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kh2/github/MaterialExergyPaper2025/data/"/>
    </mc:Choice>
  </mc:AlternateContent>
  <xr:revisionPtr revIDLastSave="0" documentId="13_ncr:1_{A1C2243E-14EC-7243-8B32-894F67711B9E}" xr6:coauthVersionLast="47" xr6:coauthVersionMax="47" xr10:uidLastSave="{00000000-0000-0000-0000-000000000000}"/>
  <bookViews>
    <workbookView xWindow="0" yWindow="500" windowWidth="49560" windowHeight="28300" xr2:uid="{00000000-000D-0000-FFFF-FFFF00000000}"/>
  </bookViews>
  <sheets>
    <sheet name="1" sheetId="1" r:id="rId1"/>
    <sheet name="2" sheetId="2" r:id="rId2"/>
  </sheets>
  <definedNames>
    <definedName name="R_1">'1'!$B$116:$AC$119</definedName>
    <definedName name="R_2">'2'!$B$116:$AC$119</definedName>
    <definedName name="r_eiou_1">'1'!$AX$2:$BK$29</definedName>
    <definedName name="r_eiou_2">'2'!$AX$2:$BK$29</definedName>
    <definedName name="S_units_1">'1'!$B$2:$B$33</definedName>
    <definedName name="S_units_2">'2'!$B$2:$B$33</definedName>
    <definedName name="U_1">'1'!$AG$66:$AT$93</definedName>
    <definedName name="U_2">'2'!$AG$66:$AT$93</definedName>
    <definedName name="U_eiou_1">'1'!$AG$2:$AT$29</definedName>
    <definedName name="U_eiou_2">'2'!$AG$2:$AT$29</definedName>
    <definedName name="U_feed_1">'1'!$AG$34:$AT$61</definedName>
    <definedName name="U_feed_2">'2'!$AG$34:$AT$61</definedName>
    <definedName name="V_1">'1'!$B$98:$AC$111</definedName>
    <definedName name="V_2">'2'!$B$98:$AC$111</definedName>
    <definedName name="Y_1">'1'!$AX$66:$BZ$93</definedName>
    <definedName name="Y_2">'2'!$AX$66:$BZ$93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8" i="1" l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27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66" i="1"/>
  <c r="E127" i="1" a="1"/>
  <c r="E127" i="1" s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B113" i="1"/>
  <c r="C127" i="1" a="1"/>
  <c r="C127" i="1" s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B12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<sst xmlns="http://schemas.openxmlformats.org/spreadsheetml/2006/main" count="734" uniqueCount="95">
  <si>
    <t/>
  </si>
  <si>
    <t>Anthracite</t>
  </si>
  <si>
    <t>Aviation gasoline</t>
  </si>
  <si>
    <t>Blast furnace gas</t>
  </si>
  <si>
    <t>Charcoal</t>
  </si>
  <si>
    <t>Coke oven coke</t>
  </si>
  <si>
    <t>Coke oven gas</t>
  </si>
  <si>
    <t>Coking coal</t>
  </si>
  <si>
    <t>Crude oil</t>
  </si>
  <si>
    <t>Electricity</t>
  </si>
  <si>
    <t>Fuel oil</t>
  </si>
  <si>
    <t>Gas works gas</t>
  </si>
  <si>
    <t>Gas/diesel oil excl. biofuels</t>
  </si>
  <si>
    <t>Hydro</t>
  </si>
  <si>
    <t>Kerosene type jet fuel excl. biofuels</t>
  </si>
  <si>
    <t>Liquefied petroleum gases (LPG)</t>
  </si>
  <si>
    <t>Motor gasoline excl. biofuels</t>
  </si>
  <si>
    <t>Natural gas</t>
  </si>
  <si>
    <t>Natural gas liquids</t>
  </si>
  <si>
    <t>Nuclear</t>
  </si>
  <si>
    <t>Other bituminous coal</t>
  </si>
  <si>
    <t>Other hydrocarbons</t>
  </si>
  <si>
    <t>Other kerosene</t>
  </si>
  <si>
    <t>Other oil products</t>
  </si>
  <si>
    <t>Primary solid biofuels</t>
  </si>
  <si>
    <t>Refinery gas</t>
  </si>
  <si>
    <t>Solar photovoltaics</t>
  </si>
  <si>
    <t>Solar thermal</t>
  </si>
  <si>
    <t>Wind</t>
  </si>
  <si>
    <t>Imports</t>
  </si>
  <si>
    <t>Resources</t>
  </si>
  <si>
    <t>Statistical differences</t>
  </si>
  <si>
    <t>Stock changes</t>
  </si>
  <si>
    <t>R</t>
  </si>
  <si>
    <t>Blast furnaces</t>
  </si>
  <si>
    <t>Charcoal production plants</t>
  </si>
  <si>
    <t>Coal liquefaction plants</t>
  </si>
  <si>
    <t>Coal mines</t>
  </si>
  <si>
    <t>Coke ovens</t>
  </si>
  <si>
    <t>Gas works</t>
  </si>
  <si>
    <t>Gas-to-liquids (GTL) plants</t>
  </si>
  <si>
    <t>Main activity producer electricity plants</t>
  </si>
  <si>
    <t>Manufacture</t>
  </si>
  <si>
    <t>Natural gas extraction</t>
  </si>
  <si>
    <t>Nuclear industry</t>
  </si>
  <si>
    <t>Oil extraction</t>
  </si>
  <si>
    <t>Oil refineries</t>
  </si>
  <si>
    <t>Transfers</t>
  </si>
  <si>
    <t>U</t>
  </si>
  <si>
    <t>V</t>
  </si>
  <si>
    <t>Agriculture/forestry</t>
  </si>
  <si>
    <t>Chemical and petrochemical</t>
  </si>
  <si>
    <t>Commercial and public services</t>
  </si>
  <si>
    <t>Construction</t>
  </si>
  <si>
    <t>Domestic aviation</t>
  </si>
  <si>
    <t>Domestic navigation</t>
  </si>
  <si>
    <t>Exports</t>
  </si>
  <si>
    <t>Exports to World aviation bunkers</t>
  </si>
  <si>
    <t>Exports to World marine bunkers</t>
  </si>
  <si>
    <t>Final consumption not elsewhere specified</t>
  </si>
  <si>
    <t>Fishing</t>
  </si>
  <si>
    <t>Food and tobacco</t>
  </si>
  <si>
    <t>Industry not elsewhere specified</t>
  </si>
  <si>
    <t>Iron and steel</t>
  </si>
  <si>
    <t>Losses</t>
  </si>
  <si>
    <t>Machinery</t>
  </si>
  <si>
    <t>Mining and quarrying</t>
  </si>
  <si>
    <t>Non-ferrous metals</t>
  </si>
  <si>
    <t>Non-metallic minerals</t>
  </si>
  <si>
    <t>Paper, pulp and printing</t>
  </si>
  <si>
    <t>Pipeline transport</t>
  </si>
  <si>
    <t>Rail</t>
  </si>
  <si>
    <t>Residential</t>
  </si>
  <si>
    <t>Road</t>
  </si>
  <si>
    <t>Textile and leather</t>
  </si>
  <si>
    <t>Transport equipment</t>
  </si>
  <si>
    <t>Transport not elsewhere specified</t>
  </si>
  <si>
    <t>Wood and wood products</t>
  </si>
  <si>
    <t>Y</t>
  </si>
  <si>
    <t>r_eiou</t>
  </si>
  <si>
    <t>U_eiou</t>
  </si>
  <si>
    <t>U_feed</t>
  </si>
  <si>
    <t>TJ</t>
  </si>
  <si>
    <t>Bitumen</t>
  </si>
  <si>
    <t>Lubricants</t>
  </si>
  <si>
    <t>Paraffin waxes</t>
  </si>
  <si>
    <t>White spirit &amp; SBP</t>
  </si>
  <si>
    <t>S_units</t>
  </si>
  <si>
    <t>+</t>
  </si>
  <si>
    <t>(iR)^T</t>
  </si>
  <si>
    <t>(iV)^T</t>
  </si>
  <si>
    <t>–</t>
  </si>
  <si>
    <t>y</t>
  </si>
  <si>
    <t>Ui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</si>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</sst>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712D"/>
      </patternFill>
    </fill>
    <fill>
      <patternFill patternType="solid">
        <fgColor rgb="FFFDF2D0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quotePrefix="1" applyFont="1" applyAlignment="1">
      <alignment horizontal="center"/>
    </xf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55"/>
  <sheetViews>
    <sheetView tabSelected="1" topLeftCell="A117" workbookViewId="0">
      <selection activeCell="M149" sqref="M149"/>
    </sheetView>
  </sheetViews>
  <sheetFormatPr baseColWidth="10" defaultRowHeight="15" x14ac:dyDescent="0.2"/>
  <cols>
    <col min="1" max="1" width="32" bestFit="1" customWidth="1"/>
    <col min="2" max="29" width="7.6640625" customWidth="1"/>
    <col min="33" max="46" width="7.6640625" customWidth="1"/>
    <col min="50" max="78" width="7.6640625" customWidth="1"/>
  </cols>
  <sheetData>
    <row r="1" spans="1:63" ht="192" x14ac:dyDescent="0.2">
      <c r="A1" s="3" t="s">
        <v>0</v>
      </c>
      <c r="B1" s="2" t="s">
        <v>82</v>
      </c>
      <c r="AF1" s="3" t="s">
        <v>0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W1" s="3" t="s">
        <v>0</v>
      </c>
      <c r="AX1" s="2" t="s">
        <v>34</v>
      </c>
      <c r="AY1" s="2" t="s">
        <v>35</v>
      </c>
      <c r="AZ1" s="2" t="s">
        <v>36</v>
      </c>
      <c r="BA1" s="2" t="s">
        <v>37</v>
      </c>
      <c r="BB1" s="2" t="s">
        <v>38</v>
      </c>
      <c r="BC1" s="2" t="s">
        <v>39</v>
      </c>
      <c r="BD1" s="2" t="s">
        <v>40</v>
      </c>
      <c r="BE1" s="2" t="s">
        <v>41</v>
      </c>
      <c r="BF1" s="2" t="s">
        <v>42</v>
      </c>
      <c r="BG1" s="2" t="s">
        <v>43</v>
      </c>
      <c r="BH1" s="2" t="s">
        <v>44</v>
      </c>
      <c r="BI1" s="2" t="s">
        <v>45</v>
      </c>
      <c r="BJ1" s="2" t="s">
        <v>46</v>
      </c>
      <c r="BK1" s="2" t="s">
        <v>47</v>
      </c>
    </row>
    <row r="2" spans="1:63" x14ac:dyDescent="0.2">
      <c r="A2" s="4" t="s">
        <v>1</v>
      </c>
      <c r="B2" s="6">
        <v>1</v>
      </c>
      <c r="AF2" s="4" t="s">
        <v>1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W2" s="4" t="s">
        <v>1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</row>
    <row r="3" spans="1:63" x14ac:dyDescent="0.2">
      <c r="A3" s="4" t="s">
        <v>2</v>
      </c>
      <c r="B3" s="6">
        <v>1</v>
      </c>
      <c r="AF3" s="4" t="s">
        <v>2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W3" s="4" t="s">
        <v>2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</row>
    <row r="4" spans="1:63" x14ac:dyDescent="0.2">
      <c r="A4" s="4" t="s">
        <v>83</v>
      </c>
      <c r="B4" s="6">
        <v>1</v>
      </c>
      <c r="AF4" s="4" t="s">
        <v>3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W4" s="4" t="s">
        <v>3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</row>
    <row r="5" spans="1:63" x14ac:dyDescent="0.2">
      <c r="A5" s="4" t="s">
        <v>3</v>
      </c>
      <c r="B5" s="6">
        <v>1</v>
      </c>
      <c r="AF5" s="4" t="s">
        <v>4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W5" s="4" t="s">
        <v>4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</row>
    <row r="6" spans="1:63" x14ac:dyDescent="0.2">
      <c r="A6" s="4" t="s">
        <v>4</v>
      </c>
      <c r="B6" s="6">
        <v>1</v>
      </c>
      <c r="AF6" s="4" t="s">
        <v>5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W6" s="4" t="s">
        <v>5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</row>
    <row r="7" spans="1:63" x14ac:dyDescent="0.2">
      <c r="A7" s="4" t="s">
        <v>5</v>
      </c>
      <c r="B7" s="6">
        <v>1</v>
      </c>
      <c r="AF7" s="4" t="s">
        <v>6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W7" s="4" t="s">
        <v>6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</row>
    <row r="8" spans="1:63" x14ac:dyDescent="0.2">
      <c r="A8" s="4" t="s">
        <v>6</v>
      </c>
      <c r="B8" s="6">
        <v>1</v>
      </c>
      <c r="AF8" s="4" t="s">
        <v>7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W8" s="4" t="s">
        <v>7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</row>
    <row r="9" spans="1:63" x14ac:dyDescent="0.2">
      <c r="A9" s="4" t="s">
        <v>7</v>
      </c>
      <c r="B9" s="6">
        <v>1</v>
      </c>
      <c r="AF9" s="4" t="s">
        <v>8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W9" s="4" t="s">
        <v>8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</row>
    <row r="10" spans="1:63" x14ac:dyDescent="0.2">
      <c r="A10" s="4" t="s">
        <v>8</v>
      </c>
      <c r="B10" s="6">
        <v>1</v>
      </c>
      <c r="AF10" s="4" t="s">
        <v>9</v>
      </c>
      <c r="AG10" s="6">
        <v>0</v>
      </c>
      <c r="AH10" s="6">
        <v>0</v>
      </c>
      <c r="AI10" s="6">
        <v>0</v>
      </c>
      <c r="AJ10" s="6">
        <v>11595.754399777999</v>
      </c>
      <c r="AK10" s="6">
        <v>0</v>
      </c>
      <c r="AL10" s="6">
        <v>0</v>
      </c>
      <c r="AM10" s="6">
        <v>0</v>
      </c>
      <c r="AN10" s="6">
        <v>56051.467633337998</v>
      </c>
      <c r="AO10" s="6">
        <v>0</v>
      </c>
      <c r="AP10" s="6">
        <v>0</v>
      </c>
      <c r="AQ10" s="6">
        <v>0</v>
      </c>
      <c r="AR10" s="6">
        <v>0</v>
      </c>
      <c r="AS10" s="6">
        <v>29853.109243252002</v>
      </c>
      <c r="AT10" s="6">
        <v>0</v>
      </c>
      <c r="AW10" s="4" t="s">
        <v>9</v>
      </c>
      <c r="AX10" s="6">
        <v>0</v>
      </c>
      <c r="AY10" s="6">
        <v>0</v>
      </c>
      <c r="AZ10" s="6">
        <v>0</v>
      </c>
      <c r="BA10" s="6">
        <v>1</v>
      </c>
      <c r="BB10" s="6">
        <v>0</v>
      </c>
      <c r="BC10" s="6">
        <v>0</v>
      </c>
      <c r="BD10" s="6">
        <v>0</v>
      </c>
      <c r="BE10" s="6">
        <v>1</v>
      </c>
      <c r="BF10" s="6">
        <v>0</v>
      </c>
      <c r="BG10" s="6">
        <v>0</v>
      </c>
      <c r="BH10" s="6">
        <v>0</v>
      </c>
      <c r="BI10" s="6">
        <v>0</v>
      </c>
      <c r="BJ10" s="6">
        <v>1</v>
      </c>
      <c r="BK10" s="6">
        <v>0</v>
      </c>
    </row>
    <row r="11" spans="1:63" x14ac:dyDescent="0.2">
      <c r="A11" s="4" t="s">
        <v>9</v>
      </c>
      <c r="B11" s="6">
        <v>1</v>
      </c>
      <c r="AF11" s="4" t="s">
        <v>10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W11" s="4" t="s">
        <v>10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</row>
    <row r="12" spans="1:63" x14ac:dyDescent="0.2">
      <c r="A12" s="4" t="s">
        <v>10</v>
      </c>
      <c r="B12" s="6">
        <v>1</v>
      </c>
      <c r="AF12" s="4" t="s">
        <v>11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W12" s="4" t="s">
        <v>11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</row>
    <row r="13" spans="1:63" x14ac:dyDescent="0.2">
      <c r="A13" s="4" t="s">
        <v>11</v>
      </c>
      <c r="B13" s="6">
        <v>1</v>
      </c>
      <c r="AF13" s="4" t="s">
        <v>12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W13" s="4" t="s">
        <v>12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</row>
    <row r="14" spans="1:63" x14ac:dyDescent="0.2">
      <c r="A14" s="4" t="s">
        <v>12</v>
      </c>
      <c r="B14" s="6">
        <v>1</v>
      </c>
      <c r="AF14" s="4" t="s">
        <v>13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W14" s="4" t="s">
        <v>13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</row>
    <row r="15" spans="1:63" x14ac:dyDescent="0.2">
      <c r="A15" s="4" t="s">
        <v>13</v>
      </c>
      <c r="B15" s="6">
        <v>1</v>
      </c>
      <c r="AF15" s="4" t="s">
        <v>14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W15" s="4" t="s">
        <v>14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</row>
    <row r="16" spans="1:63" x14ac:dyDescent="0.2">
      <c r="A16" s="4" t="s">
        <v>14</v>
      </c>
      <c r="B16" s="6">
        <v>1</v>
      </c>
      <c r="AF16" s="4" t="s">
        <v>15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W16" s="4" t="s">
        <v>15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</row>
    <row r="17" spans="1:63" x14ac:dyDescent="0.2">
      <c r="A17" s="4" t="s">
        <v>15</v>
      </c>
      <c r="B17" s="6">
        <v>1</v>
      </c>
      <c r="AF17" s="4" t="s">
        <v>16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W17" s="4" t="s">
        <v>16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</row>
    <row r="18" spans="1:63" x14ac:dyDescent="0.2">
      <c r="A18" s="4" t="s">
        <v>84</v>
      </c>
      <c r="B18" s="6">
        <v>1</v>
      </c>
      <c r="AF18" s="4" t="s">
        <v>17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W18" s="4" t="s">
        <v>17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</row>
    <row r="19" spans="1:63" x14ac:dyDescent="0.2">
      <c r="A19" s="4" t="s">
        <v>16</v>
      </c>
      <c r="B19" s="6">
        <v>1</v>
      </c>
      <c r="AF19" s="4" t="s">
        <v>18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W19" s="4" t="s">
        <v>18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</row>
    <row r="20" spans="1:63" x14ac:dyDescent="0.2">
      <c r="A20" s="4" t="s">
        <v>17</v>
      </c>
      <c r="B20" s="6">
        <v>1</v>
      </c>
      <c r="AF20" s="4" t="s">
        <v>19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W20" s="4" t="s">
        <v>19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</row>
    <row r="21" spans="1:63" x14ac:dyDescent="0.2">
      <c r="A21" s="4" t="s">
        <v>18</v>
      </c>
      <c r="B21" s="6">
        <v>1</v>
      </c>
      <c r="AF21" s="4" t="s">
        <v>20</v>
      </c>
      <c r="AG21" s="6">
        <v>0</v>
      </c>
      <c r="AH21" s="6">
        <v>0</v>
      </c>
      <c r="AI21" s="6">
        <v>548828.21939997002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W21" s="4" t="s">
        <v>20</v>
      </c>
      <c r="AX21" s="6">
        <v>0</v>
      </c>
      <c r="AY21" s="6">
        <v>0</v>
      </c>
      <c r="AZ21" s="6">
        <v>0.72465121788954001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</row>
    <row r="22" spans="1:63" x14ac:dyDescent="0.2">
      <c r="A22" s="4" t="s">
        <v>19</v>
      </c>
      <c r="B22" s="6">
        <v>1</v>
      </c>
      <c r="AF22" s="4" t="s">
        <v>21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W22" s="4" t="s">
        <v>21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</row>
    <row r="23" spans="1:63" x14ac:dyDescent="0.2">
      <c r="A23" s="4" t="s">
        <v>20</v>
      </c>
      <c r="B23" s="6">
        <v>1</v>
      </c>
      <c r="AF23" s="4" t="s">
        <v>22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W23" s="4" t="s">
        <v>22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</row>
    <row r="24" spans="1:63" x14ac:dyDescent="0.2">
      <c r="A24" s="4" t="s">
        <v>21</v>
      </c>
      <c r="B24" s="6">
        <v>1</v>
      </c>
      <c r="AF24" s="4" t="s">
        <v>23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W24" s="4" t="s">
        <v>23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</row>
    <row r="25" spans="1:63" x14ac:dyDescent="0.2">
      <c r="A25" s="4" t="s">
        <v>22</v>
      </c>
      <c r="B25" s="6">
        <v>1</v>
      </c>
      <c r="AF25" s="4" t="s">
        <v>24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W25" s="4" t="s">
        <v>24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</row>
    <row r="26" spans="1:63" x14ac:dyDescent="0.2">
      <c r="A26" s="4" t="s">
        <v>23</v>
      </c>
      <c r="B26" s="6">
        <v>1</v>
      </c>
      <c r="AF26" s="4" t="s">
        <v>25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39169.811628099</v>
      </c>
      <c r="AT26" s="6">
        <v>0</v>
      </c>
      <c r="AW26" s="4" t="s">
        <v>25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1</v>
      </c>
      <c r="BK26" s="6">
        <v>0</v>
      </c>
    </row>
    <row r="27" spans="1:63" x14ac:dyDescent="0.2">
      <c r="A27" s="4" t="s">
        <v>85</v>
      </c>
      <c r="B27" s="6">
        <v>1</v>
      </c>
      <c r="AF27" s="4" t="s">
        <v>26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W27" s="4" t="s">
        <v>26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</row>
    <row r="28" spans="1:63" x14ac:dyDescent="0.2">
      <c r="A28" s="4" t="s">
        <v>24</v>
      </c>
      <c r="B28" s="6">
        <v>1</v>
      </c>
      <c r="AF28" s="4" t="s">
        <v>27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W28" s="4" t="s">
        <v>27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</row>
    <row r="29" spans="1:63" x14ac:dyDescent="0.2">
      <c r="A29" s="4" t="s">
        <v>25</v>
      </c>
      <c r="B29" s="6">
        <v>1</v>
      </c>
      <c r="AF29" s="4" t="s">
        <v>28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W29" s="4" t="s">
        <v>28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</row>
    <row r="30" spans="1:63" x14ac:dyDescent="0.2">
      <c r="A30" s="4" t="s">
        <v>26</v>
      </c>
      <c r="B30" s="6">
        <v>1</v>
      </c>
      <c r="AF30" s="4"/>
      <c r="AG30" s="7" t="s">
        <v>80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W30" s="4"/>
      <c r="AX30" s="7" t="s">
        <v>79</v>
      </c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</row>
    <row r="31" spans="1:63" x14ac:dyDescent="0.2">
      <c r="A31" s="4" t="s">
        <v>27</v>
      </c>
      <c r="B31" s="6">
        <v>1</v>
      </c>
    </row>
    <row r="32" spans="1:63" x14ac:dyDescent="0.2">
      <c r="A32" s="4" t="s">
        <v>86</v>
      </c>
      <c r="B32" s="6">
        <v>1</v>
      </c>
    </row>
    <row r="33" spans="1:46" ht="192" x14ac:dyDescent="0.2">
      <c r="A33" s="4" t="s">
        <v>28</v>
      </c>
      <c r="B33" s="6">
        <v>1</v>
      </c>
      <c r="AF33" s="3" t="s">
        <v>0</v>
      </c>
      <c r="AG33" s="2" t="s">
        <v>34</v>
      </c>
      <c r="AH33" s="2" t="s">
        <v>35</v>
      </c>
      <c r="AI33" s="2" t="s">
        <v>36</v>
      </c>
      <c r="AJ33" s="2" t="s">
        <v>37</v>
      </c>
      <c r="AK33" s="2" t="s">
        <v>38</v>
      </c>
      <c r="AL33" s="2" t="s">
        <v>39</v>
      </c>
      <c r="AM33" s="2" t="s">
        <v>40</v>
      </c>
      <c r="AN33" s="2" t="s">
        <v>41</v>
      </c>
      <c r="AO33" s="2" t="s">
        <v>42</v>
      </c>
      <c r="AP33" s="2" t="s">
        <v>43</v>
      </c>
      <c r="AQ33" s="2" t="s">
        <v>44</v>
      </c>
      <c r="AR33" s="2" t="s">
        <v>45</v>
      </c>
      <c r="AS33" s="2" t="s">
        <v>46</v>
      </c>
      <c r="AT33" s="2" t="s">
        <v>47</v>
      </c>
    </row>
    <row r="34" spans="1:46" x14ac:dyDescent="0.2">
      <c r="A34" s="4"/>
      <c r="B34" s="7" t="s">
        <v>87</v>
      </c>
      <c r="AF34" s="4" t="s">
        <v>1</v>
      </c>
      <c r="AG34" s="6">
        <v>0</v>
      </c>
      <c r="AH34" s="6">
        <v>0</v>
      </c>
      <c r="AI34" s="6">
        <v>0</v>
      </c>
      <c r="AJ34" s="6">
        <v>84605.340351887993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</row>
    <row r="35" spans="1:46" x14ac:dyDescent="0.2">
      <c r="AF35" s="4" t="s">
        <v>2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</row>
    <row r="36" spans="1:46" x14ac:dyDescent="0.2">
      <c r="AF36" s="4" t="s">
        <v>3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</row>
    <row r="37" spans="1:46" x14ac:dyDescent="0.2">
      <c r="AF37" s="4" t="s">
        <v>4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</row>
    <row r="38" spans="1:46" x14ac:dyDescent="0.2">
      <c r="AF38" s="4" t="s">
        <v>5</v>
      </c>
      <c r="AG38" s="6">
        <v>58772.57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</row>
    <row r="39" spans="1:46" x14ac:dyDescent="0.2">
      <c r="AF39" s="4" t="s">
        <v>6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</row>
    <row r="40" spans="1:46" x14ac:dyDescent="0.2">
      <c r="AF40" s="4" t="s">
        <v>7</v>
      </c>
      <c r="AG40" s="6">
        <v>0</v>
      </c>
      <c r="AH40" s="6">
        <v>0</v>
      </c>
      <c r="AI40" s="6">
        <v>0</v>
      </c>
      <c r="AJ40" s="6">
        <v>124511.39817072</v>
      </c>
      <c r="AK40" s="6">
        <v>136378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</row>
    <row r="41" spans="1:46" x14ac:dyDescent="0.2">
      <c r="AF41" s="4" t="s">
        <v>8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2589.5469118602</v>
      </c>
      <c r="AS41" s="6">
        <v>819630.83316300996</v>
      </c>
      <c r="AT41" s="6">
        <v>0</v>
      </c>
    </row>
    <row r="42" spans="1:46" x14ac:dyDescent="0.2">
      <c r="AF42" s="4" t="s">
        <v>9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</row>
    <row r="43" spans="1:46" x14ac:dyDescent="0.2">
      <c r="AF43" s="4" t="s">
        <v>10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</row>
    <row r="44" spans="1:46" x14ac:dyDescent="0.2">
      <c r="AF44" s="4" t="s">
        <v>11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</row>
    <row r="45" spans="1:46" x14ac:dyDescent="0.2">
      <c r="AF45" s="4" t="s">
        <v>12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1971.6652365325001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</row>
    <row r="46" spans="1:46" x14ac:dyDescent="0.2">
      <c r="AF46" s="4" t="s">
        <v>13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4019.8563611567001</v>
      </c>
      <c r="AO46" s="6">
        <v>4019.8563611567001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</row>
    <row r="47" spans="1:46" x14ac:dyDescent="0.2">
      <c r="AF47" s="4" t="s">
        <v>14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</row>
    <row r="48" spans="1:46" x14ac:dyDescent="0.2">
      <c r="AF48" s="4" t="s">
        <v>15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</row>
    <row r="49" spans="32:46" x14ac:dyDescent="0.2">
      <c r="AF49" s="4" t="s">
        <v>16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</row>
    <row r="50" spans="32:46" x14ac:dyDescent="0.2">
      <c r="AF50" s="4" t="s">
        <v>17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100281.38610904</v>
      </c>
      <c r="AN50" s="6">
        <v>0</v>
      </c>
      <c r="AO50" s="6">
        <v>0</v>
      </c>
      <c r="AP50" s="6">
        <v>43278.246086077997</v>
      </c>
      <c r="AQ50" s="6">
        <v>0</v>
      </c>
      <c r="AR50" s="6">
        <v>0</v>
      </c>
      <c r="AS50" s="6">
        <v>0</v>
      </c>
      <c r="AT50" s="6">
        <v>0</v>
      </c>
    </row>
    <row r="51" spans="32:46" x14ac:dyDescent="0.2">
      <c r="AF51" s="4" t="s">
        <v>18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6084.0486357421996</v>
      </c>
      <c r="AS51" s="6">
        <v>6084.0486357421996</v>
      </c>
      <c r="AT51" s="6">
        <v>0</v>
      </c>
    </row>
    <row r="52" spans="32:46" x14ac:dyDescent="0.2">
      <c r="AF52" s="4" t="s">
        <v>19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153694.62560423999</v>
      </c>
      <c r="AP52" s="6">
        <v>0</v>
      </c>
      <c r="AQ52" s="6">
        <v>153694.62560423999</v>
      </c>
      <c r="AR52" s="6">
        <v>0</v>
      </c>
      <c r="AS52" s="6">
        <v>0</v>
      </c>
      <c r="AT52" s="6">
        <v>0</v>
      </c>
    </row>
    <row r="53" spans="32:46" x14ac:dyDescent="0.2">
      <c r="AF53" s="4" t="s">
        <v>20</v>
      </c>
      <c r="AG53" s="6">
        <v>0</v>
      </c>
      <c r="AH53" s="6">
        <v>0</v>
      </c>
      <c r="AI53" s="6">
        <v>208540.57520215999</v>
      </c>
      <c r="AJ53" s="6">
        <v>5808678.6251109</v>
      </c>
      <c r="AK53" s="6">
        <v>0</v>
      </c>
      <c r="AL53" s="6">
        <v>81743.889999998995</v>
      </c>
      <c r="AM53" s="6">
        <v>0</v>
      </c>
      <c r="AN53" s="6">
        <v>2515807.1581589999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</row>
    <row r="54" spans="32:46" x14ac:dyDescent="0.2">
      <c r="AF54" s="4" t="s">
        <v>21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204990.24277469999</v>
      </c>
    </row>
    <row r="55" spans="32:46" x14ac:dyDescent="0.2">
      <c r="AF55" s="4" t="s">
        <v>22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</row>
    <row r="56" spans="32:46" x14ac:dyDescent="0.2">
      <c r="AF56" s="4" t="s">
        <v>23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</row>
    <row r="57" spans="32:46" x14ac:dyDescent="0.2">
      <c r="AF57" s="4" t="s">
        <v>24</v>
      </c>
      <c r="AG57" s="6">
        <v>0</v>
      </c>
      <c r="AH57" s="6">
        <v>96507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3653.5068995009001</v>
      </c>
      <c r="AO57" s="6">
        <v>283520.52911790001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</row>
    <row r="58" spans="32:46" x14ac:dyDescent="0.2">
      <c r="AF58" s="4" t="s">
        <v>25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</row>
    <row r="59" spans="32:46" x14ac:dyDescent="0.2">
      <c r="AF59" s="4" t="s">
        <v>26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68.315984670820995</v>
      </c>
      <c r="AO59" s="6">
        <v>68.315984670820995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</row>
    <row r="60" spans="32:46" x14ac:dyDescent="0.2">
      <c r="AF60" s="4" t="s">
        <v>27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3804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</row>
    <row r="61" spans="32:46" x14ac:dyDescent="0.2">
      <c r="AF61" s="4" t="s">
        <v>28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35.955781405694999</v>
      </c>
      <c r="AO61" s="6">
        <v>35.955781405694999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</row>
    <row r="62" spans="32:46" x14ac:dyDescent="0.2">
      <c r="AF62" s="4"/>
      <c r="AG62" s="7" t="s">
        <v>81</v>
      </c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</row>
    <row r="65" spans="32:79" ht="203" x14ac:dyDescent="0.2">
      <c r="AF65" s="3" t="s">
        <v>0</v>
      </c>
      <c r="AG65" s="2" t="s">
        <v>34</v>
      </c>
      <c r="AH65" s="2" t="s">
        <v>35</v>
      </c>
      <c r="AI65" s="2" t="s">
        <v>36</v>
      </c>
      <c r="AJ65" s="2" t="s">
        <v>37</v>
      </c>
      <c r="AK65" s="2" t="s">
        <v>38</v>
      </c>
      <c r="AL65" s="2" t="s">
        <v>39</v>
      </c>
      <c r="AM65" s="2" t="s">
        <v>40</v>
      </c>
      <c r="AN65" s="2" t="s">
        <v>41</v>
      </c>
      <c r="AO65" s="2" t="s">
        <v>42</v>
      </c>
      <c r="AP65" s="2" t="s">
        <v>43</v>
      </c>
      <c r="AQ65" s="2" t="s">
        <v>44</v>
      </c>
      <c r="AR65" s="2" t="s">
        <v>45</v>
      </c>
      <c r="AS65" s="2" t="s">
        <v>46</v>
      </c>
      <c r="AT65" s="2" t="s">
        <v>47</v>
      </c>
      <c r="AW65" s="3" t="s">
        <v>0</v>
      </c>
      <c r="AX65" s="2" t="s">
        <v>50</v>
      </c>
      <c r="AY65" s="2" t="s">
        <v>51</v>
      </c>
      <c r="AZ65" s="2" t="s">
        <v>52</v>
      </c>
      <c r="BA65" s="2" t="s">
        <v>53</v>
      </c>
      <c r="BB65" s="2" t="s">
        <v>54</v>
      </c>
      <c r="BC65" s="2" t="s">
        <v>55</v>
      </c>
      <c r="BD65" s="2" t="s">
        <v>56</v>
      </c>
      <c r="BE65" s="2" t="s">
        <v>57</v>
      </c>
      <c r="BF65" s="2" t="s">
        <v>58</v>
      </c>
      <c r="BG65" s="2" t="s">
        <v>59</v>
      </c>
      <c r="BH65" s="2" t="s">
        <v>60</v>
      </c>
      <c r="BI65" s="2" t="s">
        <v>61</v>
      </c>
      <c r="BJ65" s="2" t="s">
        <v>62</v>
      </c>
      <c r="BK65" s="2" t="s">
        <v>63</v>
      </c>
      <c r="BL65" s="2" t="s">
        <v>64</v>
      </c>
      <c r="BM65" s="2" t="s">
        <v>65</v>
      </c>
      <c r="BN65" s="2" t="s">
        <v>66</v>
      </c>
      <c r="BO65" s="2" t="s">
        <v>67</v>
      </c>
      <c r="BP65" s="2" t="s">
        <v>68</v>
      </c>
      <c r="BQ65" s="2" t="s">
        <v>69</v>
      </c>
      <c r="BR65" s="2" t="s">
        <v>70</v>
      </c>
      <c r="BS65" s="2" t="s">
        <v>71</v>
      </c>
      <c r="BT65" s="2" t="s">
        <v>72</v>
      </c>
      <c r="BU65" s="2" t="s">
        <v>73</v>
      </c>
      <c r="BV65" s="2" t="s">
        <v>31</v>
      </c>
      <c r="BW65" s="2" t="s">
        <v>74</v>
      </c>
      <c r="BX65" s="2" t="s">
        <v>75</v>
      </c>
      <c r="BY65" s="2" t="s">
        <v>76</v>
      </c>
      <c r="BZ65" s="2" t="s">
        <v>77</v>
      </c>
    </row>
    <row r="66" spans="32:79" x14ac:dyDescent="0.2">
      <c r="AF66" s="4" t="s">
        <v>1</v>
      </c>
      <c r="AG66" s="5">
        <v>0</v>
      </c>
      <c r="AH66" s="5">
        <v>0</v>
      </c>
      <c r="AI66" s="5">
        <v>0</v>
      </c>
      <c r="AJ66" s="5">
        <v>84605.340351887993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11">
        <f>SUM(AG66:AT66)</f>
        <v>84605.340351887993</v>
      </c>
      <c r="AW66" s="4" t="s">
        <v>1</v>
      </c>
      <c r="AX66" s="1">
        <v>0</v>
      </c>
      <c r="AY66" s="1">
        <v>323.95</v>
      </c>
      <c r="AZ66" s="1">
        <v>0</v>
      </c>
      <c r="BA66" s="1">
        <v>0</v>
      </c>
      <c r="BB66" s="1">
        <v>0</v>
      </c>
      <c r="BC66" s="1">
        <v>0</v>
      </c>
      <c r="BD66" s="1">
        <v>31940.01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5804.14</v>
      </c>
      <c r="BK66" s="1">
        <v>15198.75</v>
      </c>
      <c r="BL66" s="1">
        <v>0</v>
      </c>
      <c r="BM66" s="1">
        <v>0</v>
      </c>
      <c r="BN66" s="1">
        <v>0</v>
      </c>
      <c r="BO66" s="1">
        <v>24269.41</v>
      </c>
      <c r="BP66" s="1">
        <v>0</v>
      </c>
      <c r="BQ66" s="1">
        <v>0</v>
      </c>
      <c r="BR66" s="1">
        <v>0</v>
      </c>
      <c r="BS66" s="1">
        <v>0</v>
      </c>
      <c r="BT66" s="1">
        <v>1025.8499999999999</v>
      </c>
      <c r="BU66" s="1">
        <v>0</v>
      </c>
      <c r="BV66" s="1">
        <v>6882.63</v>
      </c>
      <c r="BW66" s="1">
        <v>0</v>
      </c>
      <c r="BX66" s="1">
        <v>0</v>
      </c>
      <c r="BY66" s="1">
        <v>0</v>
      </c>
      <c r="BZ66" s="1">
        <v>0</v>
      </c>
      <c r="CA66" s="11">
        <f>SUM(AX66:BZ66)</f>
        <v>85444.74</v>
      </c>
    </row>
    <row r="67" spans="32:79" x14ac:dyDescent="0.2">
      <c r="AF67" s="4" t="s">
        <v>2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11">
        <f t="shared" ref="AU67:AU93" si="0">SUM(AG67:AT67)</f>
        <v>0</v>
      </c>
      <c r="AW67" s="4" t="s">
        <v>2</v>
      </c>
      <c r="AX67" s="1">
        <v>0</v>
      </c>
      <c r="AY67" s="1">
        <v>0</v>
      </c>
      <c r="AZ67" s="1">
        <v>0</v>
      </c>
      <c r="BA67" s="1">
        <v>0</v>
      </c>
      <c r="BB67" s="1">
        <v>1002.14</v>
      </c>
      <c r="BC67" s="1">
        <v>0</v>
      </c>
      <c r="BD67" s="1">
        <v>91.1</v>
      </c>
      <c r="BE67" s="1">
        <v>409.97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1.0000000000105E-2</v>
      </c>
      <c r="BW67" s="1">
        <v>0</v>
      </c>
      <c r="BX67" s="1">
        <v>0</v>
      </c>
      <c r="BY67" s="1">
        <v>0</v>
      </c>
      <c r="BZ67" s="1">
        <v>0</v>
      </c>
      <c r="CA67" s="11">
        <f t="shared" ref="CA67:CA93" si="1">SUM(AX67:BZ67)</f>
        <v>1503.2200000000003</v>
      </c>
    </row>
    <row r="68" spans="32:79" x14ac:dyDescent="0.2">
      <c r="AF68" s="4" t="s">
        <v>3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11">
        <f t="shared" si="0"/>
        <v>0</v>
      </c>
      <c r="AW68" s="4" t="s">
        <v>3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23509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1">
        <f t="shared" si="1"/>
        <v>23509</v>
      </c>
    </row>
    <row r="69" spans="32:79" x14ac:dyDescent="0.2">
      <c r="AF69" s="4" t="s">
        <v>4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11">
        <f t="shared" si="0"/>
        <v>0</v>
      </c>
      <c r="AW69" s="4" t="s">
        <v>4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831.6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16170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1">
        <f t="shared" si="1"/>
        <v>17001.599999999999</v>
      </c>
    </row>
    <row r="70" spans="32:79" x14ac:dyDescent="0.2">
      <c r="AF70" s="4" t="s">
        <v>5</v>
      </c>
      <c r="AG70" s="5">
        <v>58772.57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11">
        <f t="shared" si="0"/>
        <v>58772.57</v>
      </c>
      <c r="AW70" s="4" t="s">
        <v>5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11182.16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1">
        <f t="shared" si="1"/>
        <v>11182.16</v>
      </c>
    </row>
    <row r="71" spans="32:79" x14ac:dyDescent="0.2">
      <c r="AF71" s="4" t="s">
        <v>6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11">
        <f t="shared" si="0"/>
        <v>0</v>
      </c>
      <c r="AW71" s="4" t="s">
        <v>6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25509.599999999999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1">
        <f t="shared" si="1"/>
        <v>25509.599999999999</v>
      </c>
    </row>
    <row r="72" spans="32:79" x14ac:dyDescent="0.2">
      <c r="AF72" s="4" t="s">
        <v>7</v>
      </c>
      <c r="AG72" s="5">
        <v>0</v>
      </c>
      <c r="AH72" s="5">
        <v>0</v>
      </c>
      <c r="AI72" s="5">
        <v>0</v>
      </c>
      <c r="AJ72" s="5">
        <v>124511.39817072</v>
      </c>
      <c r="AK72" s="5">
        <v>136378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11">
        <f t="shared" si="0"/>
        <v>260889.39817072</v>
      </c>
      <c r="AW72" s="4" t="s">
        <v>7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17729.14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1">
        <f t="shared" si="1"/>
        <v>17729.14</v>
      </c>
    </row>
    <row r="73" spans="32:79" x14ac:dyDescent="0.2">
      <c r="AF73" s="4" t="s">
        <v>8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2589.5469118602</v>
      </c>
      <c r="AS73" s="5">
        <v>819630.83316300996</v>
      </c>
      <c r="AT73" s="5">
        <v>0</v>
      </c>
      <c r="AU73" s="11">
        <f t="shared" si="0"/>
        <v>822220.38007487019</v>
      </c>
      <c r="AW73" s="4" t="s">
        <v>8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1">
        <f t="shared" si="1"/>
        <v>0</v>
      </c>
    </row>
    <row r="74" spans="32:79" x14ac:dyDescent="0.2">
      <c r="AF74" s="4" t="s">
        <v>9</v>
      </c>
      <c r="AG74" s="5">
        <v>0</v>
      </c>
      <c r="AH74" s="5">
        <v>0</v>
      </c>
      <c r="AI74" s="5">
        <v>0</v>
      </c>
      <c r="AJ74" s="5">
        <v>11595.754399777999</v>
      </c>
      <c r="AK74" s="5">
        <v>0</v>
      </c>
      <c r="AL74" s="5">
        <v>0</v>
      </c>
      <c r="AM74" s="5">
        <v>0</v>
      </c>
      <c r="AN74" s="5">
        <v>56051.467633337998</v>
      </c>
      <c r="AO74" s="5">
        <v>0</v>
      </c>
      <c r="AP74" s="5">
        <v>0</v>
      </c>
      <c r="AQ74" s="5">
        <v>0</v>
      </c>
      <c r="AR74" s="5">
        <v>0</v>
      </c>
      <c r="AS74" s="5">
        <v>29853.109243252002</v>
      </c>
      <c r="AT74" s="5">
        <v>0</v>
      </c>
      <c r="AU74" s="11">
        <f t="shared" si="0"/>
        <v>97500.331276368001</v>
      </c>
      <c r="AW74" s="4" t="s">
        <v>9</v>
      </c>
      <c r="AX74" s="1">
        <v>20736</v>
      </c>
      <c r="AY74" s="1">
        <v>41000.400000000001</v>
      </c>
      <c r="AZ74" s="1">
        <v>102366</v>
      </c>
      <c r="BA74" s="1">
        <v>388.8</v>
      </c>
      <c r="BB74" s="1">
        <v>0</v>
      </c>
      <c r="BC74" s="1">
        <v>0</v>
      </c>
      <c r="BD74" s="1">
        <v>50144.4</v>
      </c>
      <c r="BE74" s="1">
        <v>0</v>
      </c>
      <c r="BF74" s="1">
        <v>0</v>
      </c>
      <c r="BG74" s="1">
        <v>5533.2</v>
      </c>
      <c r="BH74" s="1">
        <v>0</v>
      </c>
      <c r="BI74" s="1">
        <v>2592</v>
      </c>
      <c r="BJ74" s="1">
        <v>177166.8</v>
      </c>
      <c r="BK74" s="1">
        <v>13780.8</v>
      </c>
      <c r="BL74" s="1">
        <v>77356.800000000003</v>
      </c>
      <c r="BM74" s="1">
        <v>151.19999999999999</v>
      </c>
      <c r="BN74" s="1">
        <v>110919.6</v>
      </c>
      <c r="BO74" s="1">
        <v>62629.2</v>
      </c>
      <c r="BP74" s="1">
        <v>9435.6</v>
      </c>
      <c r="BQ74" s="1">
        <v>5839.2</v>
      </c>
      <c r="BR74" s="1">
        <v>277.2</v>
      </c>
      <c r="BS74" s="1">
        <v>11250</v>
      </c>
      <c r="BT74" s="1">
        <v>140846.39999999999</v>
      </c>
      <c r="BU74" s="1">
        <v>104.4</v>
      </c>
      <c r="BV74" s="1">
        <v>10774.8</v>
      </c>
      <c r="BW74" s="1">
        <v>450</v>
      </c>
      <c r="BX74" s="1">
        <v>154.80000000000001</v>
      </c>
      <c r="BY74" s="1">
        <v>1850.4</v>
      </c>
      <c r="BZ74" s="1">
        <v>1022.4</v>
      </c>
      <c r="CA74" s="11">
        <f t="shared" si="1"/>
        <v>846770.4</v>
      </c>
    </row>
    <row r="75" spans="32:79" x14ac:dyDescent="0.2">
      <c r="AF75" s="4" t="s">
        <v>10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11">
        <f t="shared" si="0"/>
        <v>0</v>
      </c>
      <c r="AW75" s="4" t="s">
        <v>10</v>
      </c>
      <c r="AX75" s="1">
        <v>125.48</v>
      </c>
      <c r="AY75" s="1">
        <v>0</v>
      </c>
      <c r="AZ75" s="1">
        <v>376.44</v>
      </c>
      <c r="BA75" s="1">
        <v>209.13</v>
      </c>
      <c r="BB75" s="1">
        <v>0</v>
      </c>
      <c r="BC75" s="1">
        <v>0</v>
      </c>
      <c r="BD75" s="1">
        <v>46134.080000000002</v>
      </c>
      <c r="BE75" s="1">
        <v>0</v>
      </c>
      <c r="BF75" s="1">
        <v>75579.58</v>
      </c>
      <c r="BG75" s="1">
        <v>209.13</v>
      </c>
      <c r="BH75" s="1">
        <v>460.09</v>
      </c>
      <c r="BI75" s="1">
        <v>0</v>
      </c>
      <c r="BJ75" s="1">
        <v>23715.34</v>
      </c>
      <c r="BK75" s="1">
        <v>0</v>
      </c>
      <c r="BL75" s="1">
        <v>0</v>
      </c>
      <c r="BM75" s="1">
        <v>0</v>
      </c>
      <c r="BN75" s="1">
        <v>878.34</v>
      </c>
      <c r="BO75" s="1">
        <v>0</v>
      </c>
      <c r="BP75" s="1">
        <v>0</v>
      </c>
      <c r="BQ75" s="1">
        <v>0</v>
      </c>
      <c r="BR75" s="1">
        <v>0</v>
      </c>
      <c r="BS75" s="1">
        <v>41.83</v>
      </c>
      <c r="BT75" s="1">
        <v>0</v>
      </c>
      <c r="BU75" s="1">
        <v>250.96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1">
        <f t="shared" si="1"/>
        <v>147980.4</v>
      </c>
    </row>
    <row r="76" spans="32:79" x14ac:dyDescent="0.2">
      <c r="AF76" s="4" t="s">
        <v>11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11">
        <f t="shared" si="0"/>
        <v>0</v>
      </c>
      <c r="AW76" s="4" t="s">
        <v>11</v>
      </c>
      <c r="AX76" s="1">
        <v>0</v>
      </c>
      <c r="AY76" s="1">
        <v>1882.8</v>
      </c>
      <c r="AZ76" s="1">
        <v>928.8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949.5</v>
      </c>
      <c r="BJ76" s="1">
        <v>6091.2</v>
      </c>
      <c r="BK76" s="1">
        <v>5868.9</v>
      </c>
      <c r="BL76" s="1">
        <v>0</v>
      </c>
      <c r="BM76" s="1">
        <v>491.4</v>
      </c>
      <c r="BN76" s="1">
        <v>215.1</v>
      </c>
      <c r="BO76" s="1">
        <v>1628.1</v>
      </c>
      <c r="BP76" s="1">
        <v>311.39999999999998</v>
      </c>
      <c r="BQ76" s="1">
        <v>3620.7</v>
      </c>
      <c r="BR76" s="1">
        <v>0</v>
      </c>
      <c r="BS76" s="1">
        <v>0</v>
      </c>
      <c r="BT76" s="1">
        <v>0</v>
      </c>
      <c r="BU76" s="1">
        <v>0</v>
      </c>
      <c r="BV76" s="1">
        <v>3.6379788070917E-12</v>
      </c>
      <c r="BW76" s="1">
        <v>0</v>
      </c>
      <c r="BX76" s="1">
        <v>0</v>
      </c>
      <c r="BY76" s="1">
        <v>0</v>
      </c>
      <c r="BZ76" s="1">
        <v>0</v>
      </c>
      <c r="CA76" s="11">
        <f t="shared" si="1"/>
        <v>21987.9</v>
      </c>
    </row>
    <row r="77" spans="32:79" x14ac:dyDescent="0.2">
      <c r="AF77" s="4" t="s">
        <v>12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1971.6652365325001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11">
        <f t="shared" si="0"/>
        <v>1971.6652365325001</v>
      </c>
      <c r="AW77" s="4" t="s">
        <v>12</v>
      </c>
      <c r="AX77" s="1">
        <v>39310.14</v>
      </c>
      <c r="AY77" s="1">
        <v>0</v>
      </c>
      <c r="AZ77" s="1">
        <v>1544.94</v>
      </c>
      <c r="BA77" s="1">
        <v>9741.7000000000007</v>
      </c>
      <c r="BB77" s="1">
        <v>0</v>
      </c>
      <c r="BC77" s="1">
        <v>2446.15</v>
      </c>
      <c r="BD77" s="1">
        <v>60467.24</v>
      </c>
      <c r="BE77" s="1">
        <v>0</v>
      </c>
      <c r="BF77" s="1">
        <v>64629.99</v>
      </c>
      <c r="BG77" s="1">
        <v>25963.57</v>
      </c>
      <c r="BH77" s="1">
        <v>4119.84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47335.24</v>
      </c>
      <c r="BO77" s="1">
        <v>0</v>
      </c>
      <c r="BP77" s="1">
        <v>0</v>
      </c>
      <c r="BQ77" s="1">
        <v>0</v>
      </c>
      <c r="BR77" s="1">
        <v>0</v>
      </c>
      <c r="BS77" s="1">
        <v>3690.69</v>
      </c>
      <c r="BT77" s="1">
        <v>987.05</v>
      </c>
      <c r="BU77" s="1">
        <v>341946.72</v>
      </c>
      <c r="BV77" s="1">
        <v>1.9999999960418999E-2</v>
      </c>
      <c r="BW77" s="1">
        <v>0</v>
      </c>
      <c r="BX77" s="1">
        <v>0</v>
      </c>
      <c r="BY77" s="1">
        <v>0</v>
      </c>
      <c r="BZ77" s="1">
        <v>0</v>
      </c>
      <c r="CA77" s="11">
        <f t="shared" si="1"/>
        <v>602183.29</v>
      </c>
    </row>
    <row r="78" spans="32:79" x14ac:dyDescent="0.2">
      <c r="AF78" s="4" t="s">
        <v>13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4019.8563611567001</v>
      </c>
      <c r="AO78" s="5">
        <v>4019.8563611567001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11">
        <f t="shared" si="0"/>
        <v>8039.7127223134003</v>
      </c>
      <c r="AW78" s="4" t="s">
        <v>13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2.8421709430404002E-13</v>
      </c>
      <c r="BW78" s="1">
        <v>0</v>
      </c>
      <c r="BX78" s="1">
        <v>0</v>
      </c>
      <c r="BY78" s="1">
        <v>0</v>
      </c>
      <c r="BZ78" s="1">
        <v>0</v>
      </c>
      <c r="CA78" s="11">
        <f t="shared" si="1"/>
        <v>2.8421709430404002E-13</v>
      </c>
    </row>
    <row r="79" spans="32:79" x14ac:dyDescent="0.2">
      <c r="AF79" s="4" t="s">
        <v>14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11">
        <f t="shared" si="0"/>
        <v>0</v>
      </c>
      <c r="AW79" s="4" t="s">
        <v>14</v>
      </c>
      <c r="AX79" s="1">
        <v>0</v>
      </c>
      <c r="AY79" s="1">
        <v>0</v>
      </c>
      <c r="AZ79" s="1">
        <v>0</v>
      </c>
      <c r="BA79" s="1">
        <v>0</v>
      </c>
      <c r="BB79" s="1">
        <v>21316.89</v>
      </c>
      <c r="BC79" s="1">
        <v>0</v>
      </c>
      <c r="BD79" s="1">
        <v>2710.82</v>
      </c>
      <c r="BE79" s="1">
        <v>55325.33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7.2759576141834001E-12</v>
      </c>
      <c r="BW79" s="1">
        <v>0</v>
      </c>
      <c r="BX79" s="1">
        <v>0</v>
      </c>
      <c r="BY79" s="1">
        <v>0</v>
      </c>
      <c r="BZ79" s="1">
        <v>0</v>
      </c>
      <c r="CA79" s="11">
        <f t="shared" si="1"/>
        <v>79353.040000000008</v>
      </c>
    </row>
    <row r="80" spans="32:79" x14ac:dyDescent="0.2">
      <c r="AF80" s="4" t="s">
        <v>15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11">
        <f t="shared" si="0"/>
        <v>0</v>
      </c>
      <c r="AW80" s="4" t="s">
        <v>15</v>
      </c>
      <c r="AX80" s="1">
        <v>0</v>
      </c>
      <c r="AY80" s="1">
        <v>0</v>
      </c>
      <c r="AZ80" s="1">
        <v>1636.85</v>
      </c>
      <c r="BA80" s="1">
        <v>0</v>
      </c>
      <c r="BB80" s="1">
        <v>0</v>
      </c>
      <c r="BC80" s="1">
        <v>327.37</v>
      </c>
      <c r="BD80" s="1">
        <v>1403.01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10943.48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1">
        <f t="shared" si="1"/>
        <v>14310.71</v>
      </c>
    </row>
    <row r="81" spans="32:79" x14ac:dyDescent="0.2">
      <c r="AF81" s="4" t="s">
        <v>16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11">
        <f t="shared" si="0"/>
        <v>0</v>
      </c>
      <c r="AW81" s="4" t="s">
        <v>16</v>
      </c>
      <c r="AX81" s="1">
        <v>6210.34</v>
      </c>
      <c r="AY81" s="1">
        <v>0</v>
      </c>
      <c r="AZ81" s="1">
        <v>220.23</v>
      </c>
      <c r="BA81" s="1">
        <v>396.41</v>
      </c>
      <c r="BB81" s="1">
        <v>0</v>
      </c>
      <c r="BC81" s="1">
        <v>2290.34</v>
      </c>
      <c r="BD81" s="1">
        <v>31183.86</v>
      </c>
      <c r="BE81" s="1">
        <v>0</v>
      </c>
      <c r="BF81" s="1">
        <v>0</v>
      </c>
      <c r="BG81" s="1">
        <v>4624.7299999999996</v>
      </c>
      <c r="BH81" s="1">
        <v>44.05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792.81</v>
      </c>
      <c r="BO81" s="1">
        <v>0</v>
      </c>
      <c r="BP81" s="1">
        <v>0</v>
      </c>
      <c r="BQ81" s="1">
        <v>0</v>
      </c>
      <c r="BR81" s="1">
        <v>0</v>
      </c>
      <c r="BS81" s="1">
        <v>924.94</v>
      </c>
      <c r="BT81" s="1">
        <v>440.45</v>
      </c>
      <c r="BU81" s="1">
        <v>375615.76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1">
        <f t="shared" si="1"/>
        <v>422743.92000000004</v>
      </c>
    </row>
    <row r="82" spans="32:79" x14ac:dyDescent="0.2">
      <c r="AF82" s="4" t="s">
        <v>17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100281.38610904</v>
      </c>
      <c r="AN82" s="5">
        <v>0</v>
      </c>
      <c r="AO82" s="5">
        <v>0</v>
      </c>
      <c r="AP82" s="5">
        <v>43278.246086077997</v>
      </c>
      <c r="AQ82" s="5">
        <v>0</v>
      </c>
      <c r="AR82" s="5">
        <v>0</v>
      </c>
      <c r="AS82" s="5">
        <v>0</v>
      </c>
      <c r="AT82" s="5">
        <v>0</v>
      </c>
      <c r="AU82" s="11">
        <f t="shared" si="0"/>
        <v>143559.632195118</v>
      </c>
      <c r="AW82" s="4" t="s">
        <v>17</v>
      </c>
      <c r="AX82" s="1">
        <v>0</v>
      </c>
      <c r="AY82" s="1">
        <v>39089.699999999997</v>
      </c>
      <c r="AZ82" s="1">
        <v>40.5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2257.1999999999998</v>
      </c>
      <c r="BJ82" s="1">
        <v>3187.8</v>
      </c>
      <c r="BK82" s="1">
        <v>10442.700000000001</v>
      </c>
      <c r="BL82" s="1">
        <v>0</v>
      </c>
      <c r="BM82" s="1">
        <v>1116</v>
      </c>
      <c r="BN82" s="1">
        <v>0</v>
      </c>
      <c r="BO82" s="1">
        <v>551.70000000000005</v>
      </c>
      <c r="BP82" s="1">
        <v>13186.8</v>
      </c>
      <c r="BQ82" s="1">
        <v>864.9</v>
      </c>
      <c r="BR82" s="1">
        <v>0</v>
      </c>
      <c r="BS82" s="1">
        <v>0</v>
      </c>
      <c r="BT82" s="1">
        <v>0</v>
      </c>
      <c r="BU82" s="1">
        <v>7.2</v>
      </c>
      <c r="BV82" s="1">
        <v>1.4551915228367E-11</v>
      </c>
      <c r="BW82" s="1">
        <v>9</v>
      </c>
      <c r="BX82" s="1">
        <v>661.5</v>
      </c>
      <c r="BY82" s="1">
        <v>0</v>
      </c>
      <c r="BZ82" s="1">
        <v>0</v>
      </c>
      <c r="CA82" s="11">
        <f t="shared" si="1"/>
        <v>71415</v>
      </c>
    </row>
    <row r="83" spans="32:79" x14ac:dyDescent="0.2">
      <c r="AF83" s="4" t="s">
        <v>18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6084.0486357421996</v>
      </c>
      <c r="AS83" s="5">
        <v>6084.0486357421996</v>
      </c>
      <c r="AT83" s="5">
        <v>0</v>
      </c>
      <c r="AU83" s="11">
        <f t="shared" si="0"/>
        <v>12168.097271484399</v>
      </c>
      <c r="AW83" s="4" t="s">
        <v>18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1">
        <f t="shared" si="1"/>
        <v>0</v>
      </c>
    </row>
    <row r="84" spans="32:79" x14ac:dyDescent="0.2">
      <c r="AF84" s="4" t="s">
        <v>19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153694.62560423999</v>
      </c>
      <c r="AP84" s="5">
        <v>0</v>
      </c>
      <c r="AQ84" s="5">
        <v>153694.62560423999</v>
      </c>
      <c r="AR84" s="5">
        <v>0</v>
      </c>
      <c r="AS84" s="5">
        <v>0</v>
      </c>
      <c r="AT84" s="5">
        <v>0</v>
      </c>
      <c r="AU84" s="11">
        <f t="shared" si="0"/>
        <v>307389.25120847998</v>
      </c>
      <c r="AW84" s="4" t="s">
        <v>19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1">
        <f t="shared" si="1"/>
        <v>0</v>
      </c>
    </row>
    <row r="85" spans="32:79" x14ac:dyDescent="0.2">
      <c r="AF85" s="4" t="s">
        <v>20</v>
      </c>
      <c r="AG85" s="5">
        <v>0</v>
      </c>
      <c r="AH85" s="5">
        <v>0</v>
      </c>
      <c r="AI85" s="5">
        <v>757368.79460212996</v>
      </c>
      <c r="AJ85" s="5">
        <v>5808678.6251109</v>
      </c>
      <c r="AK85" s="5">
        <v>0</v>
      </c>
      <c r="AL85" s="5">
        <v>81743.889999998995</v>
      </c>
      <c r="AM85" s="5">
        <v>0</v>
      </c>
      <c r="AN85" s="5">
        <v>2515807.1581589999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11">
        <f t="shared" si="0"/>
        <v>9163598.4678720273</v>
      </c>
      <c r="AW85" s="4" t="s">
        <v>20</v>
      </c>
      <c r="AX85" s="1">
        <v>16548.55</v>
      </c>
      <c r="AY85" s="1">
        <v>0</v>
      </c>
      <c r="AZ85" s="1">
        <v>83606.61</v>
      </c>
      <c r="BA85" s="1">
        <v>0</v>
      </c>
      <c r="BB85" s="1">
        <v>0</v>
      </c>
      <c r="BC85" s="1">
        <v>0</v>
      </c>
      <c r="BD85" s="1">
        <v>2039346.04</v>
      </c>
      <c r="BE85" s="1">
        <v>0</v>
      </c>
      <c r="BF85" s="1">
        <v>0</v>
      </c>
      <c r="BG85" s="1">
        <v>3887.42</v>
      </c>
      <c r="BH85" s="1">
        <v>0</v>
      </c>
      <c r="BI85" s="1">
        <v>0</v>
      </c>
      <c r="BJ85" s="1">
        <v>131524.51</v>
      </c>
      <c r="BK85" s="1">
        <v>90490.59</v>
      </c>
      <c r="BL85" s="1">
        <v>0</v>
      </c>
      <c r="BM85" s="1">
        <v>0</v>
      </c>
      <c r="BN85" s="1">
        <v>10123.5</v>
      </c>
      <c r="BO85" s="1">
        <v>9097.65</v>
      </c>
      <c r="BP85" s="1">
        <v>49078.73</v>
      </c>
      <c r="BQ85" s="1">
        <v>0</v>
      </c>
      <c r="BR85" s="1">
        <v>0</v>
      </c>
      <c r="BS85" s="1">
        <v>0</v>
      </c>
      <c r="BT85" s="1">
        <v>167186.23000000001</v>
      </c>
      <c r="BU85" s="1">
        <v>0</v>
      </c>
      <c r="BV85" s="1">
        <v>0</v>
      </c>
      <c r="BW85" s="1">
        <v>0</v>
      </c>
      <c r="BX85" s="1">
        <v>0</v>
      </c>
      <c r="BY85" s="1">
        <v>593.91</v>
      </c>
      <c r="BZ85" s="1">
        <v>0</v>
      </c>
      <c r="CA85" s="11">
        <f t="shared" si="1"/>
        <v>2601483.7399999998</v>
      </c>
    </row>
    <row r="86" spans="32:79" x14ac:dyDescent="0.2">
      <c r="AF86" s="4" t="s">
        <v>21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204990.24277469999</v>
      </c>
      <c r="AU86" s="11">
        <f t="shared" si="0"/>
        <v>204990.24277469999</v>
      </c>
      <c r="AW86" s="4" t="s">
        <v>21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1">
        <f t="shared" si="1"/>
        <v>0</v>
      </c>
    </row>
    <row r="87" spans="32:79" x14ac:dyDescent="0.2">
      <c r="AF87" s="4" t="s">
        <v>22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11">
        <f t="shared" si="0"/>
        <v>0</v>
      </c>
      <c r="AW87" s="4" t="s">
        <v>22</v>
      </c>
      <c r="AX87" s="1">
        <v>3330.25</v>
      </c>
      <c r="AY87" s="1">
        <v>0</v>
      </c>
      <c r="AZ87" s="1">
        <v>4930.5</v>
      </c>
      <c r="BA87" s="1">
        <v>475.75</v>
      </c>
      <c r="BB87" s="1">
        <v>0</v>
      </c>
      <c r="BC87" s="1">
        <v>0</v>
      </c>
      <c r="BD87" s="1">
        <v>43.25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432.5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11893.75</v>
      </c>
      <c r="BU87" s="1">
        <v>43.25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1">
        <f t="shared" si="1"/>
        <v>21149.25</v>
      </c>
    </row>
    <row r="88" spans="32:79" x14ac:dyDescent="0.2">
      <c r="AF88" s="4" t="s">
        <v>23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11">
        <f t="shared" si="0"/>
        <v>0</v>
      </c>
      <c r="AW88" s="4" t="s">
        <v>23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6880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1">
        <f t="shared" si="1"/>
        <v>6880</v>
      </c>
    </row>
    <row r="89" spans="32:79" x14ac:dyDescent="0.2">
      <c r="AF89" s="4" t="s">
        <v>24</v>
      </c>
      <c r="AG89" s="5">
        <v>0</v>
      </c>
      <c r="AH89" s="5">
        <v>96507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3653.5068995009001</v>
      </c>
      <c r="AO89" s="5">
        <v>283520.52911790001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11">
        <f t="shared" si="0"/>
        <v>383681.03601740091</v>
      </c>
      <c r="AW89" s="4" t="s">
        <v>24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32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55159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129578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1">
        <f t="shared" si="1"/>
        <v>184769</v>
      </c>
    </row>
    <row r="90" spans="32:79" x14ac:dyDescent="0.2">
      <c r="AF90" s="4" t="s">
        <v>25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39169.811628099</v>
      </c>
      <c r="AT90" s="5">
        <v>0</v>
      </c>
      <c r="AU90" s="11">
        <f t="shared" si="0"/>
        <v>39169.811628099</v>
      </c>
      <c r="AW90" s="4" t="s">
        <v>25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1">
        <f t="shared" si="1"/>
        <v>0</v>
      </c>
    </row>
    <row r="91" spans="32:79" x14ac:dyDescent="0.2">
      <c r="AF91" s="4" t="s">
        <v>26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68.315984670820995</v>
      </c>
      <c r="AO91" s="5">
        <v>68.315984670820995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11">
        <f t="shared" si="0"/>
        <v>136.63196934164199</v>
      </c>
      <c r="AW91" s="4" t="s">
        <v>26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1">
        <f t="shared" si="1"/>
        <v>0</v>
      </c>
    </row>
    <row r="92" spans="32:79" x14ac:dyDescent="0.2">
      <c r="AF92" s="4" t="s">
        <v>27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3804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11">
        <f t="shared" si="0"/>
        <v>3804</v>
      </c>
      <c r="AW92" s="4" t="s">
        <v>27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3804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1">
        <f t="shared" si="1"/>
        <v>3804</v>
      </c>
    </row>
    <row r="93" spans="32:79" x14ac:dyDescent="0.2">
      <c r="AF93" s="4" t="s">
        <v>28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35.955781405694999</v>
      </c>
      <c r="AO93" s="5">
        <v>35.955781405694999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11">
        <f t="shared" si="0"/>
        <v>71.911562811389999</v>
      </c>
      <c r="AW93" s="4" t="s">
        <v>28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1">
        <f t="shared" si="1"/>
        <v>0</v>
      </c>
    </row>
    <row r="94" spans="32:79" x14ac:dyDescent="0.2">
      <c r="AF94" s="4"/>
      <c r="AG94" s="7" t="s">
        <v>48</v>
      </c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12" t="s">
        <v>93</v>
      </c>
      <c r="AW94" s="4"/>
      <c r="AX94" s="7" t="s">
        <v>78</v>
      </c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12" t="s">
        <v>92</v>
      </c>
    </row>
    <row r="97" spans="1:29" ht="167" x14ac:dyDescent="0.2">
      <c r="A97" s="3" t="s">
        <v>0</v>
      </c>
      <c r="B97" s="2" t="s">
        <v>1</v>
      </c>
      <c r="C97" s="2" t="s">
        <v>2</v>
      </c>
      <c r="D97" s="2" t="s">
        <v>3</v>
      </c>
      <c r="E97" s="2" t="s">
        <v>4</v>
      </c>
      <c r="F97" s="2" t="s">
        <v>5</v>
      </c>
      <c r="G97" s="2" t="s">
        <v>6</v>
      </c>
      <c r="H97" s="2" t="s">
        <v>7</v>
      </c>
      <c r="I97" s="2" t="s">
        <v>8</v>
      </c>
      <c r="J97" s="2" t="s">
        <v>9</v>
      </c>
      <c r="K97" s="2" t="s">
        <v>10</v>
      </c>
      <c r="L97" s="2" t="s">
        <v>11</v>
      </c>
      <c r="M97" s="2" t="s">
        <v>12</v>
      </c>
      <c r="N97" s="2" t="s">
        <v>13</v>
      </c>
      <c r="O97" s="2" t="s">
        <v>14</v>
      </c>
      <c r="P97" s="2" t="s">
        <v>15</v>
      </c>
      <c r="Q97" s="2" t="s">
        <v>16</v>
      </c>
      <c r="R97" s="2" t="s">
        <v>17</v>
      </c>
      <c r="S97" s="2" t="s">
        <v>18</v>
      </c>
      <c r="T97" s="2" t="s">
        <v>19</v>
      </c>
      <c r="U97" s="2" t="s">
        <v>20</v>
      </c>
      <c r="V97" s="2" t="s">
        <v>21</v>
      </c>
      <c r="W97" s="2" t="s">
        <v>22</v>
      </c>
      <c r="X97" s="2" t="s">
        <v>23</v>
      </c>
      <c r="Y97" s="2" t="s">
        <v>24</v>
      </c>
      <c r="Z97" s="2" t="s">
        <v>25</v>
      </c>
      <c r="AA97" s="2" t="s">
        <v>26</v>
      </c>
      <c r="AB97" s="2" t="s">
        <v>27</v>
      </c>
      <c r="AC97" s="2" t="s">
        <v>28</v>
      </c>
    </row>
    <row r="98" spans="1:29" x14ac:dyDescent="0.2">
      <c r="A98" s="4" t="s">
        <v>34</v>
      </c>
      <c r="B98" s="5">
        <v>0</v>
      </c>
      <c r="C98" s="5">
        <v>0</v>
      </c>
      <c r="D98" s="5">
        <v>23509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</row>
    <row r="99" spans="1:29" x14ac:dyDescent="0.2">
      <c r="A99" s="4" t="s">
        <v>35</v>
      </c>
      <c r="B99" s="5">
        <v>0</v>
      </c>
      <c r="C99" s="5">
        <v>0</v>
      </c>
      <c r="D99" s="5">
        <v>0</v>
      </c>
      <c r="E99" s="5">
        <v>14476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</row>
    <row r="100" spans="1:29" x14ac:dyDescent="0.2">
      <c r="A100" s="4" t="s">
        <v>36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151544.47676958999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</row>
    <row r="101" spans="1:29" x14ac:dyDescent="0.2">
      <c r="A101" s="4" t="s">
        <v>37</v>
      </c>
      <c r="B101" s="5">
        <v>85444.74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125746.72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5806603.9036335004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</row>
    <row r="102" spans="1:29" x14ac:dyDescent="0.2">
      <c r="A102" s="4" t="s">
        <v>38</v>
      </c>
      <c r="B102" s="5">
        <v>0</v>
      </c>
      <c r="C102" s="5">
        <v>0</v>
      </c>
      <c r="D102" s="5">
        <v>0</v>
      </c>
      <c r="E102" s="5">
        <v>0</v>
      </c>
      <c r="F102" s="5">
        <v>69954.720000000001</v>
      </c>
      <c r="G102" s="5">
        <v>25509.599999999999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</row>
    <row r="103" spans="1:29" x14ac:dyDescent="0.2">
      <c r="A103" s="4" t="s">
        <v>39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21987.9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</row>
    <row r="104" spans="1:29" x14ac:dyDescent="0.2">
      <c r="A104" s="4" t="s">
        <v>40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53445.766005104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</row>
    <row r="105" spans="1:29" x14ac:dyDescent="0.2">
      <c r="A105" s="4" t="s">
        <v>41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859652.39411768003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</row>
    <row r="106" spans="1:29" x14ac:dyDescent="0.2">
      <c r="A106" s="4" t="s">
        <v>42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4019.8563611567001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153694.62560423999</v>
      </c>
      <c r="U106" s="5">
        <v>0</v>
      </c>
      <c r="V106" s="5">
        <v>0</v>
      </c>
      <c r="W106" s="5">
        <v>0</v>
      </c>
      <c r="X106" s="5">
        <v>0</v>
      </c>
      <c r="Y106" s="5">
        <v>283520.52911790001</v>
      </c>
      <c r="Z106" s="5">
        <v>0</v>
      </c>
      <c r="AA106" s="5">
        <v>68.315984670820995</v>
      </c>
      <c r="AB106" s="5">
        <v>3804</v>
      </c>
      <c r="AC106" s="5">
        <v>35.955781405694999</v>
      </c>
    </row>
    <row r="107" spans="1:29" x14ac:dyDescent="0.2">
      <c r="A107" s="4" t="s">
        <v>43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43278.246086077997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</row>
    <row r="108" spans="1:29" x14ac:dyDescent="0.2">
      <c r="A108" s="4" t="s">
        <v>44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50719.226449399997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</row>
    <row r="109" spans="1:29" x14ac:dyDescent="0.2">
      <c r="A109" s="4" t="s">
        <v>45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2589.5469118602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6084.0486357421996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</row>
    <row r="110" spans="1:29" x14ac:dyDescent="0.2">
      <c r="A110" s="4" t="s">
        <v>46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140326.23000000001</v>
      </c>
      <c r="L110" s="5">
        <v>0</v>
      </c>
      <c r="M110" s="5">
        <v>302721.19503472</v>
      </c>
      <c r="N110" s="5">
        <v>0</v>
      </c>
      <c r="O110" s="5">
        <v>66291.820000000007</v>
      </c>
      <c r="P110" s="5">
        <v>12159.42</v>
      </c>
      <c r="Q110" s="5">
        <v>244185.48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18338</v>
      </c>
      <c r="X110" s="5">
        <v>114.77006311993</v>
      </c>
      <c r="Y110" s="5">
        <v>0</v>
      </c>
      <c r="Z110" s="5">
        <v>39169.811628099</v>
      </c>
      <c r="AA110" s="5">
        <v>0</v>
      </c>
      <c r="AB110" s="5">
        <v>0</v>
      </c>
      <c r="AC110" s="5">
        <v>0</v>
      </c>
    </row>
    <row r="111" spans="1:29" x14ac:dyDescent="0.2">
      <c r="A111" s="4" t="s">
        <v>47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116599.59202994</v>
      </c>
      <c r="N111" s="5">
        <v>0</v>
      </c>
      <c r="O111" s="5">
        <v>5421.64</v>
      </c>
      <c r="P111" s="5">
        <v>0</v>
      </c>
      <c r="Q111" s="5">
        <v>97383.49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</row>
    <row r="112" spans="1:29" x14ac:dyDescent="0.2">
      <c r="A112" s="4"/>
      <c r="B112" s="7" t="s">
        <v>49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">
      <c r="B113" s="11">
        <f>SUM(B98:B111)</f>
        <v>85444.74</v>
      </c>
      <c r="C113" s="11">
        <f t="shared" ref="C113:AC113" si="2">SUM(C98:C111)</f>
        <v>0</v>
      </c>
      <c r="D113" s="11">
        <f t="shared" si="2"/>
        <v>23509</v>
      </c>
      <c r="E113" s="11">
        <f t="shared" si="2"/>
        <v>14476</v>
      </c>
      <c r="F113" s="11">
        <f t="shared" si="2"/>
        <v>69954.720000000001</v>
      </c>
      <c r="G113" s="11">
        <f t="shared" si="2"/>
        <v>25509.599999999999</v>
      </c>
      <c r="H113" s="11">
        <f t="shared" si="2"/>
        <v>125746.72</v>
      </c>
      <c r="I113" s="11">
        <f t="shared" si="2"/>
        <v>2589.5469118602</v>
      </c>
      <c r="J113" s="11">
        <f t="shared" si="2"/>
        <v>910371.62056707998</v>
      </c>
      <c r="K113" s="11">
        <f t="shared" si="2"/>
        <v>140326.23000000001</v>
      </c>
      <c r="L113" s="11">
        <f t="shared" si="2"/>
        <v>21987.9</v>
      </c>
      <c r="M113" s="11">
        <f t="shared" si="2"/>
        <v>419320.78706465999</v>
      </c>
      <c r="N113" s="11">
        <f t="shared" si="2"/>
        <v>4019.8563611567001</v>
      </c>
      <c r="O113" s="11">
        <f t="shared" si="2"/>
        <v>71713.460000000006</v>
      </c>
      <c r="P113" s="11">
        <f t="shared" si="2"/>
        <v>12159.42</v>
      </c>
      <c r="Q113" s="11">
        <f t="shared" si="2"/>
        <v>341568.97000000003</v>
      </c>
      <c r="R113" s="11">
        <f t="shared" si="2"/>
        <v>43278.246086077997</v>
      </c>
      <c r="S113" s="11">
        <f t="shared" si="2"/>
        <v>6084.0486357421996</v>
      </c>
      <c r="T113" s="11">
        <f t="shared" si="2"/>
        <v>153694.62560423999</v>
      </c>
      <c r="U113" s="11">
        <f t="shared" si="2"/>
        <v>5806603.9036335004</v>
      </c>
      <c r="V113" s="11">
        <f t="shared" si="2"/>
        <v>204990.24277469399</v>
      </c>
      <c r="W113" s="11">
        <f t="shared" si="2"/>
        <v>18338</v>
      </c>
      <c r="X113" s="11">
        <f t="shared" si="2"/>
        <v>114.77006311993</v>
      </c>
      <c r="Y113" s="11">
        <f t="shared" si="2"/>
        <v>283520.52911790001</v>
      </c>
      <c r="Z113" s="11">
        <f t="shared" si="2"/>
        <v>39169.811628099</v>
      </c>
      <c r="AA113" s="11">
        <f t="shared" si="2"/>
        <v>68.315984670820995</v>
      </c>
      <c r="AB113" s="11">
        <f t="shared" si="2"/>
        <v>3804</v>
      </c>
      <c r="AC113" s="11">
        <f t="shared" si="2"/>
        <v>35.955781405694999</v>
      </c>
    </row>
    <row r="115" spans="1:29" ht="167" x14ac:dyDescent="0.2">
      <c r="A115" s="3" t="s">
        <v>0</v>
      </c>
      <c r="B115" s="2" t="s">
        <v>1</v>
      </c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10</v>
      </c>
      <c r="L115" s="2" t="s">
        <v>11</v>
      </c>
      <c r="M115" s="2" t="s">
        <v>12</v>
      </c>
      <c r="N115" s="2" t="s">
        <v>13</v>
      </c>
      <c r="O115" s="2" t="s">
        <v>14</v>
      </c>
      <c r="P115" s="2" t="s">
        <v>15</v>
      </c>
      <c r="Q115" s="2" t="s">
        <v>16</v>
      </c>
      <c r="R115" s="2" t="s">
        <v>17</v>
      </c>
      <c r="S115" s="2" t="s">
        <v>18</v>
      </c>
      <c r="T115" s="2" t="s">
        <v>19</v>
      </c>
      <c r="U115" s="2" t="s">
        <v>20</v>
      </c>
      <c r="V115" s="2" t="s">
        <v>21</v>
      </c>
      <c r="W115" s="2" t="s">
        <v>22</v>
      </c>
      <c r="X115" s="2" t="s">
        <v>23</v>
      </c>
      <c r="Y115" s="2" t="s">
        <v>24</v>
      </c>
      <c r="Z115" s="2" t="s">
        <v>25</v>
      </c>
      <c r="AA115" s="2" t="s">
        <v>26</v>
      </c>
      <c r="AB115" s="2" t="s">
        <v>27</v>
      </c>
      <c r="AC115" s="2" t="s">
        <v>28</v>
      </c>
    </row>
    <row r="116" spans="1:29" x14ac:dyDescent="0.2">
      <c r="A116" s="4" t="s">
        <v>29</v>
      </c>
      <c r="B116" s="1">
        <v>0</v>
      </c>
      <c r="C116" s="1">
        <v>1503.22</v>
      </c>
      <c r="D116" s="1">
        <v>0</v>
      </c>
      <c r="E116" s="1">
        <v>2525.6</v>
      </c>
      <c r="F116" s="1">
        <v>0</v>
      </c>
      <c r="G116" s="1">
        <v>0</v>
      </c>
      <c r="H116" s="1">
        <v>28360.42</v>
      </c>
      <c r="I116" s="1">
        <v>732057.06487101002</v>
      </c>
      <c r="J116" s="1">
        <v>33899.110709289998</v>
      </c>
      <c r="K116" s="1">
        <v>4433.5600000000004</v>
      </c>
      <c r="L116" s="1">
        <v>0</v>
      </c>
      <c r="M116" s="1">
        <v>184834.16817187</v>
      </c>
      <c r="N116" s="1">
        <v>0</v>
      </c>
      <c r="O116" s="1">
        <v>7639.58</v>
      </c>
      <c r="P116" s="1">
        <v>1870.68</v>
      </c>
      <c r="Q116" s="1">
        <v>49154.22</v>
      </c>
      <c r="R116" s="1">
        <v>128418.14002296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6765.2299368800996</v>
      </c>
      <c r="Y116" s="1">
        <v>1408.9777815964001</v>
      </c>
      <c r="Z116" s="1">
        <v>0</v>
      </c>
      <c r="AA116" s="1">
        <v>0</v>
      </c>
      <c r="AB116" s="1">
        <v>0</v>
      </c>
      <c r="AC116" s="1">
        <v>0</v>
      </c>
    </row>
    <row r="117" spans="1:29" x14ac:dyDescent="0.2">
      <c r="A117" s="4" t="s">
        <v>30</v>
      </c>
      <c r="B117" s="1">
        <v>84605.340351887993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124511.39817072</v>
      </c>
      <c r="I117" s="1">
        <v>2589.5469118602</v>
      </c>
      <c r="J117" s="1">
        <v>0</v>
      </c>
      <c r="K117" s="1">
        <v>0</v>
      </c>
      <c r="L117" s="1">
        <v>0</v>
      </c>
      <c r="M117" s="1">
        <v>0</v>
      </c>
      <c r="N117" s="1">
        <v>4019.8563611567001</v>
      </c>
      <c r="O117" s="1">
        <v>0</v>
      </c>
      <c r="P117" s="1">
        <v>0</v>
      </c>
      <c r="Q117" s="1">
        <v>0</v>
      </c>
      <c r="R117" s="1">
        <v>43278.246086077997</v>
      </c>
      <c r="S117" s="1">
        <v>6084.0486357421996</v>
      </c>
      <c r="T117" s="1">
        <v>153694.62560423999</v>
      </c>
      <c r="U117" s="1">
        <v>5808678.6251109</v>
      </c>
      <c r="V117" s="1">
        <v>0</v>
      </c>
      <c r="W117" s="1">
        <v>0</v>
      </c>
      <c r="X117" s="1">
        <v>0</v>
      </c>
      <c r="Y117" s="1">
        <v>283520.52911790001</v>
      </c>
      <c r="Z117" s="1">
        <v>0</v>
      </c>
      <c r="AA117" s="1">
        <v>68.315984670820995</v>
      </c>
      <c r="AB117" s="1">
        <v>3804</v>
      </c>
      <c r="AC117" s="1">
        <v>35.955781405694999</v>
      </c>
    </row>
    <row r="118" spans="1:29" x14ac:dyDescent="0.2">
      <c r="A118" s="4" t="s">
        <v>31</v>
      </c>
      <c r="B118" s="1">
        <v>0</v>
      </c>
      <c r="C118" s="1">
        <v>0</v>
      </c>
      <c r="D118" s="1">
        <v>0</v>
      </c>
      <c r="E118" s="1">
        <v>0</v>
      </c>
      <c r="F118" s="1">
        <v>9.9999999911233005E-3</v>
      </c>
      <c r="G118" s="1">
        <v>0</v>
      </c>
      <c r="H118" s="1">
        <v>0</v>
      </c>
      <c r="I118" s="1">
        <v>79334.300845170001</v>
      </c>
      <c r="J118" s="1">
        <v>0</v>
      </c>
      <c r="K118" s="1">
        <v>3220.61</v>
      </c>
      <c r="L118" s="1">
        <v>0</v>
      </c>
      <c r="M118" s="1">
        <v>0</v>
      </c>
      <c r="N118" s="1">
        <v>0</v>
      </c>
      <c r="O118" s="1">
        <v>0</v>
      </c>
      <c r="P118" s="1">
        <v>280.61</v>
      </c>
      <c r="Q118" s="1">
        <v>32020.73</v>
      </c>
      <c r="R118" s="1">
        <v>0</v>
      </c>
      <c r="S118" s="1">
        <v>0</v>
      </c>
      <c r="T118" s="1">
        <v>0</v>
      </c>
      <c r="U118" s="1">
        <v>149799.67912764</v>
      </c>
      <c r="V118" s="1">
        <v>0</v>
      </c>
      <c r="W118" s="1">
        <v>2811.25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</row>
    <row r="119" spans="1:29" x14ac:dyDescent="0.2">
      <c r="A119" s="4" t="s">
        <v>32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5649.9205349676004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</row>
    <row r="120" spans="1:29" x14ac:dyDescent="0.2">
      <c r="A120" s="4"/>
      <c r="B120" s="7" t="s">
        <v>33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">
      <c r="B121" s="11">
        <f>SUM(B116:B119)</f>
        <v>84605.340351887993</v>
      </c>
      <c r="C121" s="11">
        <f t="shared" ref="C121:AC121" si="3">SUM(C116:C119)</f>
        <v>1503.22</v>
      </c>
      <c r="D121" s="11">
        <f t="shared" si="3"/>
        <v>0</v>
      </c>
      <c r="E121" s="11">
        <f t="shared" si="3"/>
        <v>2525.6</v>
      </c>
      <c r="F121" s="11">
        <f t="shared" si="3"/>
        <v>9.9999999911233005E-3</v>
      </c>
      <c r="G121" s="11">
        <f t="shared" si="3"/>
        <v>0</v>
      </c>
      <c r="H121" s="11">
        <f t="shared" si="3"/>
        <v>152871.81817072001</v>
      </c>
      <c r="I121" s="11">
        <f t="shared" si="3"/>
        <v>819630.83316300786</v>
      </c>
      <c r="J121" s="11">
        <f t="shared" si="3"/>
        <v>33899.110709289998</v>
      </c>
      <c r="K121" s="11">
        <f t="shared" si="3"/>
        <v>7654.17</v>
      </c>
      <c r="L121" s="11">
        <f t="shared" si="3"/>
        <v>0</v>
      </c>
      <c r="M121" s="11">
        <f t="shared" si="3"/>
        <v>184834.16817187</v>
      </c>
      <c r="N121" s="11">
        <f t="shared" si="3"/>
        <v>4019.8563611567001</v>
      </c>
      <c r="O121" s="11">
        <f t="shared" si="3"/>
        <v>7639.58</v>
      </c>
      <c r="P121" s="11">
        <f t="shared" si="3"/>
        <v>2151.29</v>
      </c>
      <c r="Q121" s="11">
        <f t="shared" si="3"/>
        <v>81174.95</v>
      </c>
      <c r="R121" s="11">
        <f t="shared" si="3"/>
        <v>171696.38610903799</v>
      </c>
      <c r="S121" s="11">
        <f t="shared" si="3"/>
        <v>6084.0486357421996</v>
      </c>
      <c r="T121" s="11">
        <f t="shared" si="3"/>
        <v>153694.62560423999</v>
      </c>
      <c r="U121" s="11">
        <f t="shared" si="3"/>
        <v>5958478.3042385401</v>
      </c>
      <c r="V121" s="11">
        <f t="shared" si="3"/>
        <v>0</v>
      </c>
      <c r="W121" s="11">
        <f t="shared" si="3"/>
        <v>2811.25</v>
      </c>
      <c r="X121" s="11">
        <f t="shared" si="3"/>
        <v>6765.2299368800996</v>
      </c>
      <c r="Y121" s="11">
        <f t="shared" si="3"/>
        <v>284929.50689949642</v>
      </c>
      <c r="Z121" s="11">
        <f t="shared" si="3"/>
        <v>0</v>
      </c>
      <c r="AA121" s="11">
        <f t="shared" si="3"/>
        <v>68.315984670820995</v>
      </c>
      <c r="AB121" s="11">
        <f t="shared" si="3"/>
        <v>3804</v>
      </c>
      <c r="AC121" s="11">
        <f t="shared" si="3"/>
        <v>35.955781405694999</v>
      </c>
    </row>
    <row r="127" spans="1:29" x14ac:dyDescent="0.2">
      <c r="B127" s="9" t="s">
        <v>1</v>
      </c>
      <c r="C127" s="11" cm="1">
        <f t="array" ref="C127:C154">TRANSPOSE(B121:AC121)</f>
        <v>84605.340351887993</v>
      </c>
      <c r="E127" s="11" cm="1">
        <f t="array" ref="E127:E154">TRANSPOSE(B113:AC113)</f>
        <v>85444.74</v>
      </c>
      <c r="G127" s="11">
        <f>AU66</f>
        <v>84605.340351887993</v>
      </c>
      <c r="I127" s="11">
        <f>CA66</f>
        <v>85444.74</v>
      </c>
      <c r="K127" s="14">
        <f>C127+E127-G127-I127</f>
        <v>0</v>
      </c>
    </row>
    <row r="128" spans="1:29" x14ac:dyDescent="0.2">
      <c r="B128" s="9" t="s">
        <v>2</v>
      </c>
      <c r="C128" s="11">
        <v>1503.22</v>
      </c>
      <c r="E128" s="11">
        <v>0</v>
      </c>
      <c r="G128" s="11">
        <f t="shared" ref="G128:G154" si="4">AU67</f>
        <v>0</v>
      </c>
      <c r="I128" s="11">
        <f t="shared" ref="I128:I154" si="5">CA67</f>
        <v>1503.2200000000003</v>
      </c>
      <c r="K128" s="14">
        <f t="shared" ref="K128:K154" si="6">C128+E128-G128-I128</f>
        <v>0</v>
      </c>
    </row>
    <row r="129" spans="2:11" x14ac:dyDescent="0.2">
      <c r="B129" s="9" t="s">
        <v>3</v>
      </c>
      <c r="C129" s="11">
        <v>0</v>
      </c>
      <c r="E129" s="11">
        <v>23509</v>
      </c>
      <c r="G129" s="11">
        <f t="shared" si="4"/>
        <v>0</v>
      </c>
      <c r="I129" s="11">
        <f t="shared" si="5"/>
        <v>23509</v>
      </c>
      <c r="K129" s="14">
        <f t="shared" si="6"/>
        <v>0</v>
      </c>
    </row>
    <row r="130" spans="2:11" x14ac:dyDescent="0.2">
      <c r="B130" s="9" t="s">
        <v>4</v>
      </c>
      <c r="C130" s="11">
        <v>2525.6</v>
      </c>
      <c r="E130" s="11">
        <v>14476</v>
      </c>
      <c r="G130" s="11">
        <f t="shared" si="4"/>
        <v>0</v>
      </c>
      <c r="I130" s="11">
        <f t="shared" si="5"/>
        <v>17001.599999999999</v>
      </c>
      <c r="K130" s="14">
        <f t="shared" si="6"/>
        <v>0</v>
      </c>
    </row>
    <row r="131" spans="2:11" x14ac:dyDescent="0.2">
      <c r="B131" s="9" t="s">
        <v>5</v>
      </c>
      <c r="C131" s="11">
        <v>9.9999999911233005E-3</v>
      </c>
      <c r="E131" s="11">
        <v>69954.720000000001</v>
      </c>
      <c r="G131" s="11">
        <f t="shared" si="4"/>
        <v>58772.57</v>
      </c>
      <c r="I131" s="11">
        <f t="shared" si="5"/>
        <v>11182.16</v>
      </c>
      <c r="K131" s="14">
        <f t="shared" si="6"/>
        <v>0</v>
      </c>
    </row>
    <row r="132" spans="2:11" x14ac:dyDescent="0.2">
      <c r="B132" s="9" t="s">
        <v>6</v>
      </c>
      <c r="C132" s="11">
        <v>0</v>
      </c>
      <c r="E132" s="11">
        <v>25509.599999999999</v>
      </c>
      <c r="G132" s="11">
        <f t="shared" si="4"/>
        <v>0</v>
      </c>
      <c r="I132" s="11">
        <f t="shared" si="5"/>
        <v>25509.599999999999</v>
      </c>
      <c r="K132" s="14">
        <f t="shared" si="6"/>
        <v>0</v>
      </c>
    </row>
    <row r="133" spans="2:11" x14ac:dyDescent="0.2">
      <c r="B133" s="9" t="s">
        <v>7</v>
      </c>
      <c r="C133" s="11">
        <v>152871.81817072001</v>
      </c>
      <c r="E133" s="11">
        <v>125746.72</v>
      </c>
      <c r="G133" s="11">
        <f t="shared" si="4"/>
        <v>260889.39817072</v>
      </c>
      <c r="I133" s="11">
        <f t="shared" si="5"/>
        <v>17729.14</v>
      </c>
      <c r="K133" s="14">
        <f t="shared" si="6"/>
        <v>0</v>
      </c>
    </row>
    <row r="134" spans="2:11" x14ac:dyDescent="0.2">
      <c r="B134" s="9" t="s">
        <v>8</v>
      </c>
      <c r="C134" s="11">
        <v>819630.83316300786</v>
      </c>
      <c r="E134" s="11">
        <v>2589.5469118602</v>
      </c>
      <c r="G134" s="11">
        <f t="shared" si="4"/>
        <v>822220.38007487019</v>
      </c>
      <c r="I134" s="11">
        <f t="shared" si="5"/>
        <v>0</v>
      </c>
      <c r="K134" s="14">
        <f t="shared" si="6"/>
        <v>-2.0954757928848267E-9</v>
      </c>
    </row>
    <row r="135" spans="2:11" x14ac:dyDescent="0.2">
      <c r="B135" s="9" t="s">
        <v>9</v>
      </c>
      <c r="C135" s="11">
        <v>33899.110709289998</v>
      </c>
      <c r="E135" s="11">
        <v>910371.62056707998</v>
      </c>
      <c r="G135" s="11">
        <f t="shared" si="4"/>
        <v>97500.331276368001</v>
      </c>
      <c r="I135" s="11">
        <f t="shared" si="5"/>
        <v>846770.4</v>
      </c>
      <c r="K135" s="14">
        <f t="shared" si="6"/>
        <v>1.9790604710578918E-9</v>
      </c>
    </row>
    <row r="136" spans="2:11" x14ac:dyDescent="0.2">
      <c r="B136" s="9" t="s">
        <v>10</v>
      </c>
      <c r="C136" s="11">
        <v>7654.17</v>
      </c>
      <c r="E136" s="11">
        <v>140326.23000000001</v>
      </c>
      <c r="G136" s="11">
        <f t="shared" si="4"/>
        <v>0</v>
      </c>
      <c r="I136" s="11">
        <f t="shared" si="5"/>
        <v>147980.4</v>
      </c>
      <c r="K136" s="14">
        <f t="shared" si="6"/>
        <v>0</v>
      </c>
    </row>
    <row r="137" spans="2:11" x14ac:dyDescent="0.2">
      <c r="B137" s="9" t="s">
        <v>11</v>
      </c>
      <c r="C137" s="11">
        <v>0</v>
      </c>
      <c r="E137" s="11">
        <v>21987.9</v>
      </c>
      <c r="G137" s="11">
        <f t="shared" si="4"/>
        <v>0</v>
      </c>
      <c r="I137" s="11">
        <f t="shared" si="5"/>
        <v>21987.9</v>
      </c>
      <c r="K137" s="14">
        <f t="shared" si="6"/>
        <v>0</v>
      </c>
    </row>
    <row r="138" spans="2:11" x14ac:dyDescent="0.2">
      <c r="B138" s="9" t="s">
        <v>12</v>
      </c>
      <c r="C138" s="11">
        <v>184834.16817187</v>
      </c>
      <c r="E138" s="11">
        <v>419320.78706465999</v>
      </c>
      <c r="G138" s="11">
        <f t="shared" si="4"/>
        <v>1971.6652365325001</v>
      </c>
      <c r="I138" s="11">
        <f t="shared" si="5"/>
        <v>602183.29</v>
      </c>
      <c r="K138" s="14">
        <f t="shared" si="6"/>
        <v>-2.5611370801925659E-9</v>
      </c>
    </row>
    <row r="139" spans="2:11" x14ac:dyDescent="0.2">
      <c r="B139" s="9" t="s">
        <v>13</v>
      </c>
      <c r="C139" s="11">
        <v>4019.8563611567001</v>
      </c>
      <c r="E139" s="11">
        <v>4019.8563611567001</v>
      </c>
      <c r="G139" s="11">
        <f t="shared" si="4"/>
        <v>8039.7127223134003</v>
      </c>
      <c r="I139" s="11">
        <f t="shared" si="5"/>
        <v>2.8421709430404002E-13</v>
      </c>
      <c r="K139" s="14">
        <f t="shared" si="6"/>
        <v>-2.8421709430404002E-13</v>
      </c>
    </row>
    <row r="140" spans="2:11" x14ac:dyDescent="0.2">
      <c r="B140" s="9" t="s">
        <v>14</v>
      </c>
      <c r="C140" s="11">
        <v>7639.58</v>
      </c>
      <c r="D140" s="10" t="s">
        <v>88</v>
      </c>
      <c r="E140" s="11">
        <v>71713.460000000006</v>
      </c>
      <c r="F140" s="12" t="s">
        <v>91</v>
      </c>
      <c r="G140" s="11">
        <f t="shared" si="4"/>
        <v>0</v>
      </c>
      <c r="H140" s="12" t="s">
        <v>91</v>
      </c>
      <c r="I140" s="11">
        <f t="shared" si="5"/>
        <v>79353.040000000008</v>
      </c>
      <c r="J140" s="10" t="s">
        <v>94</v>
      </c>
      <c r="K140" s="14">
        <f t="shared" si="6"/>
        <v>0</v>
      </c>
    </row>
    <row r="141" spans="2:11" x14ac:dyDescent="0.2">
      <c r="B141" s="9" t="s">
        <v>15</v>
      </c>
      <c r="C141" s="11">
        <v>2151.29</v>
      </c>
      <c r="E141" s="11">
        <v>12159.42</v>
      </c>
      <c r="G141" s="11">
        <f t="shared" si="4"/>
        <v>0</v>
      </c>
      <c r="I141" s="11">
        <f t="shared" si="5"/>
        <v>14310.71</v>
      </c>
      <c r="K141" s="14">
        <f t="shared" si="6"/>
        <v>0</v>
      </c>
    </row>
    <row r="142" spans="2:11" x14ac:dyDescent="0.2">
      <c r="B142" s="9" t="s">
        <v>16</v>
      </c>
      <c r="C142" s="11">
        <v>81174.95</v>
      </c>
      <c r="E142" s="11">
        <v>341568.97000000003</v>
      </c>
      <c r="G142" s="11">
        <f t="shared" si="4"/>
        <v>0</v>
      </c>
      <c r="I142" s="11">
        <f t="shared" si="5"/>
        <v>422743.92000000004</v>
      </c>
      <c r="K142" s="14">
        <f t="shared" si="6"/>
        <v>0</v>
      </c>
    </row>
    <row r="143" spans="2:11" x14ac:dyDescent="0.2">
      <c r="B143" s="9" t="s">
        <v>17</v>
      </c>
      <c r="C143" s="11">
        <v>171696.38610903799</v>
      </c>
      <c r="E143" s="11">
        <v>43278.246086077997</v>
      </c>
      <c r="G143" s="11">
        <f t="shared" si="4"/>
        <v>143559.632195118</v>
      </c>
      <c r="I143" s="11">
        <f t="shared" si="5"/>
        <v>71415</v>
      </c>
      <c r="K143" s="14">
        <f t="shared" si="6"/>
        <v>-2.0081643015146255E-9</v>
      </c>
    </row>
    <row r="144" spans="2:11" x14ac:dyDescent="0.2">
      <c r="B144" s="9" t="s">
        <v>18</v>
      </c>
      <c r="C144" s="11">
        <v>6084.0486357421996</v>
      </c>
      <c r="E144" s="11">
        <v>6084.0486357421996</v>
      </c>
      <c r="G144" s="11">
        <f t="shared" si="4"/>
        <v>12168.097271484399</v>
      </c>
      <c r="I144" s="11">
        <f t="shared" si="5"/>
        <v>0</v>
      </c>
      <c r="K144" s="14">
        <f t="shared" si="6"/>
        <v>0</v>
      </c>
    </row>
    <row r="145" spans="2:11" x14ac:dyDescent="0.2">
      <c r="B145" s="9" t="s">
        <v>19</v>
      </c>
      <c r="C145" s="11">
        <v>153694.62560423999</v>
      </c>
      <c r="E145" s="11">
        <v>153694.62560423999</v>
      </c>
      <c r="G145" s="11">
        <f t="shared" si="4"/>
        <v>307389.25120847998</v>
      </c>
      <c r="I145" s="11">
        <f t="shared" si="5"/>
        <v>0</v>
      </c>
      <c r="K145" s="14">
        <f t="shared" si="6"/>
        <v>0</v>
      </c>
    </row>
    <row r="146" spans="2:11" x14ac:dyDescent="0.2">
      <c r="B146" s="9" t="s">
        <v>20</v>
      </c>
      <c r="C146" s="11">
        <v>5958478.3042385401</v>
      </c>
      <c r="E146" s="11">
        <v>5806603.9036335004</v>
      </c>
      <c r="G146" s="11">
        <f t="shared" si="4"/>
        <v>9163598.4678720273</v>
      </c>
      <c r="I146" s="11">
        <f t="shared" si="5"/>
        <v>2601483.7399999998</v>
      </c>
      <c r="K146" s="14">
        <f t="shared" si="6"/>
        <v>1.3504177331924438E-8</v>
      </c>
    </row>
    <row r="147" spans="2:11" x14ac:dyDescent="0.2">
      <c r="B147" s="9" t="s">
        <v>21</v>
      </c>
      <c r="C147" s="11">
        <v>0</v>
      </c>
      <c r="E147" s="11">
        <v>204990.24277469399</v>
      </c>
      <c r="G147" s="11">
        <f t="shared" si="4"/>
        <v>204990.24277469999</v>
      </c>
      <c r="I147" s="11">
        <f t="shared" si="5"/>
        <v>0</v>
      </c>
      <c r="K147" s="14">
        <f t="shared" si="6"/>
        <v>-5.9953890740871429E-9</v>
      </c>
    </row>
    <row r="148" spans="2:11" x14ac:dyDescent="0.2">
      <c r="B148" s="9" t="s">
        <v>22</v>
      </c>
      <c r="C148" s="11">
        <v>2811.25</v>
      </c>
      <c r="E148" s="11">
        <v>18338</v>
      </c>
      <c r="G148" s="11">
        <f t="shared" si="4"/>
        <v>0</v>
      </c>
      <c r="I148" s="11">
        <f t="shared" si="5"/>
        <v>21149.25</v>
      </c>
      <c r="K148" s="14">
        <f t="shared" si="6"/>
        <v>0</v>
      </c>
    </row>
    <row r="149" spans="2:11" x14ac:dyDescent="0.2">
      <c r="B149" s="9" t="s">
        <v>23</v>
      </c>
      <c r="C149" s="11">
        <v>6765.2299368800996</v>
      </c>
      <c r="E149" s="11">
        <v>114.77006311993</v>
      </c>
      <c r="G149" s="11">
        <f t="shared" si="4"/>
        <v>0</v>
      </c>
      <c r="I149" s="11">
        <f t="shared" si="5"/>
        <v>6880</v>
      </c>
      <c r="K149" s="14">
        <f t="shared" si="6"/>
        <v>2.9103830456733704E-11</v>
      </c>
    </row>
    <row r="150" spans="2:11" x14ac:dyDescent="0.2">
      <c r="B150" s="9" t="s">
        <v>24</v>
      </c>
      <c r="C150" s="11">
        <v>284929.50689949642</v>
      </c>
      <c r="E150" s="11">
        <v>283520.52911790001</v>
      </c>
      <c r="G150" s="11">
        <f t="shared" si="4"/>
        <v>383681.03601740091</v>
      </c>
      <c r="I150" s="11">
        <f t="shared" si="5"/>
        <v>184769</v>
      </c>
      <c r="K150" s="14">
        <f t="shared" si="6"/>
        <v>-4.4237822294235229E-9</v>
      </c>
    </row>
    <row r="151" spans="2:11" x14ac:dyDescent="0.2">
      <c r="B151" s="9" t="s">
        <v>25</v>
      </c>
      <c r="C151" s="11">
        <v>0</v>
      </c>
      <c r="E151" s="11">
        <v>39169.811628099</v>
      </c>
      <c r="G151" s="11">
        <f t="shared" si="4"/>
        <v>39169.811628099</v>
      </c>
      <c r="I151" s="11">
        <f t="shared" si="5"/>
        <v>0</v>
      </c>
      <c r="K151" s="14">
        <f t="shared" si="6"/>
        <v>0</v>
      </c>
    </row>
    <row r="152" spans="2:11" x14ac:dyDescent="0.2">
      <c r="B152" s="9" t="s">
        <v>26</v>
      </c>
      <c r="C152" s="11">
        <v>68.315984670820995</v>
      </c>
      <c r="E152" s="11">
        <v>68.315984670820995</v>
      </c>
      <c r="G152" s="11">
        <f t="shared" si="4"/>
        <v>136.63196934164199</v>
      </c>
      <c r="I152" s="11">
        <f t="shared" si="5"/>
        <v>0</v>
      </c>
      <c r="K152" s="14">
        <f t="shared" si="6"/>
        <v>0</v>
      </c>
    </row>
    <row r="153" spans="2:11" x14ac:dyDescent="0.2">
      <c r="B153" s="9" t="s">
        <v>27</v>
      </c>
      <c r="C153" s="11">
        <v>3804</v>
      </c>
      <c r="E153" s="11">
        <v>3804</v>
      </c>
      <c r="G153" s="11">
        <f t="shared" si="4"/>
        <v>3804</v>
      </c>
      <c r="I153" s="11">
        <f t="shared" si="5"/>
        <v>3804</v>
      </c>
      <c r="K153" s="14">
        <f t="shared" si="6"/>
        <v>0</v>
      </c>
    </row>
    <row r="154" spans="2:11" x14ac:dyDescent="0.2">
      <c r="B154" s="9" t="s">
        <v>28</v>
      </c>
      <c r="C154" s="11">
        <v>35.955781405694999</v>
      </c>
      <c r="E154" s="11">
        <v>35.955781405694999</v>
      </c>
      <c r="G154" s="11">
        <f t="shared" si="4"/>
        <v>71.911562811389999</v>
      </c>
      <c r="I154" s="11">
        <f t="shared" si="5"/>
        <v>0</v>
      </c>
      <c r="K154" s="14">
        <f t="shared" si="6"/>
        <v>0</v>
      </c>
    </row>
    <row r="155" spans="2:11" x14ac:dyDescent="0.2">
      <c r="B155" s="13"/>
      <c r="C155" s="12" t="s">
        <v>89</v>
      </c>
      <c r="D155" s="12"/>
      <c r="E155" s="12" t="s">
        <v>90</v>
      </c>
      <c r="F155" s="12"/>
      <c r="G155" s="12" t="s">
        <v>93</v>
      </c>
      <c r="H155" s="12"/>
      <c r="I155" s="12" t="s">
        <v>92</v>
      </c>
    </row>
  </sheetData>
  <mergeCells count="8">
    <mergeCell ref="B120:AC120"/>
    <mergeCell ref="AG94:AT94"/>
    <mergeCell ref="B112:AC112"/>
    <mergeCell ref="AX94:BZ94"/>
    <mergeCell ref="AX30:BK30"/>
    <mergeCell ref="AG30:AT30"/>
    <mergeCell ref="AG62:AT62"/>
    <mergeCell ref="B34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20"/>
  <sheetViews>
    <sheetView workbookViewId="0"/>
  </sheetViews>
  <sheetFormatPr baseColWidth="10" defaultRowHeight="15" x14ac:dyDescent="0.2"/>
  <cols>
    <col min="2" max="29" width="7.6640625" customWidth="1"/>
    <col min="33" max="46" width="7.6640625" customWidth="1"/>
    <col min="50" max="78" width="7.6640625" customWidth="1"/>
  </cols>
  <sheetData>
    <row r="1" spans="1:63" ht="192" x14ac:dyDescent="0.2">
      <c r="A1" s="3" t="s">
        <v>0</v>
      </c>
      <c r="B1" s="2" t="s">
        <v>82</v>
      </c>
      <c r="AF1" s="3" t="s">
        <v>0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W1" s="3" t="s">
        <v>0</v>
      </c>
      <c r="AX1" s="2" t="s">
        <v>34</v>
      </c>
      <c r="AY1" s="2" t="s">
        <v>35</v>
      </c>
      <c r="AZ1" s="2" t="s">
        <v>36</v>
      </c>
      <c r="BA1" s="2" t="s">
        <v>37</v>
      </c>
      <c r="BB1" s="2" t="s">
        <v>38</v>
      </c>
      <c r="BC1" s="2" t="s">
        <v>39</v>
      </c>
      <c r="BD1" s="2" t="s">
        <v>40</v>
      </c>
      <c r="BE1" s="2" t="s">
        <v>41</v>
      </c>
      <c r="BF1" s="2" t="s">
        <v>42</v>
      </c>
      <c r="BG1" s="2" t="s">
        <v>43</v>
      </c>
      <c r="BH1" s="2" t="s">
        <v>44</v>
      </c>
      <c r="BI1" s="2" t="s">
        <v>45</v>
      </c>
      <c r="BJ1" s="2" t="s">
        <v>46</v>
      </c>
      <c r="BK1" s="2" t="s">
        <v>47</v>
      </c>
    </row>
    <row r="2" spans="1:63" x14ac:dyDescent="0.2">
      <c r="A2" s="4" t="s">
        <v>1</v>
      </c>
      <c r="B2" s="6">
        <v>1</v>
      </c>
      <c r="AF2" s="4" t="s">
        <v>1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W2" s="4" t="s">
        <v>1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</row>
    <row r="3" spans="1:63" x14ac:dyDescent="0.2">
      <c r="A3" s="4" t="s">
        <v>2</v>
      </c>
      <c r="B3" s="6">
        <v>1</v>
      </c>
      <c r="AF3" s="4" t="s">
        <v>2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W3" s="4" t="s">
        <v>2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</row>
    <row r="4" spans="1:63" x14ac:dyDescent="0.2">
      <c r="A4" s="4" t="s">
        <v>83</v>
      </c>
      <c r="B4" s="6">
        <v>1</v>
      </c>
      <c r="AF4" s="4" t="s">
        <v>3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W4" s="4" t="s">
        <v>3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</row>
    <row r="5" spans="1:63" x14ac:dyDescent="0.2">
      <c r="A5" s="4" t="s">
        <v>3</v>
      </c>
      <c r="B5" s="6">
        <v>1</v>
      </c>
      <c r="AF5" s="4" t="s">
        <v>4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W5" s="4" t="s">
        <v>4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</row>
    <row r="6" spans="1:63" x14ac:dyDescent="0.2">
      <c r="A6" s="4" t="s">
        <v>4</v>
      </c>
      <c r="B6" s="6">
        <v>1</v>
      </c>
      <c r="AF6" s="4" t="s">
        <v>5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W6" s="4" t="s">
        <v>5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</row>
    <row r="7" spans="1:63" x14ac:dyDescent="0.2">
      <c r="A7" s="4" t="s">
        <v>5</v>
      </c>
      <c r="B7" s="6">
        <v>1</v>
      </c>
      <c r="AF7" s="4" t="s">
        <v>6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W7" s="4" t="s">
        <v>6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</row>
    <row r="8" spans="1:63" x14ac:dyDescent="0.2">
      <c r="A8" s="4" t="s">
        <v>6</v>
      </c>
      <c r="B8" s="6">
        <v>1</v>
      </c>
      <c r="AF8" s="4" t="s">
        <v>7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W8" s="4" t="s">
        <v>7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</row>
    <row r="9" spans="1:63" x14ac:dyDescent="0.2">
      <c r="A9" s="4" t="s">
        <v>7</v>
      </c>
      <c r="B9" s="6">
        <v>1</v>
      </c>
      <c r="AF9" s="4" t="s">
        <v>8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W9" s="4" t="s">
        <v>8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</row>
    <row r="10" spans="1:63" x14ac:dyDescent="0.2">
      <c r="A10" s="4" t="s">
        <v>8</v>
      </c>
      <c r="B10" s="6">
        <v>1</v>
      </c>
      <c r="AF10" s="4" t="s">
        <v>9</v>
      </c>
      <c r="AG10" s="6">
        <v>0</v>
      </c>
      <c r="AH10" s="6">
        <v>0</v>
      </c>
      <c r="AI10" s="6">
        <v>0</v>
      </c>
      <c r="AJ10" s="6">
        <v>11595.754399777999</v>
      </c>
      <c r="AK10" s="6">
        <v>0</v>
      </c>
      <c r="AL10" s="6">
        <v>0</v>
      </c>
      <c r="AM10" s="6">
        <v>0</v>
      </c>
      <c r="AN10" s="6">
        <v>56051.467633337998</v>
      </c>
      <c r="AO10" s="6">
        <v>0</v>
      </c>
      <c r="AP10" s="6">
        <v>0</v>
      </c>
      <c r="AQ10" s="6">
        <v>0</v>
      </c>
      <c r="AR10" s="6">
        <v>0</v>
      </c>
      <c r="AS10" s="6">
        <v>29853.109243252002</v>
      </c>
      <c r="AT10" s="6">
        <v>0</v>
      </c>
      <c r="AW10" s="4" t="s">
        <v>9</v>
      </c>
      <c r="AX10" s="6">
        <v>0</v>
      </c>
      <c r="AY10" s="6">
        <v>0</v>
      </c>
      <c r="AZ10" s="6">
        <v>0</v>
      </c>
      <c r="BA10" s="6">
        <v>1</v>
      </c>
      <c r="BB10" s="6">
        <v>0</v>
      </c>
      <c r="BC10" s="6">
        <v>0</v>
      </c>
      <c r="BD10" s="6">
        <v>0</v>
      </c>
      <c r="BE10" s="6">
        <v>1</v>
      </c>
      <c r="BF10" s="6">
        <v>0</v>
      </c>
      <c r="BG10" s="6">
        <v>0</v>
      </c>
      <c r="BH10" s="6">
        <v>0</v>
      </c>
      <c r="BI10" s="6">
        <v>0</v>
      </c>
      <c r="BJ10" s="6">
        <v>1</v>
      </c>
      <c r="BK10" s="6">
        <v>0</v>
      </c>
    </row>
    <row r="11" spans="1:63" x14ac:dyDescent="0.2">
      <c r="A11" s="4" t="s">
        <v>9</v>
      </c>
      <c r="B11" s="6">
        <v>1</v>
      </c>
      <c r="AF11" s="4" t="s">
        <v>10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W11" s="4" t="s">
        <v>10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</row>
    <row r="12" spans="1:63" x14ac:dyDescent="0.2">
      <c r="A12" s="4" t="s">
        <v>10</v>
      </c>
      <c r="B12" s="6">
        <v>1</v>
      </c>
      <c r="AF12" s="4" t="s">
        <v>11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W12" s="4" t="s">
        <v>11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</row>
    <row r="13" spans="1:63" x14ac:dyDescent="0.2">
      <c r="A13" s="4" t="s">
        <v>11</v>
      </c>
      <c r="B13" s="6">
        <v>1</v>
      </c>
      <c r="AF13" s="4" t="s">
        <v>12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W13" s="4" t="s">
        <v>12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</row>
    <row r="14" spans="1:63" x14ac:dyDescent="0.2">
      <c r="A14" s="4" t="s">
        <v>12</v>
      </c>
      <c r="B14" s="6">
        <v>1</v>
      </c>
      <c r="AF14" s="4" t="s">
        <v>13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W14" s="4" t="s">
        <v>13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</row>
    <row r="15" spans="1:63" x14ac:dyDescent="0.2">
      <c r="A15" s="4" t="s">
        <v>13</v>
      </c>
      <c r="B15" s="6">
        <v>1</v>
      </c>
      <c r="AF15" s="4" t="s">
        <v>14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W15" s="4" t="s">
        <v>14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</row>
    <row r="16" spans="1:63" x14ac:dyDescent="0.2">
      <c r="A16" s="4" t="s">
        <v>14</v>
      </c>
      <c r="B16" s="6">
        <v>1</v>
      </c>
      <c r="AF16" s="4" t="s">
        <v>15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W16" s="4" t="s">
        <v>15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</row>
    <row r="17" spans="1:63" x14ac:dyDescent="0.2">
      <c r="A17" s="4" t="s">
        <v>15</v>
      </c>
      <c r="B17" s="6">
        <v>1</v>
      </c>
      <c r="AF17" s="4" t="s">
        <v>16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W17" s="4" t="s">
        <v>16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</row>
    <row r="18" spans="1:63" x14ac:dyDescent="0.2">
      <c r="A18" s="4" t="s">
        <v>84</v>
      </c>
      <c r="B18" s="6">
        <v>1</v>
      </c>
      <c r="AF18" s="4" t="s">
        <v>17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W18" s="4" t="s">
        <v>17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</row>
    <row r="19" spans="1:63" x14ac:dyDescent="0.2">
      <c r="A19" s="4" t="s">
        <v>16</v>
      </c>
      <c r="B19" s="6">
        <v>1</v>
      </c>
      <c r="AF19" s="4" t="s">
        <v>18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W19" s="4" t="s">
        <v>18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</row>
    <row r="20" spans="1:63" x14ac:dyDescent="0.2">
      <c r="A20" s="4" t="s">
        <v>17</v>
      </c>
      <c r="B20" s="6">
        <v>1</v>
      </c>
      <c r="AF20" s="4" t="s">
        <v>19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W20" s="4" t="s">
        <v>19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</row>
    <row r="21" spans="1:63" x14ac:dyDescent="0.2">
      <c r="A21" s="4" t="s">
        <v>18</v>
      </c>
      <c r="B21" s="6">
        <v>1</v>
      </c>
      <c r="AF21" s="4" t="s">
        <v>20</v>
      </c>
      <c r="AG21" s="6">
        <v>0</v>
      </c>
      <c r="AH21" s="6">
        <v>0</v>
      </c>
      <c r="AI21" s="6">
        <v>581757.91256396996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W21" s="4" t="s">
        <v>20</v>
      </c>
      <c r="AX21" s="6">
        <v>0</v>
      </c>
      <c r="AY21" s="6">
        <v>0</v>
      </c>
      <c r="AZ21" s="6">
        <v>0.72465121788954001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</row>
    <row r="22" spans="1:63" x14ac:dyDescent="0.2">
      <c r="A22" s="4" t="s">
        <v>19</v>
      </c>
      <c r="B22" s="6">
        <v>1</v>
      </c>
      <c r="AF22" s="4" t="s">
        <v>21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W22" s="4" t="s">
        <v>21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</row>
    <row r="23" spans="1:63" x14ac:dyDescent="0.2">
      <c r="A23" s="4" t="s">
        <v>20</v>
      </c>
      <c r="B23" s="6">
        <v>1</v>
      </c>
      <c r="AF23" s="4" t="s">
        <v>22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W23" s="4" t="s">
        <v>22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</row>
    <row r="24" spans="1:63" x14ac:dyDescent="0.2">
      <c r="A24" s="4" t="s">
        <v>21</v>
      </c>
      <c r="B24" s="6">
        <v>1</v>
      </c>
      <c r="AF24" s="4" t="s">
        <v>23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W24" s="4" t="s">
        <v>23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</row>
    <row r="25" spans="1:63" x14ac:dyDescent="0.2">
      <c r="A25" s="4" t="s">
        <v>22</v>
      </c>
      <c r="B25" s="6">
        <v>1</v>
      </c>
      <c r="AF25" s="4" t="s">
        <v>24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W25" s="4" t="s">
        <v>24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</row>
    <row r="26" spans="1:63" x14ac:dyDescent="0.2">
      <c r="A26" s="4" t="s">
        <v>23</v>
      </c>
      <c r="B26" s="6">
        <v>1</v>
      </c>
      <c r="AF26" s="4" t="s">
        <v>25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40736.604093223003</v>
      </c>
      <c r="AT26" s="6">
        <v>0</v>
      </c>
      <c r="AW26" s="4" t="s">
        <v>25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1</v>
      </c>
      <c r="BK26" s="6">
        <v>0</v>
      </c>
    </row>
    <row r="27" spans="1:63" x14ac:dyDescent="0.2">
      <c r="A27" s="4" t="s">
        <v>85</v>
      </c>
      <c r="B27" s="6">
        <v>1</v>
      </c>
      <c r="AF27" s="4" t="s">
        <v>26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W27" s="4" t="s">
        <v>26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</row>
    <row r="28" spans="1:63" x14ac:dyDescent="0.2">
      <c r="A28" s="4" t="s">
        <v>24</v>
      </c>
      <c r="B28" s="6">
        <v>1</v>
      </c>
      <c r="AF28" s="4" t="s">
        <v>27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W28" s="4" t="s">
        <v>27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</row>
    <row r="29" spans="1:63" x14ac:dyDescent="0.2">
      <c r="A29" s="4" t="s">
        <v>25</v>
      </c>
      <c r="B29" s="6">
        <v>1</v>
      </c>
      <c r="AF29" s="4" t="s">
        <v>28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W29" s="4" t="s">
        <v>28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</row>
    <row r="30" spans="1:63" x14ac:dyDescent="0.2">
      <c r="A30" s="4" t="s">
        <v>26</v>
      </c>
      <c r="B30" s="6">
        <v>1</v>
      </c>
      <c r="AF30" s="4"/>
      <c r="AG30" s="7" t="s">
        <v>80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W30" s="4"/>
      <c r="AX30" s="7" t="s">
        <v>79</v>
      </c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</row>
    <row r="31" spans="1:63" x14ac:dyDescent="0.2">
      <c r="A31" s="4" t="s">
        <v>27</v>
      </c>
      <c r="B31" s="6">
        <v>1</v>
      </c>
    </row>
    <row r="32" spans="1:63" x14ac:dyDescent="0.2">
      <c r="A32" s="4" t="s">
        <v>86</v>
      </c>
      <c r="B32" s="6">
        <v>1</v>
      </c>
    </row>
    <row r="33" spans="1:46" ht="192" x14ac:dyDescent="0.2">
      <c r="A33" s="4" t="s">
        <v>28</v>
      </c>
      <c r="B33" s="6">
        <v>1</v>
      </c>
      <c r="AF33" s="3" t="s">
        <v>0</v>
      </c>
      <c r="AG33" s="2" t="s">
        <v>34</v>
      </c>
      <c r="AH33" s="2" t="s">
        <v>35</v>
      </c>
      <c r="AI33" s="2" t="s">
        <v>36</v>
      </c>
      <c r="AJ33" s="2" t="s">
        <v>37</v>
      </c>
      <c r="AK33" s="2" t="s">
        <v>38</v>
      </c>
      <c r="AL33" s="2" t="s">
        <v>39</v>
      </c>
      <c r="AM33" s="2" t="s">
        <v>40</v>
      </c>
      <c r="AN33" s="2" t="s">
        <v>41</v>
      </c>
      <c r="AO33" s="2" t="s">
        <v>42</v>
      </c>
      <c r="AP33" s="2" t="s">
        <v>43</v>
      </c>
      <c r="AQ33" s="2" t="s">
        <v>44</v>
      </c>
      <c r="AR33" s="2" t="s">
        <v>45</v>
      </c>
      <c r="AS33" s="2" t="s">
        <v>46</v>
      </c>
      <c r="AT33" s="2" t="s">
        <v>47</v>
      </c>
    </row>
    <row r="34" spans="1:46" x14ac:dyDescent="0.2">
      <c r="A34" s="4"/>
      <c r="B34" s="7" t="s">
        <v>87</v>
      </c>
      <c r="AF34" s="4" t="s">
        <v>1</v>
      </c>
      <c r="AG34" s="6">
        <v>0</v>
      </c>
      <c r="AH34" s="6">
        <v>0</v>
      </c>
      <c r="AI34" s="6">
        <v>0</v>
      </c>
      <c r="AJ34" s="6">
        <v>89681.660773001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</row>
    <row r="35" spans="1:46" x14ac:dyDescent="0.2">
      <c r="AF35" s="4" t="s">
        <v>2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</row>
    <row r="36" spans="1:46" x14ac:dyDescent="0.2">
      <c r="AF36" s="4" t="s">
        <v>3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</row>
    <row r="37" spans="1:46" x14ac:dyDescent="0.2">
      <c r="AF37" s="4" t="s">
        <v>4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</row>
    <row r="38" spans="1:46" x14ac:dyDescent="0.2">
      <c r="AF38" s="4" t="s">
        <v>5</v>
      </c>
      <c r="AG38" s="6">
        <v>61711.198499999999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</row>
    <row r="39" spans="1:46" x14ac:dyDescent="0.2">
      <c r="AF39" s="4" t="s">
        <v>6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</row>
    <row r="40" spans="1:46" x14ac:dyDescent="0.2">
      <c r="AF40" s="4" t="s">
        <v>7</v>
      </c>
      <c r="AG40" s="6">
        <v>0</v>
      </c>
      <c r="AH40" s="6">
        <v>0</v>
      </c>
      <c r="AI40" s="6">
        <v>0</v>
      </c>
      <c r="AJ40" s="6">
        <v>131982.08206096001</v>
      </c>
      <c r="AK40" s="6">
        <v>144560.68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</row>
    <row r="41" spans="1:46" x14ac:dyDescent="0.2">
      <c r="AF41" s="4" t="s">
        <v>8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2744.9197265717999</v>
      </c>
      <c r="AS41" s="6">
        <v>868808.68315278995</v>
      </c>
      <c r="AT41" s="6">
        <v>0</v>
      </c>
    </row>
    <row r="42" spans="1:46" x14ac:dyDescent="0.2">
      <c r="AF42" s="4" t="s">
        <v>9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</row>
    <row r="43" spans="1:46" x14ac:dyDescent="0.2">
      <c r="AF43" s="4" t="s">
        <v>10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</row>
    <row r="44" spans="1:46" x14ac:dyDescent="0.2">
      <c r="AF44" s="4" t="s">
        <v>11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</row>
    <row r="45" spans="1:46" x14ac:dyDescent="0.2">
      <c r="AF45" s="4" t="s">
        <v>12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2089.9651507243998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</row>
    <row r="46" spans="1:46" x14ac:dyDescent="0.2">
      <c r="AF46" s="4" t="s">
        <v>13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4019.8563611567001</v>
      </c>
      <c r="AO46" s="6">
        <v>4019.8563611567001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</row>
    <row r="47" spans="1:46" x14ac:dyDescent="0.2">
      <c r="AF47" s="4" t="s">
        <v>14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</row>
    <row r="48" spans="1:46" x14ac:dyDescent="0.2">
      <c r="AF48" s="4" t="s">
        <v>15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</row>
    <row r="49" spans="32:46" x14ac:dyDescent="0.2">
      <c r="AF49" s="4" t="s">
        <v>16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</row>
    <row r="50" spans="32:46" x14ac:dyDescent="0.2">
      <c r="AF50" s="4" t="s">
        <v>17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104292.6415534</v>
      </c>
      <c r="AN50" s="6">
        <v>0</v>
      </c>
      <c r="AO50" s="6">
        <v>0</v>
      </c>
      <c r="AP50" s="6">
        <v>45009.375929520997</v>
      </c>
      <c r="AQ50" s="6">
        <v>0</v>
      </c>
      <c r="AR50" s="6">
        <v>0</v>
      </c>
      <c r="AS50" s="6">
        <v>0</v>
      </c>
      <c r="AT50" s="6">
        <v>0</v>
      </c>
    </row>
    <row r="51" spans="32:46" x14ac:dyDescent="0.2">
      <c r="AF51" s="4" t="s">
        <v>18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6327.4105811718</v>
      </c>
      <c r="AS51" s="6">
        <v>6327.4105811718</v>
      </c>
      <c r="AT51" s="6">
        <v>0</v>
      </c>
    </row>
    <row r="52" spans="32:46" x14ac:dyDescent="0.2">
      <c r="AF52" s="4" t="s">
        <v>19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153694.62560423999</v>
      </c>
      <c r="AP52" s="6">
        <v>0</v>
      </c>
      <c r="AQ52" s="6">
        <v>153694.62560423999</v>
      </c>
      <c r="AR52" s="6">
        <v>0</v>
      </c>
      <c r="AS52" s="6">
        <v>0</v>
      </c>
      <c r="AT52" s="6">
        <v>0</v>
      </c>
    </row>
    <row r="53" spans="32:46" x14ac:dyDescent="0.2">
      <c r="AF53" s="4" t="s">
        <v>20</v>
      </c>
      <c r="AG53" s="6">
        <v>0</v>
      </c>
      <c r="AH53" s="6">
        <v>0</v>
      </c>
      <c r="AI53" s="6">
        <v>221053.00971429</v>
      </c>
      <c r="AJ53" s="6">
        <v>6157199.3426174996</v>
      </c>
      <c r="AK53" s="6">
        <v>0</v>
      </c>
      <c r="AL53" s="6">
        <v>86648.523400000005</v>
      </c>
      <c r="AM53" s="6">
        <v>0</v>
      </c>
      <c r="AN53" s="6">
        <v>2666755.5876485002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</row>
    <row r="54" spans="32:46" x14ac:dyDescent="0.2">
      <c r="AF54" s="4" t="s">
        <v>21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217289.65734117999</v>
      </c>
    </row>
    <row r="55" spans="32:46" x14ac:dyDescent="0.2">
      <c r="AF55" s="4" t="s">
        <v>22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</row>
    <row r="56" spans="32:46" x14ac:dyDescent="0.2">
      <c r="AF56" s="4" t="s">
        <v>23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</row>
    <row r="57" spans="32:46" x14ac:dyDescent="0.2">
      <c r="AF57" s="4" t="s">
        <v>24</v>
      </c>
      <c r="AG57" s="6">
        <v>0</v>
      </c>
      <c r="AH57" s="6">
        <v>110983.05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4201.5329344260999</v>
      </c>
      <c r="AO57" s="6">
        <v>326048.60848559003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</row>
    <row r="58" spans="32:46" x14ac:dyDescent="0.2">
      <c r="AF58" s="4" t="s">
        <v>25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</row>
    <row r="59" spans="32:46" x14ac:dyDescent="0.2">
      <c r="AF59" s="4" t="s">
        <v>26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68.315984670820995</v>
      </c>
      <c r="AO59" s="6">
        <v>68.315984670820995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</row>
    <row r="60" spans="32:46" x14ac:dyDescent="0.2">
      <c r="AF60" s="4" t="s">
        <v>27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951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</row>
    <row r="61" spans="32:46" x14ac:dyDescent="0.2">
      <c r="AF61" s="4" t="s">
        <v>28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35.955781405694999</v>
      </c>
      <c r="AO61" s="6">
        <v>35.955781405694999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</row>
    <row r="62" spans="32:46" x14ac:dyDescent="0.2">
      <c r="AF62" s="4"/>
      <c r="AG62" s="7" t="s">
        <v>81</v>
      </c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</row>
    <row r="65" spans="32:78" ht="203" x14ac:dyDescent="0.2">
      <c r="AF65" s="3" t="s">
        <v>0</v>
      </c>
      <c r="AG65" s="2" t="s">
        <v>34</v>
      </c>
      <c r="AH65" s="2" t="s">
        <v>35</v>
      </c>
      <c r="AI65" s="2" t="s">
        <v>36</v>
      </c>
      <c r="AJ65" s="2" t="s">
        <v>37</v>
      </c>
      <c r="AK65" s="2" t="s">
        <v>38</v>
      </c>
      <c r="AL65" s="2" t="s">
        <v>39</v>
      </c>
      <c r="AM65" s="2" t="s">
        <v>40</v>
      </c>
      <c r="AN65" s="2" t="s">
        <v>41</v>
      </c>
      <c r="AO65" s="2" t="s">
        <v>42</v>
      </c>
      <c r="AP65" s="2" t="s">
        <v>43</v>
      </c>
      <c r="AQ65" s="2" t="s">
        <v>44</v>
      </c>
      <c r="AR65" s="2" t="s">
        <v>45</v>
      </c>
      <c r="AS65" s="2" t="s">
        <v>46</v>
      </c>
      <c r="AT65" s="2" t="s">
        <v>47</v>
      </c>
      <c r="AW65" s="3" t="s">
        <v>0</v>
      </c>
      <c r="AX65" s="2" t="s">
        <v>50</v>
      </c>
      <c r="AY65" s="2" t="s">
        <v>51</v>
      </c>
      <c r="AZ65" s="2" t="s">
        <v>52</v>
      </c>
      <c r="BA65" s="2" t="s">
        <v>53</v>
      </c>
      <c r="BB65" s="2" t="s">
        <v>54</v>
      </c>
      <c r="BC65" s="2" t="s">
        <v>55</v>
      </c>
      <c r="BD65" s="2" t="s">
        <v>56</v>
      </c>
      <c r="BE65" s="2" t="s">
        <v>57</v>
      </c>
      <c r="BF65" s="2" t="s">
        <v>58</v>
      </c>
      <c r="BG65" s="2" t="s">
        <v>59</v>
      </c>
      <c r="BH65" s="2" t="s">
        <v>60</v>
      </c>
      <c r="BI65" s="2" t="s">
        <v>61</v>
      </c>
      <c r="BJ65" s="2" t="s">
        <v>62</v>
      </c>
      <c r="BK65" s="2" t="s">
        <v>63</v>
      </c>
      <c r="BL65" s="2" t="s">
        <v>64</v>
      </c>
      <c r="BM65" s="2" t="s">
        <v>65</v>
      </c>
      <c r="BN65" s="2" t="s">
        <v>66</v>
      </c>
      <c r="BO65" s="2" t="s">
        <v>67</v>
      </c>
      <c r="BP65" s="2" t="s">
        <v>68</v>
      </c>
      <c r="BQ65" s="2" t="s">
        <v>69</v>
      </c>
      <c r="BR65" s="2" t="s">
        <v>70</v>
      </c>
      <c r="BS65" s="2" t="s">
        <v>71</v>
      </c>
      <c r="BT65" s="2" t="s">
        <v>72</v>
      </c>
      <c r="BU65" s="2" t="s">
        <v>73</v>
      </c>
      <c r="BV65" s="2" t="s">
        <v>31</v>
      </c>
      <c r="BW65" s="2" t="s">
        <v>74</v>
      </c>
      <c r="BX65" s="2" t="s">
        <v>75</v>
      </c>
      <c r="BY65" s="2" t="s">
        <v>76</v>
      </c>
      <c r="BZ65" s="2" t="s">
        <v>77</v>
      </c>
    </row>
    <row r="66" spans="32:78" x14ac:dyDescent="0.2">
      <c r="AF66" s="4" t="s">
        <v>1</v>
      </c>
      <c r="AG66" s="5">
        <v>0</v>
      </c>
      <c r="AH66" s="5">
        <v>0</v>
      </c>
      <c r="AI66" s="5">
        <v>0</v>
      </c>
      <c r="AJ66" s="5">
        <v>89681.660773001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W66" s="4" t="s">
        <v>1</v>
      </c>
      <c r="AX66" s="1">
        <v>0</v>
      </c>
      <c r="AY66" s="1">
        <v>343.387</v>
      </c>
      <c r="AZ66" s="1">
        <v>0</v>
      </c>
      <c r="BA66" s="1">
        <v>0</v>
      </c>
      <c r="BB66" s="1">
        <v>0</v>
      </c>
      <c r="BC66" s="1">
        <v>0</v>
      </c>
      <c r="BD66" s="1">
        <v>33856.410600000003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6152.3883999999998</v>
      </c>
      <c r="BK66" s="1">
        <v>16110.674999999999</v>
      </c>
      <c r="BL66" s="1">
        <v>0</v>
      </c>
      <c r="BM66" s="1">
        <v>0</v>
      </c>
      <c r="BN66" s="1">
        <v>0</v>
      </c>
      <c r="BO66" s="1">
        <v>25725.5746</v>
      </c>
      <c r="BP66" s="1">
        <v>0</v>
      </c>
      <c r="BQ66" s="1">
        <v>0</v>
      </c>
      <c r="BR66" s="1">
        <v>0</v>
      </c>
      <c r="BS66" s="1">
        <v>0</v>
      </c>
      <c r="BT66" s="1">
        <v>1087.4010000000001</v>
      </c>
      <c r="BU66" s="1">
        <v>0</v>
      </c>
      <c r="BV66" s="1">
        <v>7295.5878000000002</v>
      </c>
      <c r="BW66" s="1">
        <v>0</v>
      </c>
      <c r="BX66" s="1">
        <v>0</v>
      </c>
      <c r="BY66" s="1">
        <v>0</v>
      </c>
      <c r="BZ66" s="1">
        <v>0</v>
      </c>
    </row>
    <row r="67" spans="32:78" x14ac:dyDescent="0.2">
      <c r="AF67" s="4" t="s">
        <v>2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W67" s="4" t="s">
        <v>2</v>
      </c>
      <c r="AX67" s="1">
        <v>0</v>
      </c>
      <c r="AY67" s="1">
        <v>0</v>
      </c>
      <c r="AZ67" s="1">
        <v>0</v>
      </c>
      <c r="BA67" s="1">
        <v>0</v>
      </c>
      <c r="BB67" s="1">
        <v>1062.2683999999999</v>
      </c>
      <c r="BC67" s="1">
        <v>0</v>
      </c>
      <c r="BD67" s="1">
        <v>96.566000000000003</v>
      </c>
      <c r="BE67" s="1">
        <v>434.56819999999999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1.0600000000111E-2</v>
      </c>
      <c r="BW67" s="1">
        <v>0</v>
      </c>
      <c r="BX67" s="1">
        <v>0</v>
      </c>
      <c r="BY67" s="1">
        <v>0</v>
      </c>
      <c r="BZ67" s="1">
        <v>0</v>
      </c>
    </row>
    <row r="68" spans="32:78" x14ac:dyDescent="0.2">
      <c r="AF68" s="4" t="s">
        <v>3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W68" s="4" t="s">
        <v>3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24449.360000000001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</row>
    <row r="69" spans="32:78" x14ac:dyDescent="0.2">
      <c r="AF69" s="4" t="s">
        <v>4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W69" s="4" t="s">
        <v>4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923.07600000000002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17948.7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</row>
    <row r="70" spans="32:78" x14ac:dyDescent="0.2">
      <c r="AF70" s="4" t="s">
        <v>5</v>
      </c>
      <c r="AG70" s="5">
        <v>61711.198499999999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W70" s="4" t="s">
        <v>5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11741.268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</row>
    <row r="71" spans="32:78" x14ac:dyDescent="0.2">
      <c r="AF71" s="4" t="s">
        <v>6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W71" s="4" t="s">
        <v>6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26529.984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</row>
    <row r="72" spans="32:78" x14ac:dyDescent="0.2">
      <c r="AF72" s="4" t="s">
        <v>7</v>
      </c>
      <c r="AG72" s="5">
        <v>0</v>
      </c>
      <c r="AH72" s="5">
        <v>0</v>
      </c>
      <c r="AI72" s="5">
        <v>0</v>
      </c>
      <c r="AJ72" s="5">
        <v>131982.08206096001</v>
      </c>
      <c r="AK72" s="5">
        <v>144560.68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W72" s="4" t="s">
        <v>7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18792.8884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32:78" x14ac:dyDescent="0.2">
      <c r="AF73" s="4" t="s">
        <v>8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2744.9197265717999</v>
      </c>
      <c r="AS73" s="5">
        <v>868808.68315278995</v>
      </c>
      <c r="AT73" s="5">
        <v>0</v>
      </c>
      <c r="AW73" s="4" t="s">
        <v>8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</row>
    <row r="74" spans="32:78" x14ac:dyDescent="0.2">
      <c r="AF74" s="4" t="s">
        <v>9</v>
      </c>
      <c r="AG74" s="5">
        <v>0</v>
      </c>
      <c r="AH74" s="5">
        <v>0</v>
      </c>
      <c r="AI74" s="5">
        <v>0</v>
      </c>
      <c r="AJ74" s="5">
        <v>11595.754399777999</v>
      </c>
      <c r="AK74" s="5">
        <v>0</v>
      </c>
      <c r="AL74" s="5">
        <v>0</v>
      </c>
      <c r="AM74" s="5">
        <v>0</v>
      </c>
      <c r="AN74" s="5">
        <v>56051.467633337998</v>
      </c>
      <c r="AO74" s="5">
        <v>0</v>
      </c>
      <c r="AP74" s="5">
        <v>0</v>
      </c>
      <c r="AQ74" s="5">
        <v>0</v>
      </c>
      <c r="AR74" s="5">
        <v>0</v>
      </c>
      <c r="AS74" s="5">
        <v>29853.109243252002</v>
      </c>
      <c r="AT74" s="5">
        <v>0</v>
      </c>
      <c r="AW74" s="4" t="s">
        <v>9</v>
      </c>
      <c r="AX74" s="1">
        <v>20736</v>
      </c>
      <c r="AY74" s="1">
        <v>41000.400000000001</v>
      </c>
      <c r="AZ74" s="1">
        <v>102366</v>
      </c>
      <c r="BA74" s="1">
        <v>388.8</v>
      </c>
      <c r="BB74" s="1">
        <v>0</v>
      </c>
      <c r="BC74" s="1">
        <v>0</v>
      </c>
      <c r="BD74" s="1">
        <v>50144.4</v>
      </c>
      <c r="BE74" s="1">
        <v>0</v>
      </c>
      <c r="BF74" s="1">
        <v>0</v>
      </c>
      <c r="BG74" s="1">
        <v>5533.2</v>
      </c>
      <c r="BH74" s="1">
        <v>0</v>
      </c>
      <c r="BI74" s="1">
        <v>2592</v>
      </c>
      <c r="BJ74" s="1">
        <v>177166.8</v>
      </c>
      <c r="BK74" s="1">
        <v>13780.8</v>
      </c>
      <c r="BL74" s="1">
        <v>77356.800000000003</v>
      </c>
      <c r="BM74" s="1">
        <v>151.19999999999999</v>
      </c>
      <c r="BN74" s="1">
        <v>110919.6</v>
      </c>
      <c r="BO74" s="1">
        <v>62629.2</v>
      </c>
      <c r="BP74" s="1">
        <v>9435.6</v>
      </c>
      <c r="BQ74" s="1">
        <v>5839.2</v>
      </c>
      <c r="BR74" s="1">
        <v>277.2</v>
      </c>
      <c r="BS74" s="1">
        <v>11250</v>
      </c>
      <c r="BT74" s="1">
        <v>140846.39999999999</v>
      </c>
      <c r="BU74" s="1">
        <v>104.4</v>
      </c>
      <c r="BV74" s="1">
        <v>10774.8</v>
      </c>
      <c r="BW74" s="1">
        <v>450</v>
      </c>
      <c r="BX74" s="1">
        <v>154.80000000000001</v>
      </c>
      <c r="BY74" s="1">
        <v>1850.4</v>
      </c>
      <c r="BZ74" s="1">
        <v>1022.4</v>
      </c>
    </row>
    <row r="75" spans="32:78" x14ac:dyDescent="0.2">
      <c r="AF75" s="4" t="s">
        <v>10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W75" s="4" t="s">
        <v>10</v>
      </c>
      <c r="AX75" s="1">
        <v>133.00880000000001</v>
      </c>
      <c r="AY75" s="1">
        <v>0</v>
      </c>
      <c r="AZ75" s="1">
        <v>399.02640000000002</v>
      </c>
      <c r="BA75" s="1">
        <v>221.67779999999999</v>
      </c>
      <c r="BB75" s="1">
        <v>0</v>
      </c>
      <c r="BC75" s="1">
        <v>0</v>
      </c>
      <c r="BD75" s="1">
        <v>48902.124799999998</v>
      </c>
      <c r="BE75" s="1">
        <v>0</v>
      </c>
      <c r="BF75" s="1">
        <v>80114.354800000001</v>
      </c>
      <c r="BG75" s="1">
        <v>221.67779999999999</v>
      </c>
      <c r="BH75" s="1">
        <v>487.69540000000001</v>
      </c>
      <c r="BI75" s="1">
        <v>0</v>
      </c>
      <c r="BJ75" s="1">
        <v>25138.260399999999</v>
      </c>
      <c r="BK75" s="1">
        <v>0</v>
      </c>
      <c r="BL75" s="1">
        <v>0</v>
      </c>
      <c r="BM75" s="1">
        <v>0</v>
      </c>
      <c r="BN75" s="1">
        <v>931.04039999999998</v>
      </c>
      <c r="BO75" s="1">
        <v>0</v>
      </c>
      <c r="BP75" s="1">
        <v>0</v>
      </c>
      <c r="BQ75" s="1">
        <v>0</v>
      </c>
      <c r="BR75" s="1">
        <v>0</v>
      </c>
      <c r="BS75" s="1">
        <v>44.339799999999997</v>
      </c>
      <c r="BT75" s="1">
        <v>0</v>
      </c>
      <c r="BU75" s="1">
        <v>266.01760000000002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</row>
    <row r="76" spans="32:78" x14ac:dyDescent="0.2">
      <c r="AF76" s="4" t="s">
        <v>11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W76" s="4" t="s">
        <v>11</v>
      </c>
      <c r="AX76" s="1">
        <v>0</v>
      </c>
      <c r="AY76" s="1">
        <v>1958.1120000000001</v>
      </c>
      <c r="AZ76" s="1">
        <v>965.952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987.48</v>
      </c>
      <c r="BJ76" s="1">
        <v>6334.848</v>
      </c>
      <c r="BK76" s="1">
        <v>6103.6559999999999</v>
      </c>
      <c r="BL76" s="1">
        <v>0</v>
      </c>
      <c r="BM76" s="1">
        <v>511.05599999999998</v>
      </c>
      <c r="BN76" s="1">
        <v>223.70400000000001</v>
      </c>
      <c r="BO76" s="1">
        <v>1693.2239999999999</v>
      </c>
      <c r="BP76" s="1">
        <v>323.85599999999999</v>
      </c>
      <c r="BQ76" s="1">
        <v>3765.5279999999998</v>
      </c>
      <c r="BR76" s="1">
        <v>0</v>
      </c>
      <c r="BS76" s="1">
        <v>0</v>
      </c>
      <c r="BT76" s="1">
        <v>0</v>
      </c>
      <c r="BU76" s="1">
        <v>0</v>
      </c>
      <c r="BV76" s="1">
        <v>3.7834979593754002E-12</v>
      </c>
      <c r="BW76" s="1">
        <v>0</v>
      </c>
      <c r="BX76" s="1">
        <v>0</v>
      </c>
      <c r="BY76" s="1">
        <v>0</v>
      </c>
      <c r="BZ76" s="1">
        <v>0</v>
      </c>
    </row>
    <row r="77" spans="32:78" x14ac:dyDescent="0.2">
      <c r="AF77" s="4" t="s">
        <v>12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2089.9651507243998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W77" s="4" t="s">
        <v>12</v>
      </c>
      <c r="AX77" s="1">
        <v>41668.748399999997</v>
      </c>
      <c r="AY77" s="1">
        <v>0</v>
      </c>
      <c r="AZ77" s="1">
        <v>1637.6364000000001</v>
      </c>
      <c r="BA77" s="1">
        <v>10326.201999999999</v>
      </c>
      <c r="BB77" s="1">
        <v>0</v>
      </c>
      <c r="BC77" s="1">
        <v>2592.9189999999999</v>
      </c>
      <c r="BD77" s="1">
        <v>64095.274400000002</v>
      </c>
      <c r="BE77" s="1">
        <v>0</v>
      </c>
      <c r="BF77" s="1">
        <v>68507.789399999994</v>
      </c>
      <c r="BG77" s="1">
        <v>27521.3842</v>
      </c>
      <c r="BH77" s="1">
        <v>4367.0303999999996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50175.354399999997</v>
      </c>
      <c r="BO77" s="1">
        <v>0</v>
      </c>
      <c r="BP77" s="1">
        <v>0</v>
      </c>
      <c r="BQ77" s="1">
        <v>0</v>
      </c>
      <c r="BR77" s="1">
        <v>0</v>
      </c>
      <c r="BS77" s="1">
        <v>3912.1314000000002</v>
      </c>
      <c r="BT77" s="1">
        <v>1046.2729999999999</v>
      </c>
      <c r="BU77" s="1">
        <v>362463.5232</v>
      </c>
      <c r="BV77" s="1">
        <v>2.1199999958043999E-2</v>
      </c>
      <c r="BW77" s="1">
        <v>0</v>
      </c>
      <c r="BX77" s="1">
        <v>0</v>
      </c>
      <c r="BY77" s="1">
        <v>0</v>
      </c>
      <c r="BZ77" s="1">
        <v>0</v>
      </c>
    </row>
    <row r="78" spans="32:78" x14ac:dyDescent="0.2">
      <c r="AF78" s="4" t="s">
        <v>13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4019.8563611567001</v>
      </c>
      <c r="AO78" s="5">
        <v>4019.8563611567001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W78" s="4" t="s">
        <v>13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2.8421709430404002E-13</v>
      </c>
      <c r="BW78" s="1">
        <v>0</v>
      </c>
      <c r="BX78" s="1">
        <v>0</v>
      </c>
      <c r="BY78" s="1">
        <v>0</v>
      </c>
      <c r="BZ78" s="1">
        <v>0</v>
      </c>
    </row>
    <row r="79" spans="32:78" x14ac:dyDescent="0.2">
      <c r="AF79" s="4" t="s">
        <v>14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W79" s="4" t="s">
        <v>14</v>
      </c>
      <c r="AX79" s="1">
        <v>0</v>
      </c>
      <c r="AY79" s="1">
        <v>0</v>
      </c>
      <c r="AZ79" s="1">
        <v>0</v>
      </c>
      <c r="BA79" s="1">
        <v>0</v>
      </c>
      <c r="BB79" s="1">
        <v>22595.903399999999</v>
      </c>
      <c r="BC79" s="1">
        <v>0</v>
      </c>
      <c r="BD79" s="1">
        <v>2873.4692</v>
      </c>
      <c r="BE79" s="1">
        <v>58644.849800000004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7.7125150710343995E-12</v>
      </c>
      <c r="BW79" s="1">
        <v>0</v>
      </c>
      <c r="BX79" s="1">
        <v>0</v>
      </c>
      <c r="BY79" s="1">
        <v>0</v>
      </c>
      <c r="BZ79" s="1">
        <v>0</v>
      </c>
    </row>
    <row r="80" spans="32:78" x14ac:dyDescent="0.2">
      <c r="AF80" s="4" t="s">
        <v>15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W80" s="4" t="s">
        <v>15</v>
      </c>
      <c r="AX80" s="1">
        <v>0</v>
      </c>
      <c r="AY80" s="1">
        <v>0</v>
      </c>
      <c r="AZ80" s="1">
        <v>1735.0609999999999</v>
      </c>
      <c r="BA80" s="1">
        <v>0</v>
      </c>
      <c r="BB80" s="1">
        <v>0</v>
      </c>
      <c r="BC80" s="1">
        <v>347.01220000000001</v>
      </c>
      <c r="BD80" s="1">
        <v>1487.1905999999999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11600.0888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</row>
    <row r="81" spans="32:78" x14ac:dyDescent="0.2">
      <c r="AF81" s="4" t="s">
        <v>16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W81" s="4" t="s">
        <v>16</v>
      </c>
      <c r="AX81" s="1">
        <v>6582.9603999999999</v>
      </c>
      <c r="AY81" s="1">
        <v>0</v>
      </c>
      <c r="AZ81" s="1">
        <v>233.44380000000001</v>
      </c>
      <c r="BA81" s="1">
        <v>420.19459999999998</v>
      </c>
      <c r="BB81" s="1">
        <v>0</v>
      </c>
      <c r="BC81" s="1">
        <v>2427.7604000000001</v>
      </c>
      <c r="BD81" s="1">
        <v>33054.891600000003</v>
      </c>
      <c r="BE81" s="1">
        <v>0</v>
      </c>
      <c r="BF81" s="1">
        <v>0</v>
      </c>
      <c r="BG81" s="1">
        <v>4902.2138000000004</v>
      </c>
      <c r="BH81" s="1">
        <v>46.692999999999998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840.37860000000001</v>
      </c>
      <c r="BO81" s="1">
        <v>0</v>
      </c>
      <c r="BP81" s="1">
        <v>0</v>
      </c>
      <c r="BQ81" s="1">
        <v>0</v>
      </c>
      <c r="BR81" s="1">
        <v>0</v>
      </c>
      <c r="BS81" s="1">
        <v>980.43640000000005</v>
      </c>
      <c r="BT81" s="1">
        <v>466.87700000000001</v>
      </c>
      <c r="BU81" s="1">
        <v>398152.70559999999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32:78" x14ac:dyDescent="0.2">
      <c r="AF82" s="4" t="s">
        <v>17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104292.6415534</v>
      </c>
      <c r="AN82" s="5">
        <v>0</v>
      </c>
      <c r="AO82" s="5">
        <v>0</v>
      </c>
      <c r="AP82" s="5">
        <v>45009.375929520997</v>
      </c>
      <c r="AQ82" s="5">
        <v>0</v>
      </c>
      <c r="AR82" s="5">
        <v>0</v>
      </c>
      <c r="AS82" s="5">
        <v>0</v>
      </c>
      <c r="AT82" s="5">
        <v>0</v>
      </c>
      <c r="AW82" s="4" t="s">
        <v>17</v>
      </c>
      <c r="AX82" s="1">
        <v>0</v>
      </c>
      <c r="AY82" s="1">
        <v>40653.288</v>
      </c>
      <c r="AZ82" s="1">
        <v>42.12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2347.4879999999998</v>
      </c>
      <c r="BJ82" s="1">
        <v>3315.3119999999999</v>
      </c>
      <c r="BK82" s="1">
        <v>10860.407999999999</v>
      </c>
      <c r="BL82" s="1">
        <v>0</v>
      </c>
      <c r="BM82" s="1">
        <v>1160.6400000000001</v>
      </c>
      <c r="BN82" s="1">
        <v>0</v>
      </c>
      <c r="BO82" s="1">
        <v>573.76800000000003</v>
      </c>
      <c r="BP82" s="1">
        <v>13714.272000000001</v>
      </c>
      <c r="BQ82" s="1">
        <v>899.49599999999998</v>
      </c>
      <c r="BR82" s="1">
        <v>0</v>
      </c>
      <c r="BS82" s="1">
        <v>0</v>
      </c>
      <c r="BT82" s="1">
        <v>0</v>
      </c>
      <c r="BU82" s="1">
        <v>7.4880000000000004</v>
      </c>
      <c r="BV82" s="1">
        <v>1.5133991837502001E-11</v>
      </c>
      <c r="BW82" s="1">
        <v>9.36</v>
      </c>
      <c r="BX82" s="1">
        <v>687.96</v>
      </c>
      <c r="BY82" s="1">
        <v>0</v>
      </c>
      <c r="BZ82" s="1">
        <v>0</v>
      </c>
    </row>
    <row r="83" spans="32:78" x14ac:dyDescent="0.2">
      <c r="AF83" s="4" t="s">
        <v>18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6327.4105811718</v>
      </c>
      <c r="AS83" s="5">
        <v>6327.4105811718</v>
      </c>
      <c r="AT83" s="5">
        <v>0</v>
      </c>
      <c r="AW83" s="4" t="s">
        <v>18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</row>
    <row r="84" spans="32:78" x14ac:dyDescent="0.2">
      <c r="AF84" s="4" t="s">
        <v>19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153694.62560423999</v>
      </c>
      <c r="AP84" s="5">
        <v>0</v>
      </c>
      <c r="AQ84" s="5">
        <v>153694.62560423999</v>
      </c>
      <c r="AR84" s="5">
        <v>0</v>
      </c>
      <c r="AS84" s="5">
        <v>0</v>
      </c>
      <c r="AT84" s="5">
        <v>0</v>
      </c>
      <c r="AW84" s="4" t="s">
        <v>19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32:78" x14ac:dyDescent="0.2">
      <c r="AF85" s="4" t="s">
        <v>20</v>
      </c>
      <c r="AG85" s="5">
        <v>0</v>
      </c>
      <c r="AH85" s="5">
        <v>0</v>
      </c>
      <c r="AI85" s="5">
        <v>802810.92227826</v>
      </c>
      <c r="AJ85" s="5">
        <v>6157199.3426174996</v>
      </c>
      <c r="AK85" s="5">
        <v>0</v>
      </c>
      <c r="AL85" s="5">
        <v>86648.523400000005</v>
      </c>
      <c r="AM85" s="5">
        <v>0</v>
      </c>
      <c r="AN85" s="5">
        <v>2666755.5876485002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W85" s="4" t="s">
        <v>20</v>
      </c>
      <c r="AX85" s="1">
        <v>17541.463</v>
      </c>
      <c r="AY85" s="1">
        <v>0</v>
      </c>
      <c r="AZ85" s="1">
        <v>88623.006599999993</v>
      </c>
      <c r="BA85" s="1">
        <v>0</v>
      </c>
      <c r="BB85" s="1">
        <v>0</v>
      </c>
      <c r="BC85" s="1">
        <v>0</v>
      </c>
      <c r="BD85" s="1">
        <v>2161706.8023999999</v>
      </c>
      <c r="BE85" s="1">
        <v>0</v>
      </c>
      <c r="BF85" s="1">
        <v>0</v>
      </c>
      <c r="BG85" s="1">
        <v>4120.6652000000004</v>
      </c>
      <c r="BH85" s="1">
        <v>0</v>
      </c>
      <c r="BI85" s="1">
        <v>0</v>
      </c>
      <c r="BJ85" s="1">
        <v>139415.98060000001</v>
      </c>
      <c r="BK85" s="1">
        <v>95920.025399999999</v>
      </c>
      <c r="BL85" s="1">
        <v>0</v>
      </c>
      <c r="BM85" s="1">
        <v>0</v>
      </c>
      <c r="BN85" s="1">
        <v>10730.91</v>
      </c>
      <c r="BO85" s="1">
        <v>9643.509</v>
      </c>
      <c r="BP85" s="1">
        <v>52023.453800000003</v>
      </c>
      <c r="BQ85" s="1">
        <v>0</v>
      </c>
      <c r="BR85" s="1">
        <v>0</v>
      </c>
      <c r="BS85" s="1">
        <v>0</v>
      </c>
      <c r="BT85" s="1">
        <v>177217.4038</v>
      </c>
      <c r="BU85" s="1">
        <v>0</v>
      </c>
      <c r="BV85" s="1">
        <v>0</v>
      </c>
      <c r="BW85" s="1">
        <v>0</v>
      </c>
      <c r="BX85" s="1">
        <v>0</v>
      </c>
      <c r="BY85" s="1">
        <v>629.54459999999995</v>
      </c>
      <c r="BZ85" s="1">
        <v>0</v>
      </c>
    </row>
    <row r="86" spans="32:78" x14ac:dyDescent="0.2">
      <c r="AF86" s="4" t="s">
        <v>21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217289.65734117999</v>
      </c>
      <c r="AW86" s="4" t="s">
        <v>21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</row>
    <row r="87" spans="32:78" x14ac:dyDescent="0.2">
      <c r="AF87" s="4" t="s">
        <v>22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W87" s="4" t="s">
        <v>22</v>
      </c>
      <c r="AX87" s="1">
        <v>3530.0650000000001</v>
      </c>
      <c r="AY87" s="1">
        <v>0</v>
      </c>
      <c r="AZ87" s="1">
        <v>5226.33</v>
      </c>
      <c r="BA87" s="1">
        <v>504.29500000000002</v>
      </c>
      <c r="BB87" s="1">
        <v>0</v>
      </c>
      <c r="BC87" s="1">
        <v>0</v>
      </c>
      <c r="BD87" s="1">
        <v>45.844999999999999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458.45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12607.375</v>
      </c>
      <c r="BU87" s="1">
        <v>45.844999999999999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</row>
    <row r="88" spans="32:78" x14ac:dyDescent="0.2">
      <c r="AF88" s="4" t="s">
        <v>23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W88" s="4" t="s">
        <v>23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7292.8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</row>
    <row r="89" spans="32:78" x14ac:dyDescent="0.2">
      <c r="AF89" s="4" t="s">
        <v>24</v>
      </c>
      <c r="AG89" s="5">
        <v>0</v>
      </c>
      <c r="AH89" s="5">
        <v>110983.05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4201.5329344260999</v>
      </c>
      <c r="AO89" s="5">
        <v>326048.60848559003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W89" s="4" t="s">
        <v>24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36.799999999999997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63432.85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149014.70000000001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</row>
    <row r="90" spans="32:78" x14ac:dyDescent="0.2">
      <c r="AF90" s="4" t="s">
        <v>25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40736.604093223003</v>
      </c>
      <c r="AT90" s="5">
        <v>0</v>
      </c>
      <c r="AW90" s="4" t="s">
        <v>25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</row>
    <row r="91" spans="32:78" x14ac:dyDescent="0.2">
      <c r="AF91" s="4" t="s">
        <v>26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68.315984670820995</v>
      </c>
      <c r="AO91" s="5">
        <v>68.315984670820995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W91" s="4" t="s">
        <v>26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</row>
    <row r="92" spans="32:78" x14ac:dyDescent="0.2">
      <c r="AF92" s="4" t="s">
        <v>27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951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W92" s="4" t="s">
        <v>27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951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</row>
    <row r="93" spans="32:78" x14ac:dyDescent="0.2">
      <c r="AF93" s="4" t="s">
        <v>28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35.955781405694999</v>
      </c>
      <c r="AO93" s="5">
        <v>35.955781405694999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W93" s="4" t="s">
        <v>28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</row>
    <row r="94" spans="32:78" x14ac:dyDescent="0.2">
      <c r="AF94" s="4"/>
      <c r="AG94" s="7" t="s">
        <v>48</v>
      </c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W94" s="4"/>
      <c r="AX94" s="7" t="s">
        <v>78</v>
      </c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</row>
    <row r="97" spans="1:29" ht="167" x14ac:dyDescent="0.2">
      <c r="A97" s="3" t="s">
        <v>0</v>
      </c>
      <c r="B97" s="2" t="s">
        <v>1</v>
      </c>
      <c r="C97" s="2" t="s">
        <v>2</v>
      </c>
      <c r="D97" s="2" t="s">
        <v>3</v>
      </c>
      <c r="E97" s="2" t="s">
        <v>4</v>
      </c>
      <c r="F97" s="2" t="s">
        <v>5</v>
      </c>
      <c r="G97" s="2" t="s">
        <v>6</v>
      </c>
      <c r="H97" s="2" t="s">
        <v>7</v>
      </c>
      <c r="I97" s="2" t="s">
        <v>8</v>
      </c>
      <c r="J97" s="2" t="s">
        <v>9</v>
      </c>
      <c r="K97" s="2" t="s">
        <v>10</v>
      </c>
      <c r="L97" s="2" t="s">
        <v>11</v>
      </c>
      <c r="M97" s="2" t="s">
        <v>12</v>
      </c>
      <c r="N97" s="2" t="s">
        <v>13</v>
      </c>
      <c r="O97" s="2" t="s">
        <v>14</v>
      </c>
      <c r="P97" s="2" t="s">
        <v>15</v>
      </c>
      <c r="Q97" s="2" t="s">
        <v>16</v>
      </c>
      <c r="R97" s="2" t="s">
        <v>17</v>
      </c>
      <c r="S97" s="2" t="s">
        <v>18</v>
      </c>
      <c r="T97" s="2" t="s">
        <v>19</v>
      </c>
      <c r="U97" s="2" t="s">
        <v>20</v>
      </c>
      <c r="V97" s="2" t="s">
        <v>21</v>
      </c>
      <c r="W97" s="2" t="s">
        <v>22</v>
      </c>
      <c r="X97" s="2" t="s">
        <v>23</v>
      </c>
      <c r="Y97" s="2" t="s">
        <v>24</v>
      </c>
      <c r="Z97" s="2" t="s">
        <v>25</v>
      </c>
      <c r="AA97" s="2" t="s">
        <v>26</v>
      </c>
      <c r="AB97" s="2" t="s">
        <v>27</v>
      </c>
      <c r="AC97" s="2" t="s">
        <v>28</v>
      </c>
    </row>
    <row r="98" spans="1:29" x14ac:dyDescent="0.2">
      <c r="A98" s="4" t="s">
        <v>34</v>
      </c>
      <c r="B98" s="5">
        <v>0</v>
      </c>
      <c r="C98" s="5">
        <v>0</v>
      </c>
      <c r="D98" s="5">
        <v>24449.360000000001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</row>
    <row r="99" spans="1:29" x14ac:dyDescent="0.2">
      <c r="A99" s="4" t="s">
        <v>35</v>
      </c>
      <c r="B99" s="5">
        <v>0</v>
      </c>
      <c r="C99" s="5">
        <v>0</v>
      </c>
      <c r="D99" s="5">
        <v>0</v>
      </c>
      <c r="E99" s="5">
        <v>16068.36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</row>
    <row r="100" spans="1:29" x14ac:dyDescent="0.2">
      <c r="A100" s="4" t="s">
        <v>36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160637.14537576999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</row>
    <row r="101" spans="1:29" x14ac:dyDescent="0.2">
      <c r="A101" s="4" t="s">
        <v>37</v>
      </c>
      <c r="B101" s="5">
        <v>90571.424400000004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133291.5232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6155000.1378515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</row>
    <row r="102" spans="1:29" x14ac:dyDescent="0.2">
      <c r="A102" s="4" t="s">
        <v>38</v>
      </c>
      <c r="B102" s="5">
        <v>0</v>
      </c>
      <c r="C102" s="5">
        <v>0</v>
      </c>
      <c r="D102" s="5">
        <v>0</v>
      </c>
      <c r="E102" s="5">
        <v>0</v>
      </c>
      <c r="F102" s="5">
        <v>73452.456000000006</v>
      </c>
      <c r="G102" s="5">
        <v>26529.984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</row>
    <row r="103" spans="1:29" x14ac:dyDescent="0.2">
      <c r="A103" s="4" t="s">
        <v>39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22867.416000000001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</row>
    <row r="104" spans="1:29" x14ac:dyDescent="0.2">
      <c r="A104" s="4" t="s">
        <v>40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56652.511965411002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</row>
    <row r="105" spans="1:29" x14ac:dyDescent="0.2">
      <c r="A105" s="4" t="s">
        <v>41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859652.39411768003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</row>
    <row r="106" spans="1:29" x14ac:dyDescent="0.2">
      <c r="A106" s="4" t="s">
        <v>42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4019.8563611567001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153694.62560423999</v>
      </c>
      <c r="U106" s="5">
        <v>0</v>
      </c>
      <c r="V106" s="5">
        <v>0</v>
      </c>
      <c r="W106" s="5">
        <v>0</v>
      </c>
      <c r="X106" s="5">
        <v>0</v>
      </c>
      <c r="Y106" s="5">
        <v>326048.60848559003</v>
      </c>
      <c r="Z106" s="5">
        <v>0</v>
      </c>
      <c r="AA106" s="5">
        <v>68.315984670820995</v>
      </c>
      <c r="AB106" s="5">
        <v>951</v>
      </c>
      <c r="AC106" s="5">
        <v>35.955781405694999</v>
      </c>
    </row>
    <row r="107" spans="1:29" x14ac:dyDescent="0.2">
      <c r="A107" s="4" t="s">
        <v>43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45009.375929520997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</row>
    <row r="108" spans="1:29" x14ac:dyDescent="0.2">
      <c r="A108" s="4" t="s">
        <v>44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50719.226449399997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</row>
    <row r="109" spans="1:29" x14ac:dyDescent="0.2">
      <c r="A109" s="4" t="s">
        <v>45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2744.9197265717999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6327.4105811718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</row>
    <row r="110" spans="1:29" x14ac:dyDescent="0.2">
      <c r="A110" s="4" t="s">
        <v>46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148745.80379999999</v>
      </c>
      <c r="L110" s="5">
        <v>0</v>
      </c>
      <c r="M110" s="5">
        <v>320884.46673679998</v>
      </c>
      <c r="N110" s="5">
        <v>0</v>
      </c>
      <c r="O110" s="5">
        <v>70269.329199999993</v>
      </c>
      <c r="P110" s="5">
        <v>12888.985199999999</v>
      </c>
      <c r="Q110" s="5">
        <v>258836.60879999999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19438.28</v>
      </c>
      <c r="X110" s="5">
        <v>121.65626690712</v>
      </c>
      <c r="Y110" s="5">
        <v>0</v>
      </c>
      <c r="Z110" s="5">
        <v>40736.604093223003</v>
      </c>
      <c r="AA110" s="5">
        <v>0</v>
      </c>
      <c r="AB110" s="5">
        <v>0</v>
      </c>
      <c r="AC110" s="5">
        <v>0</v>
      </c>
    </row>
    <row r="111" spans="1:29" x14ac:dyDescent="0.2">
      <c r="A111" s="4" t="s">
        <v>47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123595.56755173999</v>
      </c>
      <c r="N111" s="5">
        <v>0</v>
      </c>
      <c r="O111" s="5">
        <v>5746.9384</v>
      </c>
      <c r="P111" s="5">
        <v>0</v>
      </c>
      <c r="Q111" s="5">
        <v>103226.4994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</row>
    <row r="112" spans="1:29" x14ac:dyDescent="0.2">
      <c r="A112" s="4"/>
      <c r="B112" s="7" t="s">
        <v>49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5" spans="1:29" ht="167" x14ac:dyDescent="0.2">
      <c r="A115" s="3" t="s">
        <v>0</v>
      </c>
      <c r="B115" s="2" t="s">
        <v>1</v>
      </c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10</v>
      </c>
      <c r="L115" s="2" t="s">
        <v>11</v>
      </c>
      <c r="M115" s="2" t="s">
        <v>12</v>
      </c>
      <c r="N115" s="2" t="s">
        <v>13</v>
      </c>
      <c r="O115" s="2" t="s">
        <v>14</v>
      </c>
      <c r="P115" s="2" t="s">
        <v>15</v>
      </c>
      <c r="Q115" s="2" t="s">
        <v>16</v>
      </c>
      <c r="R115" s="2" t="s">
        <v>17</v>
      </c>
      <c r="S115" s="2" t="s">
        <v>18</v>
      </c>
      <c r="T115" s="2" t="s">
        <v>19</v>
      </c>
      <c r="U115" s="2" t="s">
        <v>20</v>
      </c>
      <c r="V115" s="2" t="s">
        <v>21</v>
      </c>
      <c r="W115" s="2" t="s">
        <v>22</v>
      </c>
      <c r="X115" s="2" t="s">
        <v>23</v>
      </c>
      <c r="Y115" s="2" t="s">
        <v>24</v>
      </c>
      <c r="Z115" s="2" t="s">
        <v>25</v>
      </c>
      <c r="AA115" s="2" t="s">
        <v>26</v>
      </c>
      <c r="AB115" s="2" t="s">
        <v>27</v>
      </c>
      <c r="AC115" s="2" t="s">
        <v>28</v>
      </c>
    </row>
    <row r="116" spans="1:29" x14ac:dyDescent="0.2">
      <c r="A116" s="4" t="s">
        <v>29</v>
      </c>
      <c r="B116" s="1">
        <v>0</v>
      </c>
      <c r="C116" s="1">
        <v>1593.4132</v>
      </c>
      <c r="D116" s="1">
        <v>0</v>
      </c>
      <c r="E116" s="1">
        <v>2803.4160000000002</v>
      </c>
      <c r="F116" s="1">
        <v>0</v>
      </c>
      <c r="G116" s="1">
        <v>0</v>
      </c>
      <c r="H116" s="1">
        <v>30062.0452</v>
      </c>
      <c r="I116" s="1">
        <v>775980.48876326997</v>
      </c>
      <c r="J116" s="1">
        <v>33899.110709289002</v>
      </c>
      <c r="K116" s="1">
        <v>4699.5735999999997</v>
      </c>
      <c r="L116" s="1">
        <v>0</v>
      </c>
      <c r="M116" s="1">
        <v>195924.21826219</v>
      </c>
      <c r="N116" s="1">
        <v>0</v>
      </c>
      <c r="O116" s="1">
        <v>8097.9548000000004</v>
      </c>
      <c r="P116" s="1">
        <v>1982.9208000000001</v>
      </c>
      <c r="Q116" s="1">
        <v>52103.4732</v>
      </c>
      <c r="R116" s="1">
        <v>133554.86562388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7171.1437330929002</v>
      </c>
      <c r="Y116" s="1">
        <v>1620.3244488358</v>
      </c>
      <c r="Z116" s="1">
        <v>0</v>
      </c>
      <c r="AA116" s="1">
        <v>0</v>
      </c>
      <c r="AB116" s="1">
        <v>0</v>
      </c>
      <c r="AC116" s="1">
        <v>0</v>
      </c>
    </row>
    <row r="117" spans="1:29" x14ac:dyDescent="0.2">
      <c r="A117" s="4" t="s">
        <v>30</v>
      </c>
      <c r="B117" s="1">
        <v>89681.660773001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131982.08206096001</v>
      </c>
      <c r="I117" s="1">
        <v>2744.9197265717999</v>
      </c>
      <c r="J117" s="1">
        <v>0</v>
      </c>
      <c r="K117" s="1">
        <v>0</v>
      </c>
      <c r="L117" s="1">
        <v>0</v>
      </c>
      <c r="M117" s="1">
        <v>0</v>
      </c>
      <c r="N117" s="1">
        <v>4019.8563611567001</v>
      </c>
      <c r="O117" s="1">
        <v>0</v>
      </c>
      <c r="P117" s="1">
        <v>0</v>
      </c>
      <c r="Q117" s="1">
        <v>0</v>
      </c>
      <c r="R117" s="1">
        <v>45009.375929520997</v>
      </c>
      <c r="S117" s="1">
        <v>6327.4105811718</v>
      </c>
      <c r="T117" s="1">
        <v>153694.62560423999</v>
      </c>
      <c r="U117" s="1">
        <v>6157199.3426174996</v>
      </c>
      <c r="V117" s="1">
        <v>0</v>
      </c>
      <c r="W117" s="1">
        <v>0</v>
      </c>
      <c r="X117" s="1">
        <v>0</v>
      </c>
      <c r="Y117" s="1">
        <v>326048.60848559003</v>
      </c>
      <c r="Z117" s="1">
        <v>0</v>
      </c>
      <c r="AA117" s="1">
        <v>68.315984670820995</v>
      </c>
      <c r="AB117" s="1">
        <v>951</v>
      </c>
      <c r="AC117" s="1">
        <v>35.955781405694999</v>
      </c>
    </row>
    <row r="118" spans="1:29" x14ac:dyDescent="0.2">
      <c r="A118" s="4" t="s">
        <v>31</v>
      </c>
      <c r="B118" s="1">
        <v>0</v>
      </c>
      <c r="C118" s="1">
        <v>0</v>
      </c>
      <c r="D118" s="1">
        <v>0</v>
      </c>
      <c r="E118" s="1">
        <v>0</v>
      </c>
      <c r="F118" s="1">
        <v>1.050000000032E-2</v>
      </c>
      <c r="G118" s="1">
        <v>0</v>
      </c>
      <c r="H118" s="1">
        <v>0</v>
      </c>
      <c r="I118" s="1">
        <v>84094.358895879996</v>
      </c>
      <c r="J118" s="1">
        <v>0</v>
      </c>
      <c r="K118" s="1">
        <v>3413.8465999999999</v>
      </c>
      <c r="L118" s="1">
        <v>0</v>
      </c>
      <c r="M118" s="1">
        <v>0</v>
      </c>
      <c r="N118" s="1">
        <v>0</v>
      </c>
      <c r="O118" s="1">
        <v>0</v>
      </c>
      <c r="P118" s="1">
        <v>297.44659999999999</v>
      </c>
      <c r="Q118" s="1">
        <v>33941.9738</v>
      </c>
      <c r="R118" s="1">
        <v>0</v>
      </c>
      <c r="S118" s="1">
        <v>0</v>
      </c>
      <c r="T118" s="1">
        <v>0</v>
      </c>
      <c r="U118" s="1">
        <v>158787.65987529</v>
      </c>
      <c r="V118" s="1">
        <v>0</v>
      </c>
      <c r="W118" s="1">
        <v>2979.9250000000002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</row>
    <row r="119" spans="1:29" x14ac:dyDescent="0.2">
      <c r="A119" s="4" t="s">
        <v>32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5988.9157670656996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</row>
    <row r="120" spans="1:29" x14ac:dyDescent="0.2">
      <c r="A120" s="4"/>
      <c r="B120" s="7" t="s">
        <v>33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</sheetData>
  <mergeCells count="8">
    <mergeCell ref="B120:AC120"/>
    <mergeCell ref="AG94:AT94"/>
    <mergeCell ref="B112:AC112"/>
    <mergeCell ref="AX94:BZ94"/>
    <mergeCell ref="AX30:BK30"/>
    <mergeCell ref="AG30:AT30"/>
    <mergeCell ref="AG62:AT62"/>
    <mergeCell ref="B34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1</vt:lpstr>
      <vt:lpstr>2</vt:lpstr>
      <vt:lpstr>R_1</vt:lpstr>
      <vt:lpstr>R_2</vt:lpstr>
      <vt:lpstr>r_eiou_1</vt:lpstr>
      <vt:lpstr>r_eiou_2</vt:lpstr>
      <vt:lpstr>S_units_1</vt:lpstr>
      <vt:lpstr>S_units_2</vt:lpstr>
      <vt:lpstr>U_1</vt:lpstr>
      <vt:lpstr>U_2</vt:lpstr>
      <vt:lpstr>U_eiou_1</vt:lpstr>
      <vt:lpstr>U_eiou_2</vt:lpstr>
      <vt:lpstr>U_feed_1</vt:lpstr>
      <vt:lpstr>U_feed_2</vt:lpstr>
      <vt:lpstr>V_1</vt:lpstr>
      <vt:lpstr>V_2</vt:lpstr>
      <vt:lpstr>Y_1</vt:lpstr>
      <vt:lpstr>Y_2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mkh2</dc:creator>
  <cp:lastModifiedBy>Matthew Heun</cp:lastModifiedBy>
  <dcterms:created xsi:type="dcterms:W3CDTF">2025-06-26T20:15:16Z</dcterms:created>
  <dcterms:modified xsi:type="dcterms:W3CDTF">2025-06-26T20:23:56Z</dcterms:modified>
</cp:coreProperties>
</file>