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kh2/github/MaterialExergyPaper2025/data/"/>
    </mc:Choice>
  </mc:AlternateContent>
  <xr:revisionPtr revIDLastSave="0" documentId="13_ncr:1_{6EA7CA22-71F7-604A-BE6E-411085A0B059}" xr6:coauthVersionLast="47" xr6:coauthVersionMax="47" xr10:uidLastSave="{00000000-0000-0000-0000-000000000000}"/>
  <bookViews>
    <workbookView xWindow="12480" yWindow="4880" windowWidth="25600" windowHeight="16160" tabRatio="500" activeTab="2" xr2:uid="{00000000-000D-0000-FFFF-FFFF00000000}"/>
  </bookViews>
  <sheets>
    <sheet name="Sheet1" sheetId="1" r:id="rId1"/>
    <sheet name="Sheet2" sheetId="2" r:id="rId2"/>
    <sheet name="Sheet3" sheetId="3" r:id="rId3"/>
    <sheet name="Energy and Mass Formatting" sheetId="4" r:id="rId4"/>
  </sheets>
  <externalReferences>
    <externalReference r:id="rId5"/>
    <externalReference r:id="rId6"/>
  </externalReferences>
  <definedNames>
    <definedName name="b_ch_Al2O3">[1]Constants!$E$24</definedName>
    <definedName name="b_ch_C12H23">[1]Constants!$E$41</definedName>
    <definedName name="b_ch_CaCO3">[2]Constants!$E$6</definedName>
    <definedName name="b_ch_Fe2O3">[1]Constants!$E$10</definedName>
    <definedName name="b_ch_K2O">[1]Constants!$E$27</definedName>
    <definedName name="b_ch_MgCO3">[2]Constants!$E$29</definedName>
    <definedName name="b_ch_P">[1]Constants!$E$28</definedName>
    <definedName name="b_ch_S">[1]Constants!$E$22</definedName>
    <definedName name="b_ch_SiO2">[1]Constants!$E$14</definedName>
    <definedName name="example1">Sheet1!$B$6</definedName>
    <definedName name="example2">Sheet2!$D$7</definedName>
    <definedName name="h_CaCO3">[2]Constants!$G$6</definedName>
    <definedName name="h_MgCO3">[2]Constants!$G$29</definedName>
    <definedName name="LHV_Diesel">[1]Constants!$W$13</definedName>
    <definedName name="Limestone_for_BF">[2]Calculators!$L$27</definedName>
    <definedName name="MW_Al2O3">[1]Constants!$D$24</definedName>
    <definedName name="MW_C12H23">[1]Constants!$D$41</definedName>
    <definedName name="MW_CaCO3">[2]Constants!$D$6</definedName>
    <definedName name="MW_Fe2O3">[1]Constants!$D$10</definedName>
    <definedName name="MW_K2O">[1]Constants!$D$27</definedName>
    <definedName name="MW_MgCO3">[2]Constants!$D$29</definedName>
    <definedName name="MW_P">[1]Constants!$D$28</definedName>
    <definedName name="MW_S">[1]Constants!$D$22</definedName>
    <definedName name="MW_SIO2">[1]Constants!$D$14</definedName>
    <definedName name="Rmat">Sheet3!$E$12:$H$15</definedName>
    <definedName name="RT0">[1]Constants!$M$5</definedName>
    <definedName name="statepoint_table">Sheet3!$F$28:$Q$30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0" i="3" l="1"/>
  <c r="N30" i="3"/>
  <c r="K30" i="3"/>
</calcChain>
</file>

<file path=xl/sharedStrings.xml><?xml version="1.0" encoding="utf-8"?>
<sst xmlns="http://schemas.openxmlformats.org/spreadsheetml/2006/main" count="120" uniqueCount="53">
  <si>
    <t>Resources [of Product 1]</t>
  </si>
  <si>
    <t>Resources [of Product 2]</t>
  </si>
  <si>
    <t>Resources [of Product 3]</t>
  </si>
  <si>
    <t>Product 1</t>
  </si>
  <si>
    <t>Product 2</t>
  </si>
  <si>
    <t>P3</t>
  </si>
  <si>
    <t>m</t>
  </si>
  <si>
    <t>B</t>
  </si>
  <si>
    <t>[kgm]</t>
  </si>
  <si>
    <t>[kJm]</t>
  </si>
  <si>
    <t>ln(yi)</t>
  </si>
  <si>
    <t>[kgi]</t>
  </si>
  <si>
    <t>[kgi/moli]</t>
  </si>
  <si>
    <t>[moli]</t>
  </si>
  <si>
    <t>[kJi/moli]</t>
  </si>
  <si>
    <t>[moli/molm]</t>
  </si>
  <si>
    <t>[-]</t>
  </si>
  <si>
    <t>[kJi/molm]</t>
  </si>
  <si>
    <t>[kJi]</t>
  </si>
  <si>
    <t>Fe2O3</t>
  </si>
  <si>
    <t>SiO2</t>
  </si>
  <si>
    <t>Sum</t>
  </si>
  <si>
    <t>[kgm/molm]</t>
  </si>
  <si>
    <t>[molm]</t>
  </si>
  <si>
    <t>[kJm/molm]</t>
  </si>
  <si>
    <t>mi</t>
  </si>
  <si>
    <t>Ni</t>
  </si>
  <si>
    <t>bch,i</t>
  </si>
  <si>
    <t>yi</t>
  </si>
  <si>
    <t>Bm</t>
  </si>
  <si>
    <t>xi</t>
  </si>
  <si>
    <t>MWi</t>
  </si>
  <si>
    <t>bc,i = R T0 ln(yi)</t>
  </si>
  <si>
    <t>bi = bch,i + bc,i</t>
  </si>
  <si>
    <t>bm = yi bi</t>
  </si>
  <si>
    <t xml:space="preserve"> [kgi/kgm]</t>
  </si>
  <si>
    <t>K2O</t>
  </si>
  <si>
    <t>Al2O3</t>
  </si>
  <si>
    <t>P</t>
  </si>
  <si>
    <t>S</t>
  </si>
  <si>
    <t>Ei</t>
  </si>
  <si>
    <t>[i]</t>
  </si>
  <si>
    <t>C12H23</t>
  </si>
  <si>
    <t>[kJ]</t>
  </si>
  <si>
    <t>Energy Sources</t>
  </si>
  <si>
    <t>Mass Sources</t>
  </si>
  <si>
    <t>Limestone [from Beneficiation]</t>
  </si>
  <si>
    <t>Limestone [from Limestone beneficiation]</t>
  </si>
  <si>
    <t>hi</t>
  </si>
  <si>
    <t>[kJi/kgi]</t>
  </si>
  <si>
    <t>CaCO3</t>
  </si>
  <si>
    <t>MgCO3</t>
  </si>
  <si>
    <t>[kJm/kgm]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</si>
</sst>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Aptos Narrow"/>
      <family val="2"/>
    </font>
    <font>
      <sz val="11"/>
      <color theme="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textRotation="90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alvincollege.sharepoint.com/sites/Exergy/Shared%20Documents/General/Paper%20Examples/Paper%20Ex.%20Old%20Versions/Paper%20Examples%201.xlsx" TargetMode="External"/><Relationship Id="rId1" Type="http://schemas.openxmlformats.org/officeDocument/2006/relationships/externalLinkPath" Target="https://calvincollege.sharepoint.com/sites/Exergy/Shared%20Documents/General/Paper%20Examples/Paper%20Ex.%20Old%20Versions/Paper%20Examples%2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kh2/github/MaterialExergyPaper2025/data/Paper%20Examples.xlsx" TargetMode="External"/><Relationship Id="rId1" Type="http://schemas.openxmlformats.org/officeDocument/2006/relationships/externalLinkPath" Target="Paper%20Examp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raft 3 BF"/>
      <sheetName val="BF"/>
      <sheetName val="Constants"/>
      <sheetName val="Methane Combustion - EES"/>
      <sheetName val="BF Calculator"/>
      <sheetName val="Ore-&gt;PI"/>
      <sheetName val="Mass RUVY matrices (mat level)"/>
      <sheetName val="B RUVY matrices (mat level)"/>
      <sheetName val="Energy RUVY matrices"/>
      <sheetName val="Energy X"/>
      <sheetName val="Efficiencies"/>
    </sheetNames>
    <sheetDataSet>
      <sheetData sheetId="0"/>
      <sheetData sheetId="1"/>
      <sheetData sheetId="2">
        <row r="5">
          <cell r="M5">
            <v>2.2709690999999999</v>
          </cell>
        </row>
        <row r="10">
          <cell r="D10">
            <v>0.159692</v>
          </cell>
          <cell r="E10">
            <v>17.358400000000074</v>
          </cell>
        </row>
        <row r="14">
          <cell r="D14">
            <v>6.0080000000000001E-2</v>
          </cell>
          <cell r="E14">
            <v>1.5260000000000673</v>
          </cell>
        </row>
      </sheetData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stants"/>
      <sheetName val="Calculators"/>
      <sheetName val="Fuel Exergy"/>
      <sheetName val="Ore-&gt;PI"/>
      <sheetName val="Energy X"/>
      <sheetName val="MCC_B_RUVY_matrices_mat_level"/>
      <sheetName val="MCC_M_RUVY_matrices_mat_level"/>
      <sheetName val="MCC_h_RUVY_matrices_mat_level"/>
      <sheetName val="Energy RUVY matrices"/>
      <sheetName val="Efficiencies"/>
      <sheetName val="Waste"/>
      <sheetName val="Methane Combustion - EES"/>
      <sheetName val="Tables for Paper"/>
    </sheetNames>
    <sheetDataSet>
      <sheetData sheetId="0">
        <row r="6">
          <cell r="D6">
            <v>0.1000872</v>
          </cell>
          <cell r="E6">
            <v>11.256799999999885</v>
          </cell>
          <cell r="G6">
            <v>-12065.478902397108</v>
          </cell>
        </row>
        <row r="29">
          <cell r="D29">
            <v>8.4314200000000006E-2</v>
          </cell>
          <cell r="E29">
            <v>33.790400000000034</v>
          </cell>
          <cell r="G29">
            <v>-12996.624530624733</v>
          </cell>
        </row>
      </sheetData>
      <sheetData sheetId="1">
        <row r="27">
          <cell r="L27">
            <v>198.12782320839224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"/>
  <sheetViews>
    <sheetView showRuler="0" workbookViewId="0">
      <selection activeCell="B6" sqref="B6"/>
    </sheetView>
  </sheetViews>
  <sheetFormatPr baseColWidth="10" defaultRowHeight="16" x14ac:dyDescent="0.2"/>
  <sheetData>
    <row r="6" spans="2:2" x14ac:dyDescent="0.2">
      <c r="B6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81E4-74E8-764C-B993-0879D3DB740A}">
  <dimension ref="D7"/>
  <sheetViews>
    <sheetView workbookViewId="0">
      <selection activeCell="D7" sqref="D7"/>
    </sheetView>
  </sheetViews>
  <sheetFormatPr baseColWidth="10" defaultRowHeight="16" x14ac:dyDescent="0.2"/>
  <sheetData>
    <row r="7" spans="4:4" x14ac:dyDescent="0.2">
      <c r="D7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74DC-34DC-FF41-A18E-A55E6B091650}">
  <dimension ref="D12:Q31"/>
  <sheetViews>
    <sheetView tabSelected="1" topLeftCell="A2" workbookViewId="0">
      <selection activeCell="O31" sqref="O31"/>
    </sheetView>
  </sheetViews>
  <sheetFormatPr baseColWidth="10" defaultRowHeight="16" x14ac:dyDescent="0.2"/>
  <cols>
    <col min="6" max="8" width="8.6640625" customWidth="1"/>
  </cols>
  <sheetData>
    <row r="12" spans="5:8" ht="53" x14ac:dyDescent="0.2">
      <c r="F12" s="2" t="s">
        <v>3</v>
      </c>
      <c r="G12" s="2" t="s">
        <v>4</v>
      </c>
      <c r="H12" s="2" t="s">
        <v>5</v>
      </c>
    </row>
    <row r="13" spans="5:8" x14ac:dyDescent="0.2">
      <c r="E13" s="1" t="s">
        <v>0</v>
      </c>
      <c r="F13" s="3">
        <v>42</v>
      </c>
      <c r="G13" s="3"/>
      <c r="H13" s="3"/>
    </row>
    <row r="14" spans="5:8" x14ac:dyDescent="0.2">
      <c r="E14" s="1" t="s">
        <v>1</v>
      </c>
      <c r="F14" s="3"/>
      <c r="G14" s="3">
        <v>43</v>
      </c>
      <c r="H14" s="3"/>
    </row>
    <row r="15" spans="5:8" x14ac:dyDescent="0.2">
      <c r="E15" s="1" t="s">
        <v>2</v>
      </c>
      <c r="F15" s="3"/>
      <c r="G15" s="3"/>
      <c r="H15" s="3">
        <v>44</v>
      </c>
    </row>
    <row r="22" spans="4:17" x14ac:dyDescent="0.2">
      <c r="P22" t="s">
        <v>6</v>
      </c>
      <c r="Q22" t="s">
        <v>7</v>
      </c>
    </row>
    <row r="23" spans="4:17" x14ac:dyDescent="0.2">
      <c r="P23" t="s">
        <v>8</v>
      </c>
      <c r="Q23" t="s">
        <v>9</v>
      </c>
    </row>
    <row r="24" spans="4:17" x14ac:dyDescent="0.2">
      <c r="L24" t="s">
        <v>46</v>
      </c>
      <c r="P24">
        <v>208.5556034</v>
      </c>
      <c r="Q24">
        <v>25394.24092</v>
      </c>
    </row>
    <row r="26" spans="4:17" x14ac:dyDescent="0.2">
      <c r="F26" t="s">
        <v>25</v>
      </c>
      <c r="G26" t="s">
        <v>30</v>
      </c>
      <c r="H26" t="s">
        <v>31</v>
      </c>
      <c r="I26" t="s">
        <v>26</v>
      </c>
      <c r="J26" t="s">
        <v>48</v>
      </c>
      <c r="K26" t="s">
        <v>27</v>
      </c>
      <c r="L26" t="s">
        <v>28</v>
      </c>
      <c r="M26" t="s">
        <v>10</v>
      </c>
      <c r="N26" t="s">
        <v>32</v>
      </c>
      <c r="O26" t="s">
        <v>33</v>
      </c>
      <c r="P26" t="s">
        <v>34</v>
      </c>
      <c r="Q26" t="s">
        <v>29</v>
      </c>
    </row>
    <row r="27" spans="4:17" x14ac:dyDescent="0.2">
      <c r="E27" t="s">
        <v>41</v>
      </c>
      <c r="F27" t="s">
        <v>11</v>
      </c>
      <c r="G27" t="s">
        <v>35</v>
      </c>
      <c r="H27" t="s">
        <v>12</v>
      </c>
      <c r="I27" t="s">
        <v>13</v>
      </c>
      <c r="J27" t="s">
        <v>49</v>
      </c>
      <c r="K27" t="s">
        <v>14</v>
      </c>
      <c r="L27" t="s">
        <v>15</v>
      </c>
      <c r="M27" t="s">
        <v>16</v>
      </c>
      <c r="N27" t="s">
        <v>14</v>
      </c>
      <c r="O27" t="s">
        <v>14</v>
      </c>
      <c r="P27" t="s">
        <v>17</v>
      </c>
      <c r="Q27" t="s">
        <v>18</v>
      </c>
    </row>
    <row r="28" spans="4:17" ht="18" customHeight="1" x14ac:dyDescent="0.2">
      <c r="D28" t="s">
        <v>47</v>
      </c>
      <c r="E28" t="s">
        <v>50</v>
      </c>
      <c r="F28">
        <v>198.12782319999999</v>
      </c>
      <c r="G28">
        <v>0.95</v>
      </c>
      <c r="H28">
        <v>0.1000872</v>
      </c>
      <c r="I28">
        <v>1979.5520630000001</v>
      </c>
      <c r="J28">
        <v>-12065.4789</v>
      </c>
      <c r="K28">
        <v>11.2568</v>
      </c>
      <c r="L28">
        <v>0.94119632900000005</v>
      </c>
      <c r="M28">
        <v>-6.0603522999999999E-2</v>
      </c>
      <c r="N28">
        <v>-0.13762872700000001</v>
      </c>
      <c r="O28">
        <v>11.119171270000001</v>
      </c>
      <c r="P28">
        <v>10.46532318</v>
      </c>
      <c r="Q28">
        <v>22010.978429999999</v>
      </c>
    </row>
    <row r="29" spans="4:17" x14ac:dyDescent="0.2">
      <c r="E29" t="s">
        <v>51</v>
      </c>
      <c r="F29">
        <v>10.42778017</v>
      </c>
      <c r="G29">
        <v>0.05</v>
      </c>
      <c r="H29">
        <v>8.4314200000000006E-2</v>
      </c>
      <c r="I29">
        <v>123.67762690000001</v>
      </c>
      <c r="J29">
        <v>-12996.624529999999</v>
      </c>
      <c r="K29">
        <v>33.790399999999998</v>
      </c>
      <c r="L29">
        <v>5.8803671000000002E-2</v>
      </c>
      <c r="M29">
        <v>-2.8335509929999998</v>
      </c>
      <c r="N29">
        <v>-6.4349067470000003</v>
      </c>
      <c r="O29">
        <v>27.355493249999999</v>
      </c>
      <c r="P29">
        <v>1.6086034279999999</v>
      </c>
      <c r="Q29">
        <v>3383.2624879999998</v>
      </c>
    </row>
    <row r="30" spans="4:17" x14ac:dyDescent="0.2">
      <c r="E30" t="s">
        <v>21</v>
      </c>
      <c r="F30">
        <v>208.5556034</v>
      </c>
      <c r="G30">
        <v>1</v>
      </c>
      <c r="H30">
        <v>0.18440139999999999</v>
      </c>
      <c r="I30">
        <v>2103.2296900000001</v>
      </c>
      <c r="J30">
        <v>-12112.036179999999</v>
      </c>
      <c r="K30">
        <f>($L28*K28 + $L29*K29)</f>
        <v>12.581858400845601</v>
      </c>
      <c r="L30">
        <v>1</v>
      </c>
      <c r="N30">
        <f>($L28*N28 + $L29*N29)</f>
        <v>-0.50793179188361148</v>
      </c>
      <c r="O30">
        <f>($L28*O28 + $L29*O29)</f>
        <v>12.07392660596199</v>
      </c>
      <c r="P30">
        <v>12.073926609999999</v>
      </c>
      <c r="Q30">
        <v>25394.24092</v>
      </c>
    </row>
    <row r="31" spans="4:17" x14ac:dyDescent="0.2">
      <c r="F31" t="s">
        <v>8</v>
      </c>
      <c r="H31" t="s">
        <v>22</v>
      </c>
      <c r="I31" t="s">
        <v>23</v>
      </c>
      <c r="J31" t="s">
        <v>52</v>
      </c>
      <c r="K31" t="s">
        <v>52</v>
      </c>
      <c r="N31" t="s">
        <v>52</v>
      </c>
      <c r="O31" t="s">
        <v>52</v>
      </c>
      <c r="P31" t="s">
        <v>24</v>
      </c>
      <c r="Q31" t="s">
        <v>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7CBA-7643-2342-AA62-D18E6247C290}">
  <dimension ref="A11:N32"/>
  <sheetViews>
    <sheetView workbookViewId="0">
      <selection activeCell="C13" sqref="C13:N19"/>
    </sheetView>
  </sheetViews>
  <sheetFormatPr baseColWidth="10" defaultRowHeight="16" x14ac:dyDescent="0.2"/>
  <sheetData>
    <row r="11" spans="1:14" x14ac:dyDescent="0.2">
      <c r="C11" s="4"/>
      <c r="D11" s="5" t="s">
        <v>25</v>
      </c>
      <c r="E11" s="5" t="s">
        <v>30</v>
      </c>
      <c r="F11" s="5" t="s">
        <v>31</v>
      </c>
      <c r="G11" s="5" t="s">
        <v>26</v>
      </c>
      <c r="H11" s="5" t="s">
        <v>27</v>
      </c>
      <c r="I11" s="5" t="s">
        <v>28</v>
      </c>
      <c r="J11" s="5" t="s">
        <v>10</v>
      </c>
      <c r="K11" s="5" t="s">
        <v>32</v>
      </c>
      <c r="L11" s="5" t="s">
        <v>33</v>
      </c>
      <c r="M11" s="5" t="s">
        <v>34</v>
      </c>
      <c r="N11" s="5" t="s">
        <v>29</v>
      </c>
    </row>
    <row r="12" spans="1:14" x14ac:dyDescent="0.2">
      <c r="C12" s="4"/>
      <c r="D12" s="5" t="s">
        <v>11</v>
      </c>
      <c r="E12" s="4" t="s">
        <v>35</v>
      </c>
      <c r="F12" s="5" t="s">
        <v>12</v>
      </c>
      <c r="G12" s="5" t="s">
        <v>13</v>
      </c>
      <c r="H12" s="5" t="s">
        <v>14</v>
      </c>
      <c r="I12" s="5" t="s">
        <v>15</v>
      </c>
      <c r="J12" s="5" t="s">
        <v>16</v>
      </c>
      <c r="K12" s="5" t="s">
        <v>14</v>
      </c>
      <c r="L12" s="5" t="s">
        <v>14</v>
      </c>
      <c r="M12" s="5" t="s">
        <v>17</v>
      </c>
      <c r="N12" s="5" t="s">
        <v>18</v>
      </c>
    </row>
    <row r="13" spans="1:14" x14ac:dyDescent="0.2">
      <c r="C13" s="6" t="s">
        <v>19</v>
      </c>
      <c r="D13" s="7">
        <v>881.06000000000006</v>
      </c>
      <c r="E13" s="7">
        <v>0.87081274068002201</v>
      </c>
      <c r="F13" s="7">
        <v>0.1596882</v>
      </c>
      <c r="G13" s="7">
        <v>5517.3769884061567</v>
      </c>
      <c r="H13" s="7">
        <v>17.358400000000074</v>
      </c>
      <c r="I13" s="7">
        <v>0.72360528709446914</v>
      </c>
      <c r="J13" s="7">
        <v>-0.3235092188341952</v>
      </c>
      <c r="K13" s="7">
        <v>-0.73467943953759529</v>
      </c>
      <c r="L13" s="7">
        <v>16.62372056046248</v>
      </c>
      <c r="M13" s="7">
        <v>12.029012088731683</v>
      </c>
      <c r="N13" s="7">
        <v>91719.333281989995</v>
      </c>
    </row>
    <row r="14" spans="1:14" x14ac:dyDescent="0.2">
      <c r="A14" s="16" t="s">
        <v>45</v>
      </c>
      <c r="B14" s="16"/>
      <c r="C14" s="5" t="s">
        <v>20</v>
      </c>
      <c r="D14" s="4">
        <v>118.94000000000001</v>
      </c>
      <c r="E14" s="4">
        <v>0.11755665604667312</v>
      </c>
      <c r="F14" s="4">
        <v>6.00843E-2</v>
      </c>
      <c r="G14" s="4">
        <v>1979.5520626852608</v>
      </c>
      <c r="H14" s="4">
        <v>1.5260000000000673</v>
      </c>
      <c r="I14" s="4">
        <v>0.25961871767105915</v>
      </c>
      <c r="J14" s="4">
        <v>-1.3485411947827832</v>
      </c>
      <c r="K14" s="4">
        <v>-3.0624953834287818</v>
      </c>
      <c r="L14" s="4">
        <v>-1.5364953834287145</v>
      </c>
      <c r="M14" s="4">
        <v>-0.39890296115326523</v>
      </c>
      <c r="N14" s="4">
        <v>-3041.5726055726927</v>
      </c>
    </row>
    <row r="15" spans="1:14" x14ac:dyDescent="0.2">
      <c r="A15" s="16"/>
      <c r="B15" s="16"/>
      <c r="C15" s="4" t="s">
        <v>36</v>
      </c>
      <c r="D15" s="4">
        <v>1.249958452402667</v>
      </c>
      <c r="E15" s="4">
        <v>1.2354206815346574E-3</v>
      </c>
      <c r="F15" s="4">
        <v>9.4196000000000002E-2</v>
      </c>
      <c r="G15" s="4">
        <v>13.269761480345949</v>
      </c>
      <c r="H15" s="4">
        <v>412.83199999999999</v>
      </c>
      <c r="I15" s="4">
        <v>1.7403323328889792E-3</v>
      </c>
      <c r="J15" s="4">
        <v>-6.35367918807989</v>
      </c>
      <c r="K15" s="4">
        <v>-14.429009107442518</v>
      </c>
      <c r="L15" s="4">
        <v>398.40299089255745</v>
      </c>
      <c r="M15" s="4">
        <v>0.69335360656999123</v>
      </c>
      <c r="N15" s="4">
        <v>5286.7126622006763</v>
      </c>
    </row>
    <row r="16" spans="1:14" x14ac:dyDescent="0.2">
      <c r="A16" s="16"/>
      <c r="B16" s="16"/>
      <c r="C16" s="4" t="s">
        <v>37</v>
      </c>
      <c r="D16" s="4">
        <v>9.9996676192213361</v>
      </c>
      <c r="E16" s="4">
        <v>9.8833654522772589E-3</v>
      </c>
      <c r="F16" s="4">
        <v>0.10196127799999999</v>
      </c>
      <c r="G16" s="4">
        <v>98.073188325683176</v>
      </c>
      <c r="H16" s="4">
        <v>31.875999999999976</v>
      </c>
      <c r="I16" s="4">
        <v>1.2862321669119157E-2</v>
      </c>
      <c r="J16" s="4">
        <v>-4.3534530423208677</v>
      </c>
      <c r="K16" s="4">
        <v>-9.8865573374116824</v>
      </c>
      <c r="L16" s="4">
        <v>21.989442662588296</v>
      </c>
      <c r="M16" s="4">
        <v>0.28283528485086268</v>
      </c>
      <c r="N16" s="4">
        <v>2156.5747514248337</v>
      </c>
    </row>
    <row r="17" spans="1:14" x14ac:dyDescent="0.2">
      <c r="C17" s="4" t="s">
        <v>38</v>
      </c>
      <c r="D17" s="4">
        <v>0.38391581038081912</v>
      </c>
      <c r="E17" s="4">
        <v>3.7945063789993045E-4</v>
      </c>
      <c r="F17" s="4">
        <v>3.0973762000000002E-2</v>
      </c>
      <c r="G17" s="4">
        <v>12.394871839617645</v>
      </c>
      <c r="H17" s="4">
        <v>873.60807999999997</v>
      </c>
      <c r="I17" s="4">
        <v>1.6255903511491995E-3</v>
      </c>
      <c r="J17" s="4">
        <v>-6.4218842361604729</v>
      </c>
      <c r="K17" s="4">
        <v>-14.583900664097536</v>
      </c>
      <c r="L17" s="4">
        <v>859.02417933590243</v>
      </c>
      <c r="M17" s="4">
        <v>1.3964214173323026</v>
      </c>
      <c r="N17" s="4">
        <v>10647.494610001237</v>
      </c>
    </row>
    <row r="18" spans="1:14" x14ac:dyDescent="0.2">
      <c r="C18" s="4" t="s">
        <v>39</v>
      </c>
      <c r="D18" s="4">
        <v>0.13392411990028574</v>
      </c>
      <c r="E18" s="4">
        <v>1.3236650159299899E-4</v>
      </c>
      <c r="F18" s="4">
        <v>3.2066000000000004E-2</v>
      </c>
      <c r="G18" s="4">
        <v>4.1765146853454036</v>
      </c>
      <c r="H18" s="4">
        <v>607.29999999999995</v>
      </c>
      <c r="I18" s="4">
        <v>5.4775088131446613E-4</v>
      </c>
      <c r="J18" s="4">
        <v>-7.5096899705178952</v>
      </c>
      <c r="K18" s="4">
        <v>-17.054273873626048</v>
      </c>
      <c r="L18" s="4">
        <v>590.24572612637394</v>
      </c>
      <c r="M18" s="4">
        <v>0.32330761667781832</v>
      </c>
      <c r="N18" s="4">
        <v>2465.1699431291622</v>
      </c>
    </row>
    <row r="19" spans="1:14" x14ac:dyDescent="0.2">
      <c r="C19" s="7" t="s">
        <v>21</v>
      </c>
      <c r="D19" s="7">
        <v>1011.7674660019052</v>
      </c>
      <c r="E19" s="7">
        <v>1</v>
      </c>
      <c r="F19" s="7">
        <v>0.47896953999999997</v>
      </c>
      <c r="G19" s="7">
        <v>7624.8433874224093</v>
      </c>
      <c r="H19" s="7"/>
      <c r="I19" s="7"/>
      <c r="J19" s="7"/>
      <c r="K19" s="7"/>
      <c r="L19" s="7"/>
      <c r="M19" s="7">
        <v>14.326027053009392</v>
      </c>
      <c r="N19" s="7">
        <v>109233.7126431732</v>
      </c>
    </row>
    <row r="20" spans="1:14" x14ac:dyDescent="0.2">
      <c r="C20" s="4"/>
      <c r="D20" s="5" t="s">
        <v>8</v>
      </c>
      <c r="E20" s="4"/>
      <c r="F20" s="8" t="s">
        <v>22</v>
      </c>
      <c r="G20" s="8" t="s">
        <v>23</v>
      </c>
      <c r="H20" s="4"/>
      <c r="I20" s="4"/>
      <c r="J20" s="4"/>
      <c r="K20" s="4"/>
      <c r="L20" s="4"/>
      <c r="M20" s="8" t="s">
        <v>24</v>
      </c>
      <c r="N20" s="5" t="s">
        <v>9</v>
      </c>
    </row>
    <row r="21" spans="1:14" x14ac:dyDescent="0.2">
      <c r="C21" s="8"/>
      <c r="D21" s="8"/>
      <c r="E21" s="8"/>
      <c r="F21" s="8"/>
      <c r="G21" s="8"/>
      <c r="H21" s="8"/>
      <c r="I21" s="8"/>
      <c r="J21" s="8"/>
      <c r="K21" s="8"/>
      <c r="L21" s="4"/>
      <c r="M21" s="8"/>
      <c r="N21" s="8"/>
    </row>
    <row r="22" spans="1:14" x14ac:dyDescent="0.2">
      <c r="C22" s="8"/>
      <c r="D22" s="8"/>
      <c r="E22" s="8"/>
      <c r="F22" s="8"/>
      <c r="G22" s="8"/>
      <c r="H22" s="8"/>
      <c r="I22" s="8"/>
      <c r="J22" s="8"/>
      <c r="K22" s="8"/>
      <c r="L22" s="4"/>
      <c r="M22" s="8"/>
      <c r="N22" s="8"/>
    </row>
    <row r="23" spans="1:14" ht="17" thickBot="1" x14ac:dyDescent="0.25">
      <c r="C23" s="8"/>
      <c r="D23" s="8"/>
      <c r="E23" s="8"/>
      <c r="F23" s="8"/>
      <c r="G23" s="8"/>
      <c r="H23" s="8"/>
      <c r="I23" s="8"/>
      <c r="J23" s="8"/>
      <c r="K23" s="8"/>
      <c r="L23" s="4"/>
      <c r="M23" s="8"/>
      <c r="N23" s="8"/>
    </row>
    <row r="24" spans="1:14" x14ac:dyDescent="0.2">
      <c r="C24" s="4"/>
      <c r="D24" s="4"/>
      <c r="E24" s="4"/>
      <c r="F24" s="4"/>
      <c r="G24" s="4"/>
      <c r="H24" s="4"/>
      <c r="I24" s="4"/>
      <c r="J24" s="4"/>
      <c r="K24" s="4"/>
      <c r="L24" s="4"/>
      <c r="M24" s="9" t="s">
        <v>6</v>
      </c>
      <c r="N24" s="10" t="s">
        <v>7</v>
      </c>
    </row>
    <row r="25" spans="1:14" x14ac:dyDescent="0.2">
      <c r="C25" s="4"/>
      <c r="D25" s="4"/>
      <c r="E25" s="4"/>
      <c r="F25" s="4"/>
      <c r="G25" s="4"/>
      <c r="H25" s="4"/>
      <c r="I25" s="4"/>
      <c r="J25" s="4"/>
      <c r="K25" s="4"/>
      <c r="L25" s="4"/>
      <c r="M25" s="11" t="s">
        <v>8</v>
      </c>
      <c r="N25" s="12" t="s">
        <v>9</v>
      </c>
    </row>
    <row r="26" spans="1:14" ht="17" thickBot="1" x14ac:dyDescent="0.25">
      <c r="C26" s="4"/>
      <c r="D26" s="4"/>
      <c r="E26" s="4"/>
      <c r="F26" s="4"/>
      <c r="G26" s="4"/>
      <c r="H26" s="4"/>
      <c r="I26" s="4"/>
      <c r="J26" s="4"/>
      <c r="K26" s="4"/>
      <c r="L26" s="4"/>
      <c r="M26" s="13">
        <v>2.05024783499473</v>
      </c>
      <c r="N26" s="14">
        <v>87512.008023532893</v>
      </c>
    </row>
    <row r="27" spans="1:14" x14ac:dyDescent="0.2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2">
      <c r="C28" s="4"/>
      <c r="D28" s="8" t="s">
        <v>40</v>
      </c>
      <c r="E28" s="5" t="s">
        <v>25</v>
      </c>
      <c r="F28" s="5" t="s">
        <v>31</v>
      </c>
      <c r="G28" s="5" t="s">
        <v>26</v>
      </c>
      <c r="H28" s="5" t="s">
        <v>27</v>
      </c>
      <c r="I28" s="5" t="s">
        <v>28</v>
      </c>
      <c r="J28" s="5" t="s">
        <v>10</v>
      </c>
      <c r="K28" s="5" t="s">
        <v>32</v>
      </c>
      <c r="L28" s="5" t="s">
        <v>33</v>
      </c>
      <c r="M28" s="5" t="s">
        <v>34</v>
      </c>
      <c r="N28" s="5" t="s">
        <v>29</v>
      </c>
    </row>
    <row r="29" spans="1:14" x14ac:dyDescent="0.2">
      <c r="A29" s="16" t="s">
        <v>44</v>
      </c>
      <c r="B29" s="16"/>
      <c r="C29" s="4" t="s">
        <v>41</v>
      </c>
      <c r="D29" s="8" t="s">
        <v>18</v>
      </c>
      <c r="E29" s="5" t="s">
        <v>11</v>
      </c>
      <c r="F29" s="5" t="s">
        <v>12</v>
      </c>
      <c r="G29" s="5" t="s">
        <v>13</v>
      </c>
      <c r="H29" s="5" t="s">
        <v>14</v>
      </c>
      <c r="I29" s="5" t="s">
        <v>15</v>
      </c>
      <c r="J29" s="5" t="s">
        <v>16</v>
      </c>
      <c r="K29" s="5" t="s">
        <v>14</v>
      </c>
      <c r="L29" s="5" t="s">
        <v>14</v>
      </c>
      <c r="M29" s="5" t="s">
        <v>17</v>
      </c>
      <c r="N29" s="5" t="s">
        <v>18</v>
      </c>
    </row>
    <row r="30" spans="1:14" x14ac:dyDescent="0.2">
      <c r="A30" s="16"/>
      <c r="B30" s="16"/>
      <c r="C30" s="7" t="s">
        <v>42</v>
      </c>
      <c r="D30" s="15">
        <v>88160.656904773379</v>
      </c>
      <c r="E30" s="15">
        <v>2.05024783499473</v>
      </c>
      <c r="F30" s="15">
        <v>0.16731462</v>
      </c>
      <c r="G30" s="15">
        <v>12.253847482035521</v>
      </c>
      <c r="H30" s="15">
        <v>7141.5943565339712</v>
      </c>
      <c r="I30" s="15">
        <v>1</v>
      </c>
      <c r="J30" s="15">
        <v>0</v>
      </c>
      <c r="K30" s="15">
        <v>0</v>
      </c>
      <c r="L30" s="15">
        <v>7141.5943565339712</v>
      </c>
      <c r="M30" s="15">
        <v>7141.5943565339712</v>
      </c>
      <c r="N30" s="15">
        <v>87512.008023532893</v>
      </c>
    </row>
    <row r="31" spans="1:14" x14ac:dyDescent="0.2">
      <c r="A31" s="16"/>
      <c r="B31" s="16"/>
      <c r="C31" s="15" t="s">
        <v>21</v>
      </c>
      <c r="D31" s="15">
        <v>88160.656904773379</v>
      </c>
      <c r="E31" s="15">
        <v>2.05024783499473</v>
      </c>
      <c r="F31" s="15">
        <v>0.16731462</v>
      </c>
      <c r="G31" s="15">
        <v>12.253847482035521</v>
      </c>
      <c r="H31" s="15"/>
      <c r="I31" s="15"/>
      <c r="J31" s="15"/>
      <c r="K31" s="15"/>
      <c r="L31" s="15"/>
      <c r="M31" s="15">
        <v>7141.5943565339712</v>
      </c>
      <c r="N31" s="15">
        <v>87512.008023532893</v>
      </c>
    </row>
    <row r="32" spans="1:14" x14ac:dyDescent="0.2">
      <c r="C32" s="8"/>
      <c r="D32" s="8" t="s">
        <v>43</v>
      </c>
      <c r="E32" s="5" t="s">
        <v>8</v>
      </c>
      <c r="F32" s="8" t="s">
        <v>22</v>
      </c>
      <c r="G32" s="8" t="s">
        <v>23</v>
      </c>
      <c r="H32" s="4"/>
      <c r="I32" s="4"/>
      <c r="J32" s="8"/>
      <c r="K32" s="8"/>
      <c r="L32" s="8"/>
      <c r="M32" s="8" t="s">
        <v>24</v>
      </c>
      <c r="N32" s="5" t="s">
        <v>9</v>
      </c>
    </row>
  </sheetData>
  <mergeCells count="2">
    <mergeCell ref="A29:B31"/>
    <mergeCell ref="A14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Sheet1</vt:lpstr>
      <vt:lpstr>Sheet2</vt:lpstr>
      <vt:lpstr>Sheet3</vt:lpstr>
      <vt:lpstr>Energy and Mass Formatting</vt:lpstr>
      <vt:lpstr>example1</vt:lpstr>
      <vt:lpstr>example2</vt:lpstr>
      <vt:lpstr>Rmat</vt:lpstr>
      <vt:lpstr>statepoint_table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Heun</cp:lastModifiedBy>
  <dcterms:created xsi:type="dcterms:W3CDTF">2014-01-14T12:06:47Z</dcterms:created>
  <dcterms:modified xsi:type="dcterms:W3CDTF">2025-07-18T19:52:47Z</dcterms:modified>
</cp:coreProperties>
</file>