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schuman/Documents/github/MaterialExergyPaper/MaterialExergyPaper2025/data/"/>
    </mc:Choice>
  </mc:AlternateContent>
  <xr:revisionPtr revIDLastSave="0" documentId="13_ncr:1_{40FA8637-21A5-7F47-9B87-69B646740B62}" xr6:coauthVersionLast="47" xr6:coauthVersionMax="47" xr10:uidLastSave="{00000000-0000-0000-0000-000000000000}"/>
  <bookViews>
    <workbookView xWindow="3040" yWindow="2240" windowWidth="42660" windowHeight="24880" activeTab="2" xr2:uid="{60ED9AA8-3852-9842-B346-E2FD5CB3AA75}"/>
  </bookViews>
  <sheets>
    <sheet name="h" sheetId="2" r:id="rId1"/>
    <sheet name="M" sheetId="1" r:id="rId2"/>
    <sheet name="hM" sheetId="4" r:id="rId3"/>
  </sheets>
  <externalReferences>
    <externalReference r:id="rId4"/>
  </externalReferences>
  <definedNames>
    <definedName name="Beneficiation_CoalWaste">'[1]Ore-&gt;PI'!$CV$217</definedName>
    <definedName name="Beneficiation_Iron_waste">'[1]Ore-&gt;PI'!$BZ$55</definedName>
    <definedName name="BF_SolidWaste">'[1]Ore-&gt;PI'!$FL$104</definedName>
    <definedName name="Kiln_SolidWaste">'[1]Ore-&gt;PI'!$CV$114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7" i="4" l="1"/>
  <c r="F138" i="4"/>
  <c r="F139" i="4"/>
  <c r="F140" i="4"/>
  <c r="F141" i="4"/>
  <c r="F142" i="4"/>
  <c r="F143" i="4"/>
  <c r="H143" i="4" s="1"/>
  <c r="F144" i="4"/>
  <c r="H144" i="4" s="1"/>
  <c r="F145" i="4"/>
  <c r="F146" i="4"/>
  <c r="H146" i="4" s="1"/>
  <c r="F147" i="4"/>
  <c r="F148" i="4"/>
  <c r="F149" i="4"/>
  <c r="H149" i="4" s="1"/>
  <c r="F136" i="4"/>
  <c r="D137" i="4"/>
  <c r="D138" i="4"/>
  <c r="D139" i="4"/>
  <c r="D140" i="4"/>
  <c r="H140" i="4" s="1"/>
  <c r="D141" i="4"/>
  <c r="D142" i="4"/>
  <c r="H142" i="4" s="1"/>
  <c r="D143" i="4"/>
  <c r="D144" i="4"/>
  <c r="D145" i="4"/>
  <c r="D146" i="4"/>
  <c r="D147" i="4"/>
  <c r="D148" i="4"/>
  <c r="D149" i="4"/>
  <c r="D136" i="4"/>
  <c r="L96" i="4"/>
  <c r="J96" i="4" a="1"/>
  <c r="J96" i="4" s="1"/>
  <c r="H97" i="4"/>
  <c r="H98" i="4"/>
  <c r="H99" i="4"/>
  <c r="H100" i="4"/>
  <c r="H101" i="4"/>
  <c r="L101" i="4" s="1"/>
  <c r="H102" i="4"/>
  <c r="H103" i="4"/>
  <c r="H104" i="4"/>
  <c r="L104" i="4" s="1"/>
  <c r="H105" i="4"/>
  <c r="L105" i="4" s="1"/>
  <c r="H106" i="4"/>
  <c r="L106" i="4" s="1"/>
  <c r="H107" i="4"/>
  <c r="L107" i="4" s="1"/>
  <c r="H108" i="4"/>
  <c r="L108" i="4" s="1"/>
  <c r="H109" i="4"/>
  <c r="H110" i="4"/>
  <c r="L110" i="4" s="1"/>
  <c r="H111" i="4"/>
  <c r="H112" i="4"/>
  <c r="L112" i="4" s="1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96" i="4"/>
  <c r="F96" i="4" a="1"/>
  <c r="F96" i="4" s="1"/>
  <c r="D106" i="4"/>
  <c r="D107" i="4"/>
  <c r="D108" i="4"/>
  <c r="D109" i="4"/>
  <c r="D110" i="4"/>
  <c r="D111" i="4"/>
  <c r="D112" i="4"/>
  <c r="D113" i="4"/>
  <c r="D114" i="4"/>
  <c r="D115" i="4"/>
  <c r="D116" i="4"/>
  <c r="D117" i="4"/>
  <c r="L117" i="4" s="1"/>
  <c r="D118" i="4"/>
  <c r="L119" i="4"/>
  <c r="L120" i="4"/>
  <c r="D105" i="4"/>
  <c r="D104" i="4"/>
  <c r="D103" i="4"/>
  <c r="D102" i="4"/>
  <c r="D101" i="4"/>
  <c r="D100" i="4"/>
  <c r="D99" i="4"/>
  <c r="D98" i="4"/>
  <c r="D97" i="4"/>
  <c r="D96" i="4"/>
  <c r="L98" i="4"/>
  <c r="L99" i="4"/>
  <c r="L100" i="4"/>
  <c r="L111" i="4"/>
  <c r="L121" i="4"/>
  <c r="L123" i="4"/>
  <c r="L124" i="4"/>
  <c r="L125" i="4"/>
  <c r="L126" i="4"/>
  <c r="L127" i="4"/>
  <c r="L128" i="4"/>
  <c r="H139" i="4"/>
  <c r="H138" i="4"/>
  <c r="H137" i="4"/>
  <c r="H136" i="4"/>
  <c r="BK5" i="4"/>
  <c r="BK6" i="4"/>
  <c r="BK7" i="4"/>
  <c r="BK8" i="4"/>
  <c r="BK9" i="4"/>
  <c r="BK10" i="4"/>
  <c r="BK11" i="4"/>
  <c r="BK12" i="4"/>
  <c r="BK13" i="4"/>
  <c r="BK14" i="4"/>
  <c r="BK15" i="4"/>
  <c r="BL15" i="4" s="1"/>
  <c r="BK16" i="4"/>
  <c r="BL16" i="4" s="1"/>
  <c r="BK17" i="4"/>
  <c r="BL17" i="4" s="1"/>
  <c r="BK18" i="4"/>
  <c r="BL18" i="4" s="1"/>
  <c r="BK19" i="4"/>
  <c r="BL19" i="4" s="1"/>
  <c r="BK20" i="4"/>
  <c r="BK21" i="4"/>
  <c r="BK22" i="4"/>
  <c r="BK23" i="4"/>
  <c r="BK24" i="4"/>
  <c r="BK25" i="4"/>
  <c r="BK26" i="4"/>
  <c r="BK27" i="4"/>
  <c r="BK28" i="4"/>
  <c r="BK29" i="4"/>
  <c r="BL29" i="4" s="1"/>
  <c r="BK30" i="4"/>
  <c r="BL30" i="4" s="1"/>
  <c r="BK31" i="4"/>
  <c r="BK32" i="4"/>
  <c r="BK33" i="4"/>
  <c r="BK34" i="4"/>
  <c r="BK35" i="4"/>
  <c r="BK36" i="4"/>
  <c r="BK37" i="4"/>
  <c r="BK38" i="4"/>
  <c r="BJ6" i="4"/>
  <c r="BJ7" i="4"/>
  <c r="BJ8" i="4"/>
  <c r="BJ9" i="4"/>
  <c r="BJ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L25" i="4" s="1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L23" i="4"/>
  <c r="BL24" i="4"/>
  <c r="BJ5" i="4"/>
  <c r="AR5" i="4"/>
  <c r="AS5" i="4"/>
  <c r="AT5" i="4"/>
  <c r="AU5" i="4"/>
  <c r="AV5" i="4"/>
  <c r="AW5" i="4"/>
  <c r="AX5" i="4"/>
  <c r="AX40" i="4" s="1"/>
  <c r="AY5" i="4"/>
  <c r="AY40" i="4" s="1"/>
  <c r="AZ5" i="4"/>
  <c r="AZ40" i="4" s="1"/>
  <c r="BA5" i="4"/>
  <c r="BE5" i="4" s="1"/>
  <c r="BB5" i="4"/>
  <c r="BC5" i="4"/>
  <c r="BD5" i="4"/>
  <c r="AR6" i="4"/>
  <c r="AS6" i="4"/>
  <c r="AT6" i="4"/>
  <c r="AT40" i="4" s="1"/>
  <c r="AU6" i="4"/>
  <c r="AU40" i="4" s="1"/>
  <c r="AV6" i="4"/>
  <c r="AV40" i="4" s="1"/>
  <c r="AW6" i="4"/>
  <c r="AW40" i="4" s="1"/>
  <c r="AX6" i="4"/>
  <c r="AY6" i="4"/>
  <c r="AZ6" i="4"/>
  <c r="BA6" i="4"/>
  <c r="BB6" i="4"/>
  <c r="BC6" i="4"/>
  <c r="BD6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AR8" i="4"/>
  <c r="BE8" i="4" s="1"/>
  <c r="AS8" i="4"/>
  <c r="AT8" i="4"/>
  <c r="AU8" i="4"/>
  <c r="AV8" i="4"/>
  <c r="AW8" i="4"/>
  <c r="AX8" i="4"/>
  <c r="AY8" i="4"/>
  <c r="AZ8" i="4"/>
  <c r="BA8" i="4"/>
  <c r="BB8" i="4"/>
  <c r="BC8" i="4"/>
  <c r="BD8" i="4"/>
  <c r="AR9" i="4"/>
  <c r="AS9" i="4"/>
  <c r="BE9" i="4" s="1"/>
  <c r="AT9" i="4"/>
  <c r="AU9" i="4"/>
  <c r="AV9" i="4"/>
  <c r="AW9" i="4"/>
  <c r="AX9" i="4"/>
  <c r="AY9" i="4"/>
  <c r="AZ9" i="4"/>
  <c r="BA9" i="4"/>
  <c r="BB9" i="4"/>
  <c r="BC9" i="4"/>
  <c r="BD9" i="4"/>
  <c r="AR10" i="4"/>
  <c r="BE10" i="4" s="1"/>
  <c r="AS10" i="4"/>
  <c r="AT10" i="4"/>
  <c r="AU10" i="4"/>
  <c r="AV10" i="4"/>
  <c r="AW10" i="4"/>
  <c r="AX10" i="4"/>
  <c r="AY10" i="4"/>
  <c r="AZ10" i="4"/>
  <c r="BA10" i="4"/>
  <c r="BB10" i="4"/>
  <c r="BC10" i="4"/>
  <c r="BD10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AR15" i="4"/>
  <c r="AS15" i="4"/>
  <c r="AT15" i="4"/>
  <c r="AU15" i="4"/>
  <c r="BE15" i="4" s="1"/>
  <c r="AV15" i="4"/>
  <c r="AW15" i="4"/>
  <c r="AX15" i="4"/>
  <c r="AY15" i="4"/>
  <c r="AZ15" i="4"/>
  <c r="BA15" i="4"/>
  <c r="BB15" i="4"/>
  <c r="BC15" i="4"/>
  <c r="BD15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AR18" i="4"/>
  <c r="BE18" i="4" s="1"/>
  <c r="AS18" i="4"/>
  <c r="AT18" i="4"/>
  <c r="AU18" i="4"/>
  <c r="AV18" i="4"/>
  <c r="AW18" i="4"/>
  <c r="AX18" i="4"/>
  <c r="AY18" i="4"/>
  <c r="AZ18" i="4"/>
  <c r="BA18" i="4"/>
  <c r="BB18" i="4"/>
  <c r="BC18" i="4"/>
  <c r="BD18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AR21" i="4"/>
  <c r="AS21" i="4"/>
  <c r="AS40" i="4" s="1"/>
  <c r="AT21" i="4"/>
  <c r="AU21" i="4"/>
  <c r="AV21" i="4"/>
  <c r="AW21" i="4"/>
  <c r="AX21" i="4"/>
  <c r="AY21" i="4"/>
  <c r="AZ21" i="4"/>
  <c r="BA21" i="4"/>
  <c r="BB21" i="4"/>
  <c r="BC21" i="4"/>
  <c r="BD21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AR27" i="4"/>
  <c r="AS27" i="4"/>
  <c r="AT27" i="4"/>
  <c r="BE27" i="4" s="1"/>
  <c r="AU27" i="4"/>
  <c r="AV27" i="4"/>
  <c r="AW27" i="4"/>
  <c r="AX27" i="4"/>
  <c r="AY27" i="4"/>
  <c r="AZ27" i="4"/>
  <c r="BA27" i="4"/>
  <c r="BB27" i="4"/>
  <c r="BC27" i="4"/>
  <c r="BD27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AR29" i="4"/>
  <c r="AS29" i="4"/>
  <c r="BE29" i="4" s="1"/>
  <c r="AT29" i="4"/>
  <c r="AU29" i="4"/>
  <c r="AV29" i="4"/>
  <c r="AW29" i="4"/>
  <c r="AX29" i="4"/>
  <c r="AY29" i="4"/>
  <c r="AZ29" i="4"/>
  <c r="BA29" i="4"/>
  <c r="BB29" i="4"/>
  <c r="BC29" i="4"/>
  <c r="BD29" i="4"/>
  <c r="AR30" i="4"/>
  <c r="AS30" i="4"/>
  <c r="AT30" i="4"/>
  <c r="BE30" i="4" s="1"/>
  <c r="AU30" i="4"/>
  <c r="AV30" i="4"/>
  <c r="AW30" i="4"/>
  <c r="AX30" i="4"/>
  <c r="AY30" i="4"/>
  <c r="AZ30" i="4"/>
  <c r="BA30" i="4"/>
  <c r="BB30" i="4"/>
  <c r="BC30" i="4"/>
  <c r="BD30" i="4"/>
  <c r="AR31" i="4"/>
  <c r="BE31" i="4" s="1"/>
  <c r="AS31" i="4"/>
  <c r="AT31" i="4"/>
  <c r="AU31" i="4"/>
  <c r="AV31" i="4"/>
  <c r="AW31" i="4"/>
  <c r="AX31" i="4"/>
  <c r="AY31" i="4"/>
  <c r="AZ31" i="4"/>
  <c r="BA31" i="4"/>
  <c r="BB31" i="4"/>
  <c r="BC31" i="4"/>
  <c r="BD31" i="4"/>
  <c r="AR32" i="4"/>
  <c r="BE32" i="4" s="1"/>
  <c r="AS32" i="4"/>
  <c r="AT32" i="4"/>
  <c r="AU32" i="4"/>
  <c r="AV32" i="4"/>
  <c r="AW32" i="4"/>
  <c r="AX32" i="4"/>
  <c r="AY32" i="4"/>
  <c r="AZ32" i="4"/>
  <c r="BA32" i="4"/>
  <c r="BB32" i="4"/>
  <c r="BC32" i="4"/>
  <c r="BD32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AR36" i="4"/>
  <c r="AS36" i="4"/>
  <c r="AT36" i="4"/>
  <c r="AU36" i="4"/>
  <c r="AV36" i="4"/>
  <c r="AW36" i="4"/>
  <c r="AX36" i="4"/>
  <c r="BE36" i="4" s="1"/>
  <c r="AY36" i="4"/>
  <c r="AZ36" i="4"/>
  <c r="BA36" i="4"/>
  <c r="BB36" i="4"/>
  <c r="BB40" i="4" s="1"/>
  <c r="BC36" i="4"/>
  <c r="BD36" i="4"/>
  <c r="AR37" i="4"/>
  <c r="BE37" i="4" s="1"/>
  <c r="AS37" i="4"/>
  <c r="AT37" i="4"/>
  <c r="AU37" i="4"/>
  <c r="AV37" i="4"/>
  <c r="AW37" i="4"/>
  <c r="AX37" i="4"/>
  <c r="AY37" i="4"/>
  <c r="AZ37" i="4"/>
  <c r="BA37" i="4"/>
  <c r="BB37" i="4"/>
  <c r="BC37" i="4"/>
  <c r="BD37" i="4"/>
  <c r="AR38" i="4"/>
  <c r="AR40" i="4" s="1"/>
  <c r="AS38" i="4"/>
  <c r="AT38" i="4"/>
  <c r="AU38" i="4"/>
  <c r="AV38" i="4"/>
  <c r="AW38" i="4"/>
  <c r="AX38" i="4"/>
  <c r="AY38" i="4"/>
  <c r="AZ38" i="4"/>
  <c r="BA38" i="4"/>
  <c r="BB38" i="4"/>
  <c r="BC38" i="4"/>
  <c r="BD38" i="4"/>
  <c r="AQ6" i="4"/>
  <c r="AQ7" i="4"/>
  <c r="AQ8" i="4"/>
  <c r="AQ9" i="4"/>
  <c r="AQ10" i="4"/>
  <c r="AQ11" i="4"/>
  <c r="AQ12" i="4"/>
  <c r="AQ13" i="4"/>
  <c r="AQ14" i="4"/>
  <c r="AQ15" i="4"/>
  <c r="AQ16" i="4"/>
  <c r="AQ17" i="4"/>
  <c r="AQ18" i="4"/>
  <c r="AQ40" i="4" s="1"/>
  <c r="AQ19" i="4"/>
  <c r="BE19" i="4" s="1"/>
  <c r="AQ20" i="4"/>
  <c r="BE20" i="4" s="1"/>
  <c r="AQ21" i="4"/>
  <c r="BE21" i="4" s="1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5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M81" i="4"/>
  <c r="R81" i="4"/>
  <c r="S81" i="4"/>
  <c r="T81" i="4"/>
  <c r="U81" i="4"/>
  <c r="V81" i="4"/>
  <c r="W81" i="4"/>
  <c r="X81" i="4"/>
  <c r="AE81" i="4"/>
  <c r="F81" i="4"/>
  <c r="G81" i="4"/>
  <c r="I81" i="4"/>
  <c r="J81" i="4"/>
  <c r="K81" i="4"/>
  <c r="Z81" i="4"/>
  <c r="AA81" i="4"/>
  <c r="AB81" i="4"/>
  <c r="AC81" i="4"/>
  <c r="AD81" i="4"/>
  <c r="P81" i="4"/>
  <c r="AG81" i="4"/>
  <c r="AH81" i="4"/>
  <c r="AJ81" i="4"/>
  <c r="AK81" i="4"/>
  <c r="E81" i="4"/>
  <c r="Y81" i="4"/>
  <c r="AF81" i="4"/>
  <c r="N81" i="4"/>
  <c r="O81" i="4"/>
  <c r="Q81" i="4"/>
  <c r="AI81" i="4"/>
  <c r="L81" i="4"/>
  <c r="D72" i="4"/>
  <c r="D73" i="4"/>
  <c r="D74" i="4"/>
  <c r="D81" i="4" s="1"/>
  <c r="D75" i="4"/>
  <c r="D76" i="4"/>
  <c r="D77" i="4"/>
  <c r="D78" i="4"/>
  <c r="D79" i="4"/>
  <c r="D71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C58" i="4" s="1"/>
  <c r="AD43" i="4"/>
  <c r="AE43" i="4"/>
  <c r="AE58" i="4" s="1"/>
  <c r="AF43" i="4"/>
  <c r="AG43" i="4"/>
  <c r="AH43" i="4"/>
  <c r="AI43" i="4"/>
  <c r="AJ43" i="4"/>
  <c r="AJ58" i="4" s="1"/>
  <c r="AK43" i="4"/>
  <c r="AK58" i="4" s="1"/>
  <c r="E44" i="4"/>
  <c r="E58" i="4" s="1"/>
  <c r="F44" i="4"/>
  <c r="F58" i="4" s="1"/>
  <c r="G44" i="4"/>
  <c r="G58" i="4" s="1"/>
  <c r="H44" i="4"/>
  <c r="I44" i="4"/>
  <c r="AL44" i="4" s="1"/>
  <c r="J44" i="4"/>
  <c r="J58" i="4" s="1"/>
  <c r="K44" i="4"/>
  <c r="K58" i="4" s="1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Y58" i="4" s="1"/>
  <c r="Z44" i="4"/>
  <c r="AA44" i="4"/>
  <c r="AB44" i="4"/>
  <c r="AC44" i="4"/>
  <c r="AD44" i="4"/>
  <c r="AD58" i="4" s="1"/>
  <c r="AE44" i="4"/>
  <c r="AF44" i="4"/>
  <c r="AG44" i="4"/>
  <c r="AH44" i="4"/>
  <c r="AI44" i="4"/>
  <c r="AJ44" i="4"/>
  <c r="AK44" i="4"/>
  <c r="E45" i="4"/>
  <c r="F45" i="4"/>
  <c r="G45" i="4"/>
  <c r="H45" i="4"/>
  <c r="I45" i="4"/>
  <c r="J45" i="4"/>
  <c r="K45" i="4"/>
  <c r="L45" i="4"/>
  <c r="M45" i="4"/>
  <c r="N45" i="4"/>
  <c r="O45" i="4"/>
  <c r="P45" i="4"/>
  <c r="AL45" i="4" s="1"/>
  <c r="Q45" i="4"/>
  <c r="Q58" i="4" s="1"/>
  <c r="R45" i="4"/>
  <c r="R58" i="4" s="1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E46" i="4"/>
  <c r="AL46" i="4" s="1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E47" i="4"/>
  <c r="F47" i="4"/>
  <c r="G47" i="4"/>
  <c r="H47" i="4"/>
  <c r="I47" i="4"/>
  <c r="J47" i="4"/>
  <c r="AL47" i="4" s="1"/>
  <c r="K47" i="4"/>
  <c r="L47" i="4"/>
  <c r="L58" i="4" s="1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F58" i="4" s="1"/>
  <c r="AG47" i="4"/>
  <c r="AH47" i="4"/>
  <c r="AI47" i="4"/>
  <c r="AJ47" i="4"/>
  <c r="AK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AL48" i="4" s="1"/>
  <c r="R48" i="4"/>
  <c r="S48" i="4"/>
  <c r="S58" i="4" s="1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G58" i="4" s="1"/>
  <c r="AH48" i="4"/>
  <c r="AI48" i="4"/>
  <c r="AJ48" i="4"/>
  <c r="AK48" i="4"/>
  <c r="E49" i="4"/>
  <c r="AL49" i="4" s="1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Z58" i="4" s="1"/>
  <c r="AA49" i="4"/>
  <c r="AB49" i="4"/>
  <c r="AC49" i="4"/>
  <c r="AD49" i="4"/>
  <c r="AE49" i="4"/>
  <c r="AF49" i="4"/>
  <c r="AG49" i="4"/>
  <c r="AH49" i="4"/>
  <c r="AI49" i="4"/>
  <c r="AJ49" i="4"/>
  <c r="AK49" i="4"/>
  <c r="E50" i="4"/>
  <c r="F50" i="4"/>
  <c r="G50" i="4"/>
  <c r="H50" i="4"/>
  <c r="I50" i="4"/>
  <c r="J50" i="4"/>
  <c r="K50" i="4"/>
  <c r="AL50" i="4" s="1"/>
  <c r="L50" i="4"/>
  <c r="M50" i="4"/>
  <c r="M58" i="4" s="1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AL51" i="4" s="1"/>
  <c r="S51" i="4"/>
  <c r="T51" i="4"/>
  <c r="T58" i="4" s="1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H58" i="4" s="1"/>
  <c r="AI51" i="4"/>
  <c r="AI58" i="4" s="1"/>
  <c r="AJ51" i="4"/>
  <c r="AK51" i="4"/>
  <c r="E52" i="4"/>
  <c r="AL52" i="4" s="1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A58" i="4" s="1"/>
  <c r="AB52" i="4"/>
  <c r="AC52" i="4"/>
  <c r="AD52" i="4"/>
  <c r="AE52" i="4"/>
  <c r="AF52" i="4"/>
  <c r="AG52" i="4"/>
  <c r="AH52" i="4"/>
  <c r="AI52" i="4"/>
  <c r="AJ52" i="4"/>
  <c r="AK52" i="4"/>
  <c r="E53" i="4"/>
  <c r="F53" i="4"/>
  <c r="AL53" i="4" s="1"/>
  <c r="G53" i="4"/>
  <c r="H53" i="4"/>
  <c r="I53" i="4"/>
  <c r="J53" i="4"/>
  <c r="K53" i="4"/>
  <c r="L53" i="4"/>
  <c r="M53" i="4"/>
  <c r="N53" i="4"/>
  <c r="N58" i="4" s="1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B58" i="4" s="1"/>
  <c r="AC53" i="4"/>
  <c r="AD53" i="4"/>
  <c r="AE53" i="4"/>
  <c r="AF53" i="4"/>
  <c r="AG53" i="4"/>
  <c r="AH53" i="4"/>
  <c r="AI53" i="4"/>
  <c r="AJ53" i="4"/>
  <c r="AK53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U58" i="4" s="1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E56" i="4"/>
  <c r="F56" i="4"/>
  <c r="G56" i="4"/>
  <c r="H56" i="4"/>
  <c r="I56" i="4"/>
  <c r="J56" i="4"/>
  <c r="K56" i="4"/>
  <c r="L56" i="4"/>
  <c r="M56" i="4"/>
  <c r="N56" i="4"/>
  <c r="O56" i="4"/>
  <c r="O58" i="4" s="1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D44" i="4"/>
  <c r="D45" i="4"/>
  <c r="D46" i="4"/>
  <c r="D47" i="4"/>
  <c r="D48" i="4"/>
  <c r="D49" i="4"/>
  <c r="D50" i="4"/>
  <c r="D58" i="4" s="1"/>
  <c r="D51" i="4"/>
  <c r="D52" i="4"/>
  <c r="D53" i="4"/>
  <c r="D54" i="4"/>
  <c r="D55" i="4"/>
  <c r="D56" i="4"/>
  <c r="V58" i="4"/>
  <c r="W58" i="4"/>
  <c r="X58" i="4"/>
  <c r="D43" i="4"/>
  <c r="H81" i="4"/>
  <c r="I58" i="4"/>
  <c r="H58" i="4"/>
  <c r="BD40" i="4"/>
  <c r="BC40" i="4"/>
  <c r="BA40" i="4"/>
  <c r="BL35" i="4"/>
  <c r="BE35" i="4"/>
  <c r="BL34" i="4"/>
  <c r="BE34" i="4"/>
  <c r="BE33" i="4"/>
  <c r="BL31" i="4"/>
  <c r="BL28" i="4"/>
  <c r="BE28" i="4"/>
  <c r="BL27" i="4"/>
  <c r="BL26" i="4"/>
  <c r="BE26" i="4"/>
  <c r="BE25" i="4"/>
  <c r="BE24" i="4"/>
  <c r="BE23" i="4"/>
  <c r="BE17" i="4"/>
  <c r="BE16" i="4"/>
  <c r="BL14" i="4"/>
  <c r="BE14" i="4"/>
  <c r="BL13" i="4"/>
  <c r="BE13" i="4"/>
  <c r="BL12" i="4"/>
  <c r="BE12" i="4"/>
  <c r="BL11" i="4"/>
  <c r="BE11" i="4"/>
  <c r="BL10" i="4"/>
  <c r="BL9" i="4"/>
  <c r="BL8" i="4"/>
  <c r="BL7" i="4"/>
  <c r="BE7" i="4"/>
  <c r="BL6" i="4"/>
  <c r="BE6" i="4"/>
  <c r="BL5" i="4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N81" i="2"/>
  <c r="M81" i="2"/>
  <c r="L81" i="2"/>
  <c r="E81" i="2"/>
  <c r="D81" i="2"/>
  <c r="K81" i="2"/>
  <c r="J81" i="2"/>
  <c r="I81" i="2"/>
  <c r="H81" i="2"/>
  <c r="G81" i="2"/>
  <c r="F81" i="2"/>
  <c r="AH58" i="2"/>
  <c r="AD58" i="2"/>
  <c r="AC58" i="2"/>
  <c r="AA58" i="2"/>
  <c r="Z58" i="2"/>
  <c r="U58" i="2"/>
  <c r="T58" i="2"/>
  <c r="O58" i="2"/>
  <c r="N58" i="2"/>
  <c r="L58" i="2"/>
  <c r="K58" i="2"/>
  <c r="J58" i="2"/>
  <c r="I58" i="2"/>
  <c r="H58" i="2"/>
  <c r="G58" i="2"/>
  <c r="F58" i="2"/>
  <c r="E58" i="2"/>
  <c r="D58" i="2"/>
  <c r="AK58" i="2"/>
  <c r="AJ58" i="2"/>
  <c r="AI58" i="2"/>
  <c r="AL55" i="2"/>
  <c r="AL54" i="2"/>
  <c r="AL53" i="2"/>
  <c r="AE58" i="2"/>
  <c r="AB58" i="2"/>
  <c r="AL52" i="2"/>
  <c r="AL51" i="2"/>
  <c r="X58" i="2"/>
  <c r="W58" i="2"/>
  <c r="V58" i="2"/>
  <c r="AL48" i="2"/>
  <c r="AL47" i="2"/>
  <c r="S58" i="2"/>
  <c r="R58" i="2"/>
  <c r="Q58" i="2"/>
  <c r="P58" i="2"/>
  <c r="M58" i="2"/>
  <c r="BB40" i="2"/>
  <c r="BA40" i="2"/>
  <c r="AZ40" i="2"/>
  <c r="AQ40" i="2"/>
  <c r="BL38" i="2"/>
  <c r="BE38" i="2"/>
  <c r="BL37" i="2"/>
  <c r="BE37" i="2"/>
  <c r="BL36" i="2"/>
  <c r="BE36" i="2"/>
  <c r="BL35" i="2"/>
  <c r="BE35" i="2"/>
  <c r="BL34" i="2"/>
  <c r="BD40" i="2"/>
  <c r="BE34" i="2"/>
  <c r="BL33" i="2"/>
  <c r="BE33" i="2"/>
  <c r="BL32" i="2"/>
  <c r="BE32" i="2"/>
  <c r="BL31" i="2"/>
  <c r="BE31" i="2"/>
  <c r="BL30" i="2"/>
  <c r="BE30" i="2"/>
  <c r="BL29" i="2"/>
  <c r="BE29" i="2"/>
  <c r="BL28" i="2"/>
  <c r="BE28" i="2"/>
  <c r="BL27" i="2"/>
  <c r="BE27" i="2"/>
  <c r="BL26" i="2"/>
  <c r="BE26" i="2"/>
  <c r="BL25" i="2"/>
  <c r="BE25" i="2"/>
  <c r="BL24" i="2"/>
  <c r="BE24" i="2"/>
  <c r="BL23" i="2"/>
  <c r="BC40" i="2"/>
  <c r="BL22" i="2"/>
  <c r="AY40" i="2"/>
  <c r="BL21" i="2"/>
  <c r="AX40" i="2"/>
  <c r="BL20" i="2"/>
  <c r="BE20" i="2"/>
  <c r="AW40" i="2"/>
  <c r="BL19" i="2"/>
  <c r="BE19" i="2"/>
  <c r="BL18" i="2"/>
  <c r="AV40" i="2"/>
  <c r="BL17" i="2"/>
  <c r="BE17" i="2"/>
  <c r="BL16" i="2"/>
  <c r="AU40" i="2"/>
  <c r="BL15" i="2"/>
  <c r="BE15" i="2"/>
  <c r="BL14" i="2"/>
  <c r="AT40" i="2"/>
  <c r="BL13" i="2"/>
  <c r="BE13" i="2"/>
  <c r="BL12" i="2"/>
  <c r="BE12" i="2"/>
  <c r="BL11" i="2"/>
  <c r="BE11" i="2"/>
  <c r="BL10" i="2"/>
  <c r="BE10" i="2"/>
  <c r="BL9" i="2"/>
  <c r="BE9" i="2"/>
  <c r="BL8" i="2"/>
  <c r="BE8" i="2"/>
  <c r="BL7" i="2"/>
  <c r="AS40" i="2"/>
  <c r="BL6" i="2"/>
  <c r="AR40" i="2"/>
  <c r="BL5" i="2"/>
  <c r="BE5" i="2"/>
  <c r="AI58" i="1"/>
  <c r="AG58" i="1"/>
  <c r="AF58" i="1"/>
  <c r="AE58" i="1"/>
  <c r="AD58" i="1"/>
  <c r="AC58" i="1"/>
  <c r="AB58" i="1"/>
  <c r="AA58" i="1"/>
  <c r="Y58" i="1"/>
  <c r="V58" i="1"/>
  <c r="AK49" i="1"/>
  <c r="T58" i="1"/>
  <c r="S58" i="1"/>
  <c r="R58" i="1"/>
  <c r="Q58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D81" i="1"/>
  <c r="C81" i="1"/>
  <c r="J81" i="1"/>
  <c r="I81" i="1"/>
  <c r="H81" i="1"/>
  <c r="G81" i="1"/>
  <c r="F81" i="1"/>
  <c r="E81" i="1"/>
  <c r="K58" i="1"/>
  <c r="J58" i="1"/>
  <c r="I58" i="1"/>
  <c r="H58" i="1"/>
  <c r="G58" i="1"/>
  <c r="F58" i="1"/>
  <c r="E58" i="1"/>
  <c r="D58" i="1"/>
  <c r="C58" i="1"/>
  <c r="AK56" i="1"/>
  <c r="AJ58" i="1"/>
  <c r="AH58" i="1"/>
  <c r="Z58" i="1"/>
  <c r="AK52" i="1"/>
  <c r="AK51" i="1"/>
  <c r="X58" i="1"/>
  <c r="W58" i="1"/>
  <c r="U58" i="1"/>
  <c r="AK48" i="1"/>
  <c r="AK47" i="1"/>
  <c r="P58" i="1"/>
  <c r="O58" i="1"/>
  <c r="N58" i="1"/>
  <c r="M58" i="1"/>
  <c r="L58" i="1"/>
  <c r="BB40" i="1"/>
  <c r="BA40" i="1"/>
  <c r="AZ40" i="1"/>
  <c r="AP40" i="1"/>
  <c r="BK38" i="1"/>
  <c r="BD38" i="1"/>
  <c r="BK37" i="1"/>
  <c r="BD37" i="1"/>
  <c r="BK36" i="1"/>
  <c r="BD36" i="1"/>
  <c r="BK35" i="1"/>
  <c r="BD35" i="1"/>
  <c r="BK34" i="1"/>
  <c r="BD34" i="1"/>
  <c r="BK33" i="1"/>
  <c r="BD33" i="1"/>
  <c r="BK32" i="1"/>
  <c r="BD32" i="1"/>
  <c r="BK31" i="1"/>
  <c r="BD31" i="1"/>
  <c r="BK30" i="1"/>
  <c r="BD30" i="1"/>
  <c r="BK29" i="1"/>
  <c r="BD29" i="1"/>
  <c r="BK28" i="1"/>
  <c r="BD28" i="1"/>
  <c r="BK27" i="1"/>
  <c r="BD27" i="1"/>
  <c r="BK26" i="1"/>
  <c r="BD26" i="1"/>
  <c r="BK25" i="1"/>
  <c r="BD25" i="1"/>
  <c r="BK24" i="1"/>
  <c r="BD24" i="1"/>
  <c r="BK23" i="1"/>
  <c r="BD23" i="1"/>
  <c r="BK22" i="1"/>
  <c r="AX40" i="1"/>
  <c r="BK21" i="1"/>
  <c r="BD21" i="1"/>
  <c r="AW40" i="1"/>
  <c r="BK20" i="1"/>
  <c r="BD20" i="1"/>
  <c r="AV40" i="1"/>
  <c r="BK19" i="1"/>
  <c r="BD19" i="1"/>
  <c r="BK18" i="1"/>
  <c r="AU40" i="1"/>
  <c r="BK17" i="1"/>
  <c r="BD17" i="1"/>
  <c r="BK16" i="1"/>
  <c r="BD16" i="1"/>
  <c r="AT40" i="1"/>
  <c r="BK15" i="1"/>
  <c r="BD15" i="1"/>
  <c r="BK14" i="1"/>
  <c r="BD14" i="1"/>
  <c r="BK13" i="1"/>
  <c r="BD13" i="1"/>
  <c r="BK12" i="1"/>
  <c r="BD12" i="1"/>
  <c r="BK11" i="1"/>
  <c r="BD11" i="1"/>
  <c r="BK10" i="1"/>
  <c r="BD10" i="1"/>
  <c r="BK9" i="1"/>
  <c r="BD9" i="1"/>
  <c r="BK8" i="1"/>
  <c r="BC40" i="1"/>
  <c r="AY40" i="1"/>
  <c r="BD8" i="1"/>
  <c r="BK7" i="1"/>
  <c r="BD7" i="1"/>
  <c r="AR40" i="1"/>
  <c r="BK6" i="1"/>
  <c r="BD6" i="1"/>
  <c r="AQ40" i="1"/>
  <c r="BK5" i="1"/>
  <c r="BD5" i="1"/>
  <c r="H148" i="4" l="1"/>
  <c r="H147" i="4"/>
  <c r="H145" i="4"/>
  <c r="H141" i="4"/>
  <c r="L115" i="4"/>
  <c r="L114" i="4"/>
  <c r="L118" i="4"/>
  <c r="L113" i="4"/>
  <c r="L97" i="4"/>
  <c r="L129" i="4"/>
  <c r="L103" i="4"/>
  <c r="L116" i="4"/>
  <c r="L109" i="4"/>
  <c r="L122" i="4"/>
  <c r="L102" i="4"/>
  <c r="BL22" i="4"/>
  <c r="BL21" i="4"/>
  <c r="BL20" i="4"/>
  <c r="BL38" i="4"/>
  <c r="BL37" i="4"/>
  <c r="BL36" i="4"/>
  <c r="BL33" i="4"/>
  <c r="BL32" i="4"/>
  <c r="BE22" i="4"/>
  <c r="BE38" i="4"/>
  <c r="AL56" i="4"/>
  <c r="AL55" i="4"/>
  <c r="P58" i="4"/>
  <c r="AL54" i="4"/>
  <c r="AL43" i="4"/>
  <c r="AL50" i="2"/>
  <c r="BE6" i="2"/>
  <c r="Y58" i="2"/>
  <c r="BE7" i="2"/>
  <c r="BE23" i="2"/>
  <c r="BE18" i="2"/>
  <c r="AL43" i="2"/>
  <c r="AL49" i="2"/>
  <c r="AL44" i="2"/>
  <c r="AL56" i="2"/>
  <c r="AF58" i="2"/>
  <c r="AL45" i="2"/>
  <c r="AG58" i="2"/>
  <c r="BE21" i="2"/>
  <c r="BE16" i="2"/>
  <c r="BE14" i="2"/>
  <c r="AL46" i="2"/>
  <c r="BE22" i="2"/>
  <c r="AK45" i="1"/>
  <c r="AK53" i="1"/>
  <c r="AK54" i="1"/>
  <c r="AK55" i="1"/>
  <c r="AK50" i="1"/>
  <c r="BD18" i="1"/>
  <c r="AK43" i="1"/>
  <c r="AK44" i="1"/>
  <c r="AS40" i="1"/>
  <c r="AK46" i="1"/>
  <c r="BD22" i="1"/>
  <c r="L130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<sst xmlns="http://schemas.openxmlformats.org/spreadsheetml/2006/main" count="620" uniqueCount="82">
  <si>
    <t>Iron ore extraction</t>
  </si>
  <si>
    <t>Limestone extraction</t>
  </si>
  <si>
    <t>Coal extraction</t>
  </si>
  <si>
    <t>Iron ore hauling</t>
  </si>
  <si>
    <t>Limestone hauling</t>
  </si>
  <si>
    <t>Coal hauling</t>
  </si>
  <si>
    <t>Iron ore beneficiation</t>
  </si>
  <si>
    <t>Limestone beneficiation</t>
  </si>
  <si>
    <t>Coal beneficiation</t>
  </si>
  <si>
    <t>Rotary kiln</t>
  </si>
  <si>
    <t>Coke oven</t>
  </si>
  <si>
    <t>CO gas treatment</t>
  </si>
  <si>
    <t>Mixer</t>
  </si>
  <si>
    <t>Blast furnace</t>
  </si>
  <si>
    <t>Iron and steel</t>
  </si>
  <si>
    <t>Waste</t>
  </si>
  <si>
    <t>Iron ore [from Resources]</t>
  </si>
  <si>
    <t>Limestone [from Resources]</t>
  </si>
  <si>
    <t>Coal [from Resources]</t>
  </si>
  <si>
    <t>Combustion Air [from Resources]</t>
  </si>
  <si>
    <t>Natural gas [from Supply]</t>
  </si>
  <si>
    <t>Gas/diesel oil excl. biofuels [from Supply]</t>
  </si>
  <si>
    <t>Motor gasoline excl. biofuels [from Supply]</t>
  </si>
  <si>
    <t>Fuel oil [from Supply]</t>
  </si>
  <si>
    <t>Electricity [from Supply]</t>
  </si>
  <si>
    <t>Iron ore [from Iron ore extraction]</t>
  </si>
  <si>
    <t>Combustion emissions [from Iron ore extraction]</t>
  </si>
  <si>
    <t>Limestone [from Limestone extraction]</t>
  </si>
  <si>
    <t>Combustion emissions [from Limestone extraction]</t>
  </si>
  <si>
    <t>Coal [from Coal extraction]</t>
  </si>
  <si>
    <t>Combustion emissions [from Coal extraction]</t>
  </si>
  <si>
    <t>Iron ore [from Iron ore hauling]</t>
  </si>
  <si>
    <t>Limestone [from Limestone hauling]</t>
  </si>
  <si>
    <t>Coal [from Coal hauling]</t>
  </si>
  <si>
    <t>Iron ore [from Iron ore beneficiation]</t>
  </si>
  <si>
    <t>Iron ore impurities [from Iron ore beneficiation]</t>
  </si>
  <si>
    <t>Limestone [from Limestone beneficiation]</t>
  </si>
  <si>
    <t>Coal [from Coal beneficiation]</t>
  </si>
  <si>
    <t>Quicklime [from Rotary kiln]</t>
  </si>
  <si>
    <t>Magnesium oxide [from Rotary kiln]</t>
  </si>
  <si>
    <t>Kiln emissions [from Rotary kiln]</t>
  </si>
  <si>
    <t>Anthracite [from Coke oven]</t>
  </si>
  <si>
    <t>Coke oven gas [from Coke oven]</t>
  </si>
  <si>
    <t>Ash [from Coke oven]</t>
  </si>
  <si>
    <t>Combustion emissions [from Coke oven]</t>
  </si>
  <si>
    <t>Treated coke oven gas [from CO gas treatment]</t>
  </si>
  <si>
    <t>Blast furnace mixture [from Mixer]</t>
  </si>
  <si>
    <t>Pig iron [from Blast furnace]</t>
  </si>
  <si>
    <t>Blast furnace gas [from Blast furnace]</t>
  </si>
  <si>
    <t>Pig iron slag [from Blast furnace]</t>
  </si>
  <si>
    <t>U</t>
  </si>
  <si>
    <t>Ui</t>
  </si>
  <si>
    <t>Y</t>
  </si>
  <si>
    <t>y = Yi</t>
  </si>
  <si>
    <t>iU</t>
  </si>
  <si>
    <t>Diesel [from Supply]</t>
  </si>
  <si>
    <t>V</t>
  </si>
  <si>
    <t>Vi</t>
  </si>
  <si>
    <t>iV</t>
  </si>
  <si>
    <t>Resources [of Iron ore]</t>
  </si>
  <si>
    <t>Resources [of Coal]</t>
  </si>
  <si>
    <t>Resources [of Combustion air]</t>
  </si>
  <si>
    <t>Supply [of Natural gas]</t>
  </si>
  <si>
    <t>Supply [of Gas/diesel oil excl. biofuels]</t>
  </si>
  <si>
    <t>Supply [of Motor gasoline excl. biofuels]</t>
  </si>
  <si>
    <t>Supply [of Fuel oil]</t>
  </si>
  <si>
    <t>Supply [of Electricity]</t>
  </si>
  <si>
    <t>R</t>
  </si>
  <si>
    <t>iR</t>
  </si>
  <si>
    <r>
      <t>Resources [of Limestone</t>
    </r>
    <r>
      <rPr>
        <sz val="12"/>
        <color rgb="FF000000"/>
        <rFont val="Aptos Narrow (Body)"/>
      </rPr>
      <t>]</t>
    </r>
  </si>
  <si>
    <t>h</t>
  </si>
  <si>
    <t>Gasoline [from Supply]</t>
  </si>
  <si>
    <t>+</t>
  </si>
  <si>
    <t>–</t>
  </si>
  <si>
    <t>=</t>
  </si>
  <si>
    <r>
      <t>(</t>
    </r>
    <r>
      <rPr>
        <b/>
        <sz val="11"/>
        <color rgb="FF000000"/>
        <rFont val="Aptos Narrow"/>
      </rPr>
      <t>iR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</si>
  <si>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r>
      <t>(</t>
    </r>
    <r>
      <rPr>
        <b/>
        <sz val="11"/>
        <color rgb="FF000000"/>
        <rFont val="Aptos Narrow"/>
      </rPr>
      <t>iV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</si>
  <si>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t>y</t>
  </si>
  <si>
    <t>-</t>
  </si>
  <si>
    <t>Q_loss</t>
  </si>
  <si>
    <t>Energy balance across industries</t>
  </si>
  <si>
    <t>Energy balance between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</si>
</sst>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2"/>
      <color rgb="FF000000"/>
      <name val="Calibri"/>
      <family val="2"/>
    </font>
    <font>
      <i/>
      <sz val="11"/>
      <color rgb="FF000000"/>
      <name val="Aptos Narrow"/>
      <family val="2"/>
    </font>
    <font>
      <sz val="12"/>
      <color rgb="FF000000"/>
      <name val="Aptos Narrow (Body)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vertAlign val="superscript"/>
      <sz val="11"/>
      <color rgb="FF000000"/>
      <name val="Aptos Narrow (Body)"/>
    </font>
  </fonts>
  <fills count="7">
    <fill>
      <patternFill patternType="none"/>
    </fill>
    <fill>
      <patternFill patternType="gray125"/>
    </fill>
    <fill>
      <patternFill patternType="solid">
        <fgColor rgb="FFFFF6C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E5014"/>
        <bgColor rgb="FF000000"/>
      </patternFill>
    </fill>
    <fill>
      <patternFill patternType="solid">
        <fgColor rgb="FFFFF6CE"/>
        <bgColor indexed="64"/>
      </patternFill>
    </fill>
    <fill>
      <patternFill patternType="solid">
        <fgColor rgb="FFFBE2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6" fillId="0" borderId="0" xfId="0" applyFont="1" applyAlignment="1">
      <alignment horizontal="center" textRotation="90"/>
    </xf>
    <xf numFmtId="0" fontId="5" fillId="2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0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rinschuman/Documents/github/MaterialExergyPaper/MaterialExergyPaper2025/data/Paper%20Examples.xlsx" TargetMode="External"/><Relationship Id="rId1" Type="http://schemas.openxmlformats.org/officeDocument/2006/relationships/externalLinkPath" Target="Paper%20Ex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stants"/>
      <sheetName val="Calculators"/>
      <sheetName val="Fuel Exergy"/>
      <sheetName val="Ore-&gt;PI"/>
      <sheetName val="Energy X"/>
      <sheetName val="MCC_B_RUVY_matrices_mat_level"/>
      <sheetName val="MCC_M_RUVY_matrices_mat_level"/>
      <sheetName val="MCC_h_RUVY_matrices_mat_level"/>
      <sheetName val="Energy RUVY matrices"/>
      <sheetName val="Efficiencies"/>
      <sheetName val="Waste"/>
      <sheetName val="Methane Combustion - EES"/>
      <sheetName val="Tables for Paper"/>
    </sheetNames>
    <sheetDataSet>
      <sheetData sheetId="0"/>
      <sheetData sheetId="1"/>
      <sheetData sheetId="2"/>
      <sheetData sheetId="3">
        <row r="55">
          <cell r="BZ55">
            <v>11.767466001905108</v>
          </cell>
        </row>
        <row r="104">
          <cell r="FL104">
            <v>229.94813284002646</v>
          </cell>
        </row>
        <row r="114">
          <cell r="CV114">
            <v>4.9847525450981189</v>
          </cell>
        </row>
        <row r="217">
          <cell r="CV217">
            <v>18.493734420766422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18B6-B8F5-6345-9BBC-83B29165D6F4}">
  <dimension ref="A1:BL84"/>
  <sheetViews>
    <sheetView topLeftCell="AI1" workbookViewId="0">
      <selection activeCell="BH4" sqref="BH4"/>
    </sheetView>
  </sheetViews>
  <sheetFormatPr baseColWidth="10" defaultRowHeight="16" x14ac:dyDescent="0.2"/>
  <sheetData>
    <row r="1" spans="1:64" x14ac:dyDescent="0.2">
      <c r="A1" t="s">
        <v>70</v>
      </c>
    </row>
    <row r="4" spans="1:64" ht="112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/>
      <c r="AQ4" s="3" t="s">
        <v>0</v>
      </c>
      <c r="AR4" s="3" t="s">
        <v>1</v>
      </c>
      <c r="AS4" s="3" t="s">
        <v>2</v>
      </c>
      <c r="AT4" s="3" t="s">
        <v>3</v>
      </c>
      <c r="AU4" s="3" t="s">
        <v>4</v>
      </c>
      <c r="AV4" s="3" t="s">
        <v>5</v>
      </c>
      <c r="AW4" s="3" t="s">
        <v>6</v>
      </c>
      <c r="AX4" s="3" t="s">
        <v>7</v>
      </c>
      <c r="AY4" s="3" t="s">
        <v>8</v>
      </c>
      <c r="AZ4" s="3" t="s">
        <v>9</v>
      </c>
      <c r="BA4" s="3" t="s">
        <v>10</v>
      </c>
      <c r="BB4" s="3" t="s">
        <v>11</v>
      </c>
      <c r="BC4" s="3" t="s">
        <v>12</v>
      </c>
      <c r="BD4" s="3" t="s">
        <v>13</v>
      </c>
      <c r="BE4" s="1"/>
      <c r="BF4" s="1"/>
      <c r="BG4" s="1"/>
      <c r="BH4" s="1"/>
      <c r="BI4" s="3"/>
      <c r="BJ4" s="3" t="s">
        <v>14</v>
      </c>
      <c r="BK4" s="3" t="s">
        <v>15</v>
      </c>
      <c r="BL4" s="1"/>
    </row>
    <row r="5" spans="1:64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  <c r="AI5" s="1"/>
      <c r="AJ5" s="1"/>
      <c r="AK5" s="1"/>
      <c r="AL5" s="1"/>
      <c r="AM5" s="1"/>
      <c r="AN5" s="1"/>
      <c r="AO5" s="1"/>
      <c r="AP5" s="4" t="s">
        <v>16</v>
      </c>
      <c r="AQ5" s="5">
        <v>-39777.560785767848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6">
        <f>SUM(AQ5:BD5)</f>
        <v>-39777.560785767848</v>
      </c>
      <c r="BF5" s="1"/>
      <c r="BG5" s="1"/>
      <c r="BH5" s="1"/>
      <c r="BI5" s="4" t="s">
        <v>16</v>
      </c>
      <c r="BJ5" s="7"/>
      <c r="BK5" s="7"/>
      <c r="BL5" s="6">
        <f>SUM(BJ5:BK5)</f>
        <v>0</v>
      </c>
    </row>
    <row r="6" spans="1:64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  <c r="AI6" s="1"/>
      <c r="AJ6" s="1"/>
      <c r="AK6" s="1"/>
      <c r="AL6" s="1"/>
      <c r="AM6" s="1"/>
      <c r="AN6" s="1"/>
      <c r="AO6" s="1"/>
      <c r="AP6" s="4" t="s">
        <v>17</v>
      </c>
      <c r="AQ6" s="5"/>
      <c r="AR6" s="5">
        <v>-25062.103433021839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6">
        <f>SUM(AQ6:BD6)</f>
        <v>-25062.103433021839</v>
      </c>
      <c r="BF6" s="1"/>
      <c r="BG6" s="1"/>
      <c r="BH6" s="1"/>
      <c r="BI6" s="4" t="s">
        <v>17</v>
      </c>
      <c r="BJ6" s="7"/>
      <c r="BK6" s="7"/>
      <c r="BL6" s="6">
        <f>SUM(BJ6:BK6)</f>
        <v>0</v>
      </c>
    </row>
    <row r="7" spans="1:64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  <c r="AI7" s="1"/>
      <c r="AJ7" s="1"/>
      <c r="AK7" s="1"/>
      <c r="AL7" s="1"/>
      <c r="AM7" s="1"/>
      <c r="AN7" s="1"/>
      <c r="AO7" s="1"/>
      <c r="AP7" s="4" t="s">
        <v>18</v>
      </c>
      <c r="AQ7" s="5"/>
      <c r="AR7" s="5"/>
      <c r="AS7" s="5">
        <v>-39604.193450553685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6">
        <f t="shared" ref="BE7:BE38" si="0">SUM(AQ7:BD7)</f>
        <v>-39604.193450553685</v>
      </c>
      <c r="BF7" s="1"/>
      <c r="BG7" s="1"/>
      <c r="BH7" s="1"/>
      <c r="BI7" s="4" t="s">
        <v>18</v>
      </c>
      <c r="BJ7" s="7"/>
      <c r="BK7" s="7"/>
      <c r="BL7" s="6">
        <f>SUM(BJ7:BK7)</f>
        <v>0</v>
      </c>
    </row>
    <row r="8" spans="1:64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"/>
      <c r="AH8" s="1"/>
      <c r="AI8" s="1"/>
      <c r="AJ8" s="1"/>
      <c r="AK8" s="1"/>
      <c r="AL8" s="1"/>
      <c r="AM8" s="1"/>
      <c r="AN8" s="1"/>
      <c r="AO8" s="1"/>
      <c r="AP8" s="4" t="s">
        <v>19</v>
      </c>
      <c r="AQ8" s="5">
        <v>0</v>
      </c>
      <c r="AR8" s="5">
        <v>0</v>
      </c>
      <c r="AS8" s="5">
        <v>0</v>
      </c>
      <c r="AT8" s="5"/>
      <c r="AU8" s="5"/>
      <c r="AV8" s="5"/>
      <c r="AW8" s="5"/>
      <c r="AX8" s="5"/>
      <c r="AY8" s="5"/>
      <c r="AZ8" s="5">
        <v>0</v>
      </c>
      <c r="BA8" s="5">
        <v>0</v>
      </c>
      <c r="BB8" s="5"/>
      <c r="BC8" s="5"/>
      <c r="BD8" s="8">
        <v>0</v>
      </c>
      <c r="BE8" s="6">
        <f t="shared" si="0"/>
        <v>0</v>
      </c>
      <c r="BF8" s="1"/>
      <c r="BG8" s="1"/>
      <c r="BH8" s="1"/>
      <c r="BI8" s="4" t="s">
        <v>19</v>
      </c>
      <c r="BJ8" s="7"/>
      <c r="BK8" s="7"/>
      <c r="BL8" s="6">
        <f t="shared" ref="BL8:BL38" si="1">SUM(BJ8:BK8)</f>
        <v>0</v>
      </c>
    </row>
    <row r="9" spans="1:64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"/>
      <c r="AH9" s="1"/>
      <c r="AI9" s="1"/>
      <c r="AJ9" s="1"/>
      <c r="AK9" s="1"/>
      <c r="AL9" s="1"/>
      <c r="AM9" s="1"/>
      <c r="AN9" s="1"/>
      <c r="AO9" s="1"/>
      <c r="AP9" s="4" t="s">
        <v>20</v>
      </c>
      <c r="AQ9" s="5"/>
      <c r="AR9" s="5"/>
      <c r="AS9" s="5"/>
      <c r="AT9" s="5"/>
      <c r="AU9" s="5"/>
      <c r="AV9" s="5"/>
      <c r="AW9" s="5"/>
      <c r="AX9" s="5"/>
      <c r="AY9" s="5"/>
      <c r="AZ9" s="5">
        <v>1.604276E-2</v>
      </c>
      <c r="BA9" s="5">
        <v>1.604276E-2</v>
      </c>
      <c r="BB9" s="5"/>
      <c r="BC9" s="5"/>
      <c r="BD9" s="5">
        <v>1.604276E-2</v>
      </c>
      <c r="BE9" s="6">
        <f t="shared" si="0"/>
        <v>4.8128279999999996E-2</v>
      </c>
      <c r="BF9" s="1"/>
      <c r="BG9" s="1"/>
      <c r="BH9" s="1"/>
      <c r="BI9" s="4" t="s">
        <v>20</v>
      </c>
      <c r="BJ9" s="7"/>
      <c r="BK9" s="7"/>
      <c r="BL9" s="6">
        <f t="shared" si="1"/>
        <v>0</v>
      </c>
    </row>
    <row r="10" spans="1:64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"/>
      <c r="AH10" s="1"/>
      <c r="AI10" s="1"/>
      <c r="AJ10" s="1"/>
      <c r="AK10" s="1"/>
      <c r="AL10" s="1"/>
      <c r="AM10" s="1"/>
      <c r="AN10" s="1"/>
      <c r="AO10" s="1"/>
      <c r="AP10" s="4" t="s">
        <v>21</v>
      </c>
      <c r="AQ10" s="5">
        <v>42600</v>
      </c>
      <c r="AR10" s="5">
        <v>42600</v>
      </c>
      <c r="AS10" s="5">
        <v>42600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6">
        <f t="shared" si="0"/>
        <v>127800</v>
      </c>
      <c r="BF10" s="1"/>
      <c r="BG10" s="1"/>
      <c r="BH10" s="1"/>
      <c r="BI10" s="4" t="s">
        <v>21</v>
      </c>
      <c r="BJ10" s="7"/>
      <c r="BK10" s="7"/>
      <c r="BL10" s="6">
        <f t="shared" si="1"/>
        <v>0</v>
      </c>
    </row>
    <row r="11" spans="1:64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"/>
      <c r="AH11" s="1"/>
      <c r="AI11" s="1"/>
      <c r="AJ11" s="1"/>
      <c r="AK11" s="1"/>
      <c r="AL11" s="1"/>
      <c r="AM11" s="1"/>
      <c r="AN11" s="1"/>
      <c r="AO11" s="1"/>
      <c r="AP11" s="4" t="s">
        <v>22</v>
      </c>
      <c r="AQ11" s="5"/>
      <c r="AR11" s="5">
        <v>-2189.4247196818515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6">
        <f t="shared" si="0"/>
        <v>-2189.4247196818515</v>
      </c>
      <c r="BF11" s="1"/>
      <c r="BG11" s="1"/>
      <c r="BH11" s="1"/>
      <c r="BI11" s="4" t="s">
        <v>22</v>
      </c>
      <c r="BJ11" s="7"/>
      <c r="BK11" s="7"/>
      <c r="BL11" s="6">
        <f t="shared" si="1"/>
        <v>0</v>
      </c>
    </row>
    <row r="12" spans="1:64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"/>
      <c r="AH12" s="1"/>
      <c r="AI12" s="1"/>
      <c r="AJ12" s="1"/>
      <c r="AK12" s="1"/>
      <c r="AL12" s="1"/>
      <c r="AM12" s="1"/>
      <c r="AN12" s="1"/>
      <c r="AO12" s="1"/>
      <c r="AP12" s="4" t="s">
        <v>23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>
        <v>39500</v>
      </c>
      <c r="BE12" s="6">
        <f t="shared" si="0"/>
        <v>39500</v>
      </c>
      <c r="BF12" s="1"/>
      <c r="BG12" s="1"/>
      <c r="BH12" s="1"/>
      <c r="BI12" s="4" t="s">
        <v>23</v>
      </c>
      <c r="BJ12" s="7"/>
      <c r="BK12" s="7"/>
      <c r="BL12" s="6">
        <f t="shared" si="1"/>
        <v>0</v>
      </c>
    </row>
    <row r="13" spans="1:64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/>
      <c r="AH13" s="1"/>
      <c r="AI13" s="1"/>
      <c r="AJ13" s="1"/>
      <c r="AK13" s="1"/>
      <c r="AL13" s="1"/>
      <c r="AM13" s="1"/>
      <c r="AN13" s="1"/>
      <c r="AO13" s="1"/>
      <c r="AP13" s="4" t="s">
        <v>24</v>
      </c>
      <c r="AQ13" s="5"/>
      <c r="AR13" s="5"/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/>
      <c r="BA13" s="5"/>
      <c r="BB13" s="5">
        <v>0</v>
      </c>
      <c r="BC13" s="5"/>
      <c r="BD13" s="5">
        <v>0</v>
      </c>
      <c r="BE13" s="6">
        <f t="shared" si="0"/>
        <v>0</v>
      </c>
      <c r="BF13" s="1"/>
      <c r="BG13" s="1"/>
      <c r="BH13" s="1"/>
      <c r="BI13" s="4" t="s">
        <v>24</v>
      </c>
      <c r="BJ13" s="7"/>
      <c r="BK13" s="7"/>
      <c r="BL13" s="6">
        <f t="shared" si="1"/>
        <v>0</v>
      </c>
    </row>
    <row r="14" spans="1:64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9"/>
      <c r="AH14" s="1"/>
      <c r="AI14" s="1"/>
      <c r="AJ14" s="1"/>
      <c r="AK14" s="1"/>
      <c r="AL14" s="1"/>
      <c r="AM14" s="1"/>
      <c r="AN14" s="1"/>
      <c r="AO14" s="1"/>
      <c r="AP14" s="10" t="s">
        <v>25</v>
      </c>
      <c r="AQ14" s="5"/>
      <c r="AR14" s="5"/>
      <c r="AS14" s="5"/>
      <c r="AT14" s="5">
        <v>-39777.560785767848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6">
        <f t="shared" si="0"/>
        <v>-39777.560785767848</v>
      </c>
      <c r="BF14" s="1"/>
      <c r="BG14" s="1"/>
      <c r="BH14" s="1"/>
      <c r="BI14" s="10" t="s">
        <v>25</v>
      </c>
      <c r="BJ14" s="7"/>
      <c r="BK14" s="7"/>
      <c r="BL14" s="6">
        <f t="shared" si="1"/>
        <v>0</v>
      </c>
    </row>
    <row r="15" spans="1:64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0"/>
      <c r="AH15" s="1"/>
      <c r="AI15" s="1"/>
      <c r="AJ15" s="1"/>
      <c r="AK15" s="1"/>
      <c r="AL15" s="1"/>
      <c r="AM15" s="1"/>
      <c r="AN15" s="1"/>
      <c r="AO15" s="1"/>
      <c r="AP15" s="4" t="s">
        <v>26</v>
      </c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6">
        <f t="shared" si="0"/>
        <v>0</v>
      </c>
      <c r="BF15" s="1"/>
      <c r="BG15" s="1"/>
      <c r="BH15" s="1"/>
      <c r="BI15" s="4" t="s">
        <v>26</v>
      </c>
      <c r="BJ15" s="7"/>
      <c r="BK15" s="7">
        <v>-22363.1299691768</v>
      </c>
      <c r="BL15" s="6">
        <f t="shared" si="1"/>
        <v>-22363.1299691768</v>
      </c>
    </row>
    <row r="16" spans="1:64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/>
      <c r="AH16" s="1"/>
      <c r="AI16" s="1"/>
      <c r="AJ16" s="1"/>
      <c r="AK16" s="1"/>
      <c r="AL16" s="1"/>
      <c r="AM16" s="1"/>
      <c r="AN16" s="1"/>
      <c r="AO16" s="1"/>
      <c r="AP16" s="10" t="s">
        <v>27</v>
      </c>
      <c r="AQ16" s="5"/>
      <c r="AR16" s="5"/>
      <c r="AS16" s="5"/>
      <c r="AT16" s="5"/>
      <c r="AU16" s="5">
        <v>-25062.103433021839</v>
      </c>
      <c r="AV16" s="5"/>
      <c r="AW16" s="5"/>
      <c r="AX16" s="5"/>
      <c r="AY16" s="5"/>
      <c r="AZ16" s="5"/>
      <c r="BA16" s="5"/>
      <c r="BB16" s="5"/>
      <c r="BC16" s="5"/>
      <c r="BD16" s="5"/>
      <c r="BE16" s="6">
        <f t="shared" si="0"/>
        <v>-25062.103433021839</v>
      </c>
      <c r="BF16" s="1"/>
      <c r="BG16" s="1"/>
      <c r="BH16" s="1"/>
      <c r="BI16" s="10" t="s">
        <v>27</v>
      </c>
      <c r="BJ16" s="7"/>
      <c r="BK16" s="12"/>
      <c r="BL16" s="6">
        <f t="shared" si="1"/>
        <v>0</v>
      </c>
    </row>
    <row r="17" spans="3:64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1"/>
      <c r="AH17" s="1"/>
      <c r="AI17" s="1"/>
      <c r="AJ17" s="1"/>
      <c r="AK17" s="1"/>
      <c r="AL17" s="1"/>
      <c r="AM17" s="1"/>
      <c r="AN17" s="1"/>
      <c r="AO17" s="1"/>
      <c r="AP17" s="4" t="s">
        <v>28</v>
      </c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8"/>
      <c r="BD17" s="5"/>
      <c r="BE17" s="6">
        <f t="shared" si="0"/>
        <v>0</v>
      </c>
      <c r="BF17" s="1"/>
      <c r="BG17" s="1"/>
      <c r="BH17" s="1"/>
      <c r="BI17" s="4" t="s">
        <v>28</v>
      </c>
      <c r="BJ17" s="7"/>
      <c r="BK17" s="7">
        <v>-22363.1299691768</v>
      </c>
      <c r="BL17" s="6">
        <f t="shared" si="1"/>
        <v>-22363.1299691768</v>
      </c>
    </row>
    <row r="18" spans="3:64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1"/>
      <c r="AH18" s="1"/>
      <c r="AI18" s="1"/>
      <c r="AJ18" s="1"/>
      <c r="AK18" s="1"/>
      <c r="AL18" s="1"/>
      <c r="AM18" s="1"/>
      <c r="AN18" s="1"/>
      <c r="AO18" s="1"/>
      <c r="AP18" s="11" t="s">
        <v>29</v>
      </c>
      <c r="AQ18" s="5"/>
      <c r="AR18" s="5"/>
      <c r="AS18" s="5"/>
      <c r="AT18" s="5"/>
      <c r="AU18" s="5"/>
      <c r="AV18" s="5">
        <v>-39604.193450553685</v>
      </c>
      <c r="AW18" s="5"/>
      <c r="AX18" s="5"/>
      <c r="AY18" s="5"/>
      <c r="AZ18" s="5"/>
      <c r="BA18" s="5"/>
      <c r="BB18" s="5"/>
      <c r="BC18" s="5"/>
      <c r="BD18" s="8"/>
      <c r="BE18" s="6">
        <f t="shared" si="0"/>
        <v>-39604.193450553685</v>
      </c>
      <c r="BF18" s="1"/>
      <c r="BG18" s="1"/>
      <c r="BH18" s="1"/>
      <c r="BI18" s="11" t="s">
        <v>29</v>
      </c>
      <c r="BJ18" s="7"/>
      <c r="BK18" s="7"/>
      <c r="BL18" s="6">
        <f t="shared" si="1"/>
        <v>0</v>
      </c>
    </row>
    <row r="19" spans="3:64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1"/>
      <c r="AH19" s="1"/>
      <c r="AI19" s="1"/>
      <c r="AJ19" s="1"/>
      <c r="AK19" s="1"/>
      <c r="AL19" s="1"/>
      <c r="AM19" s="1"/>
      <c r="AN19" s="1"/>
      <c r="AO19" s="1"/>
      <c r="AP19" s="4" t="s">
        <v>30</v>
      </c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6">
        <f t="shared" si="0"/>
        <v>0</v>
      </c>
      <c r="BF19" s="1"/>
      <c r="BG19" s="1"/>
      <c r="BH19" s="1"/>
      <c r="BI19" s="4" t="s">
        <v>30</v>
      </c>
      <c r="BJ19" s="7"/>
      <c r="BK19" s="7">
        <v>-22363.1299691768</v>
      </c>
      <c r="BL19" s="6">
        <f t="shared" si="1"/>
        <v>-22363.1299691768</v>
      </c>
    </row>
    <row r="20" spans="3:64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1"/>
      <c r="AH20" s="1"/>
      <c r="AI20" s="1"/>
      <c r="AJ20" s="1"/>
      <c r="AK20" s="1"/>
      <c r="AL20" s="1"/>
      <c r="AM20" s="1"/>
      <c r="AN20" s="1"/>
      <c r="AO20" s="1"/>
      <c r="AP20" s="10" t="s">
        <v>31</v>
      </c>
      <c r="AQ20" s="5"/>
      <c r="AR20" s="5"/>
      <c r="AS20" s="5"/>
      <c r="AT20" s="5"/>
      <c r="AU20" s="5"/>
      <c r="AV20" s="5"/>
      <c r="AW20" s="5">
        <v>-39777.560785767848</v>
      </c>
      <c r="AX20" s="5"/>
      <c r="AY20" s="5"/>
      <c r="AZ20" s="5"/>
      <c r="BA20" s="5"/>
      <c r="BB20" s="5"/>
      <c r="BC20" s="5"/>
      <c r="BD20" s="5"/>
      <c r="BE20" s="6">
        <f t="shared" si="0"/>
        <v>-39777.560785767848</v>
      </c>
      <c r="BF20" s="1"/>
      <c r="BG20" s="1"/>
      <c r="BH20" s="1"/>
      <c r="BI20" s="10" t="s">
        <v>31</v>
      </c>
      <c r="BJ20" s="7"/>
      <c r="BK20" s="7"/>
      <c r="BL20" s="6">
        <f t="shared" si="1"/>
        <v>0</v>
      </c>
    </row>
    <row r="21" spans="3:64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1"/>
      <c r="AH21" s="1"/>
      <c r="AI21" s="1"/>
      <c r="AJ21" s="1"/>
      <c r="AK21" s="1"/>
      <c r="AL21" s="1"/>
      <c r="AM21" s="1"/>
      <c r="AN21" s="1"/>
      <c r="AO21" s="1"/>
      <c r="AP21" s="10" t="s">
        <v>32</v>
      </c>
      <c r="AQ21" s="5"/>
      <c r="AR21" s="5"/>
      <c r="AS21" s="5"/>
      <c r="AT21" s="5"/>
      <c r="AU21" s="5"/>
      <c r="AV21" s="5"/>
      <c r="AW21" s="5"/>
      <c r="AX21" s="5">
        <v>-25062.103433021839</v>
      </c>
      <c r="AY21" s="5"/>
      <c r="AZ21" s="5"/>
      <c r="BA21" s="5"/>
      <c r="BB21" s="5"/>
      <c r="BC21" s="5"/>
      <c r="BD21" s="5"/>
      <c r="BE21" s="6">
        <f t="shared" si="0"/>
        <v>-25062.103433021839</v>
      </c>
      <c r="BF21" s="1"/>
      <c r="BG21" s="1"/>
      <c r="BH21" s="1"/>
      <c r="BI21" s="10" t="s">
        <v>32</v>
      </c>
      <c r="BJ21" s="7"/>
      <c r="BK21" s="7"/>
      <c r="BL21" s="6">
        <f t="shared" si="1"/>
        <v>0</v>
      </c>
    </row>
    <row r="22" spans="3:64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1"/>
      <c r="AH22" s="1"/>
      <c r="AI22" s="1"/>
      <c r="AJ22" s="1"/>
      <c r="AK22" s="1"/>
      <c r="AL22" s="1"/>
      <c r="AM22" s="1"/>
      <c r="AN22" s="1"/>
      <c r="AO22" s="1"/>
      <c r="AP22" s="10" t="s">
        <v>33</v>
      </c>
      <c r="AQ22" s="5"/>
      <c r="AR22" s="5"/>
      <c r="AS22" s="5"/>
      <c r="AT22" s="5"/>
      <c r="AU22" s="5"/>
      <c r="AV22" s="5"/>
      <c r="AW22" s="5"/>
      <c r="AX22" s="5"/>
      <c r="AY22" s="5">
        <v>-39604.193450553685</v>
      </c>
      <c r="AZ22" s="5"/>
      <c r="BA22" s="5"/>
      <c r="BB22" s="5"/>
      <c r="BC22" s="5"/>
      <c r="BD22" s="5"/>
      <c r="BE22" s="6">
        <f t="shared" si="0"/>
        <v>-39604.193450553685</v>
      </c>
      <c r="BF22" s="1"/>
      <c r="BG22" s="1"/>
      <c r="BH22" s="1"/>
      <c r="BI22" s="10" t="s">
        <v>33</v>
      </c>
      <c r="BJ22" s="7"/>
      <c r="BK22" s="7"/>
      <c r="BL22" s="6">
        <f t="shared" si="1"/>
        <v>0</v>
      </c>
    </row>
    <row r="23" spans="3:64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3"/>
      <c r="AH23" s="1"/>
      <c r="AI23" s="1"/>
      <c r="AJ23" s="1"/>
      <c r="AK23" s="1"/>
      <c r="AL23" s="1"/>
      <c r="AM23" s="1"/>
      <c r="AN23" s="1"/>
      <c r="AO23" s="1"/>
      <c r="AP23" s="10" t="s">
        <v>34</v>
      </c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>
        <v>-20318.34579452957</v>
      </c>
      <c r="BD23" s="5"/>
      <c r="BE23" s="6">
        <f t="shared" si="0"/>
        <v>-20318.34579452957</v>
      </c>
      <c r="BF23" s="1"/>
      <c r="BG23" s="1"/>
      <c r="BH23" s="1"/>
      <c r="BI23" s="10" t="s">
        <v>34</v>
      </c>
      <c r="BJ23" s="7"/>
      <c r="BK23" s="7"/>
      <c r="BL23" s="6">
        <f t="shared" si="1"/>
        <v>0</v>
      </c>
    </row>
    <row r="24" spans="3:64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1"/>
      <c r="AH24" s="1"/>
      <c r="AI24" s="1"/>
      <c r="AJ24" s="1"/>
      <c r="AK24" s="1"/>
      <c r="AL24" s="1"/>
      <c r="AM24" s="1"/>
      <c r="AN24" s="1"/>
      <c r="AO24" s="1"/>
      <c r="AP24" s="11" t="s">
        <v>35</v>
      </c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8"/>
      <c r="BE24" s="6">
        <f t="shared" si="0"/>
        <v>0</v>
      </c>
      <c r="BF24" s="14"/>
      <c r="BG24" s="14"/>
      <c r="BH24" s="1"/>
      <c r="BI24" s="11" t="s">
        <v>35</v>
      </c>
      <c r="BJ24" s="7"/>
      <c r="BK24" s="7">
        <v>-19459.214991238277</v>
      </c>
      <c r="BL24" s="6">
        <f t="shared" si="1"/>
        <v>-19459.214991238277</v>
      </c>
    </row>
    <row r="25" spans="3:64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1"/>
      <c r="AH25" s="1"/>
      <c r="AI25" s="1"/>
      <c r="AJ25" s="1"/>
      <c r="AK25" s="1"/>
      <c r="AL25" s="1"/>
      <c r="AM25" s="1"/>
      <c r="AN25" s="1"/>
      <c r="AO25" s="1"/>
      <c r="AP25" s="11" t="s">
        <v>36</v>
      </c>
      <c r="AQ25" s="5"/>
      <c r="AR25" s="5"/>
      <c r="AS25" s="5"/>
      <c r="AT25" s="5"/>
      <c r="AU25" s="5"/>
      <c r="AV25" s="5"/>
      <c r="AW25" s="5"/>
      <c r="AX25" s="5"/>
      <c r="AY25" s="5"/>
      <c r="AZ25" s="5">
        <v>-25062.103433021839</v>
      </c>
      <c r="BA25" s="5"/>
      <c r="BB25" s="5"/>
      <c r="BC25" s="5"/>
      <c r="BD25" s="5"/>
      <c r="BE25" s="6">
        <f t="shared" si="0"/>
        <v>-25062.103433021839</v>
      </c>
      <c r="BF25" s="1"/>
      <c r="BG25" s="1"/>
      <c r="BH25" s="1"/>
      <c r="BI25" s="11" t="s">
        <v>36</v>
      </c>
      <c r="BJ25" s="7"/>
      <c r="BK25" s="7"/>
      <c r="BL25" s="6">
        <f t="shared" si="1"/>
        <v>0</v>
      </c>
    </row>
    <row r="26" spans="3:64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1"/>
      <c r="AH26" s="1"/>
      <c r="AI26" s="1"/>
      <c r="AJ26" s="1"/>
      <c r="AK26" s="1"/>
      <c r="AL26" s="1"/>
      <c r="AM26" s="1"/>
      <c r="AN26" s="1"/>
      <c r="AO26" s="1"/>
      <c r="AP26" s="11" t="s">
        <v>37</v>
      </c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>
        <v>-39604.193450553685</v>
      </c>
      <c r="BB26" s="5"/>
      <c r="BC26" s="5"/>
      <c r="BD26" s="5"/>
      <c r="BE26" s="6">
        <f t="shared" si="0"/>
        <v>-39604.193450553685</v>
      </c>
      <c r="BF26" s="1"/>
      <c r="BG26" s="1"/>
      <c r="BH26" s="1"/>
      <c r="BI26" s="11" t="s">
        <v>37</v>
      </c>
      <c r="BJ26" s="7"/>
      <c r="BK26" s="7"/>
      <c r="BL26" s="6">
        <f t="shared" si="1"/>
        <v>0</v>
      </c>
    </row>
    <row r="27" spans="3:64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1"/>
      <c r="AH27" s="1"/>
      <c r="AI27" s="1"/>
      <c r="AJ27" s="1"/>
      <c r="AK27" s="1"/>
      <c r="AL27" s="1"/>
      <c r="AM27" s="1"/>
      <c r="AN27" s="1"/>
      <c r="AO27" s="1"/>
      <c r="AP27" s="11" t="s">
        <v>38</v>
      </c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>
        <v>-11321.85158370395</v>
      </c>
      <c r="BD27" s="5"/>
      <c r="BE27" s="6">
        <f t="shared" si="0"/>
        <v>-11321.85158370395</v>
      </c>
      <c r="BF27" s="1"/>
      <c r="BG27" s="1"/>
      <c r="BH27" s="1"/>
      <c r="BI27" s="11" t="s">
        <v>38</v>
      </c>
      <c r="BJ27" s="7"/>
      <c r="BK27" s="7"/>
      <c r="BL27" s="6">
        <f t="shared" si="1"/>
        <v>0</v>
      </c>
    </row>
    <row r="28" spans="3:64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1"/>
      <c r="AH28" s="1"/>
      <c r="AI28" s="1"/>
      <c r="AJ28" s="1"/>
      <c r="AK28" s="1"/>
      <c r="AL28" s="1"/>
      <c r="AM28" s="1"/>
      <c r="AN28" s="1"/>
      <c r="AO28" s="1"/>
      <c r="AP28" s="11" t="s">
        <v>39</v>
      </c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8"/>
      <c r="BE28" s="6">
        <f t="shared" si="0"/>
        <v>0</v>
      </c>
      <c r="BF28" s="1"/>
      <c r="BG28" s="1"/>
      <c r="BH28" s="1"/>
      <c r="BI28" s="11" t="s">
        <v>39</v>
      </c>
      <c r="BJ28" s="7"/>
      <c r="BK28" s="7">
        <v>-14926.410019749705</v>
      </c>
      <c r="BL28" s="6">
        <f t="shared" si="1"/>
        <v>-14926.410019749705</v>
      </c>
    </row>
    <row r="29" spans="3:64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1"/>
      <c r="AH29" s="1"/>
      <c r="AI29" s="1"/>
      <c r="AJ29" s="1"/>
      <c r="AK29" s="1"/>
      <c r="AL29" s="1"/>
      <c r="AM29" s="1"/>
      <c r="AN29" s="1"/>
      <c r="AO29" s="1"/>
      <c r="AP29" s="11" t="s">
        <v>40</v>
      </c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6">
        <f t="shared" si="0"/>
        <v>0</v>
      </c>
      <c r="BF29" s="1"/>
      <c r="BG29" s="1"/>
      <c r="BH29" s="1"/>
      <c r="BI29" s="11" t="s">
        <v>40</v>
      </c>
      <c r="BJ29" s="7"/>
      <c r="BK29" s="7">
        <v>-22363.1299691768</v>
      </c>
      <c r="BL29" s="6">
        <f t="shared" si="1"/>
        <v>-22363.1299691768</v>
      </c>
    </row>
    <row r="30" spans="3:64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1"/>
      <c r="AH30" s="1"/>
      <c r="AI30" s="1"/>
      <c r="AJ30" s="1"/>
      <c r="AK30" s="1"/>
      <c r="AL30" s="1"/>
      <c r="AM30" s="1"/>
      <c r="AN30" s="1"/>
      <c r="AO30" s="1"/>
      <c r="AP30" s="11" t="s">
        <v>41</v>
      </c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>
        <v>0</v>
      </c>
      <c r="BD30" s="5"/>
      <c r="BE30" s="6">
        <f t="shared" si="0"/>
        <v>0</v>
      </c>
      <c r="BF30" s="1"/>
      <c r="BG30" s="1"/>
      <c r="BH30" s="1"/>
      <c r="BI30" s="11" t="s">
        <v>41</v>
      </c>
      <c r="BJ30" s="7"/>
      <c r="BK30" s="7"/>
      <c r="BL30" s="6">
        <f t="shared" si="1"/>
        <v>0</v>
      </c>
    </row>
    <row r="31" spans="3:64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1"/>
      <c r="AH31" s="1"/>
      <c r="AI31" s="1"/>
      <c r="AJ31" s="1"/>
      <c r="AK31" s="1"/>
      <c r="AL31" s="1"/>
      <c r="AM31" s="1"/>
      <c r="AN31" s="1"/>
      <c r="AO31" s="1"/>
      <c r="AP31" s="13" t="s">
        <v>42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>
        <v>-11018.295313636119</v>
      </c>
      <c r="BC31" s="5"/>
      <c r="BD31" s="5"/>
      <c r="BE31" s="6">
        <f t="shared" si="0"/>
        <v>-11018.295313636119</v>
      </c>
      <c r="BF31" s="1"/>
      <c r="BG31" s="1"/>
      <c r="BH31" s="1"/>
      <c r="BI31" s="13" t="s">
        <v>42</v>
      </c>
      <c r="BJ31" s="7"/>
      <c r="BK31" s="7"/>
      <c r="BL31" s="6">
        <f t="shared" si="1"/>
        <v>0</v>
      </c>
    </row>
    <row r="32" spans="3:64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1"/>
      <c r="AH32" s="1"/>
      <c r="AI32" s="1"/>
      <c r="AJ32" s="1"/>
      <c r="AK32" s="1"/>
      <c r="AL32" s="1"/>
      <c r="AM32" s="1"/>
      <c r="AN32" s="1"/>
      <c r="AO32" s="1"/>
      <c r="AP32" s="11" t="s">
        <v>43</v>
      </c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6">
        <f t="shared" si="0"/>
        <v>0</v>
      </c>
      <c r="BF32" s="1"/>
      <c r="BG32" s="1"/>
      <c r="BH32" s="1"/>
      <c r="BI32" s="11" t="s">
        <v>43</v>
      </c>
      <c r="BJ32" s="7"/>
      <c r="BK32" s="7">
        <v>-69684.193450553677</v>
      </c>
      <c r="BL32" s="6">
        <f t="shared" si="1"/>
        <v>-69684.193450553677</v>
      </c>
    </row>
    <row r="33" spans="3:64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1"/>
      <c r="AH33" s="1"/>
      <c r="AI33" s="1"/>
      <c r="AJ33" s="1"/>
      <c r="AK33" s="1"/>
      <c r="AL33" s="1"/>
      <c r="AM33" s="1"/>
      <c r="AN33" s="1"/>
      <c r="AO33" s="1"/>
      <c r="AP33" s="4" t="s">
        <v>44</v>
      </c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6">
        <f t="shared" si="0"/>
        <v>0</v>
      </c>
      <c r="BF33" s="1"/>
      <c r="BG33" s="1"/>
      <c r="BH33" s="1"/>
      <c r="BI33" s="4" t="s">
        <v>44</v>
      </c>
      <c r="BJ33" s="7"/>
      <c r="BK33" s="7">
        <v>-22363.1299691768</v>
      </c>
      <c r="BL33" s="6">
        <f t="shared" si="1"/>
        <v>-22363.1299691768</v>
      </c>
    </row>
    <row r="34" spans="3:64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1"/>
      <c r="AH34" s="1"/>
      <c r="AI34" s="1"/>
      <c r="AJ34" s="1"/>
      <c r="AK34" s="1"/>
      <c r="AL34" s="1"/>
      <c r="AM34" s="1"/>
      <c r="AN34" s="1"/>
      <c r="AO34" s="1"/>
      <c r="AP34" s="11" t="s">
        <v>45</v>
      </c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>
        <v>1.604276E-2</v>
      </c>
      <c r="BB34" s="5"/>
      <c r="BC34" s="5"/>
      <c r="BD34" s="8">
        <v>1.604276E-2</v>
      </c>
      <c r="BE34" s="6">
        <f t="shared" si="0"/>
        <v>3.2085519999999999E-2</v>
      </c>
      <c r="BF34" s="1"/>
      <c r="BG34" s="1"/>
      <c r="BH34" s="1"/>
      <c r="BI34" s="11" t="s">
        <v>45</v>
      </c>
      <c r="BJ34" s="7">
        <v>1.604276E-2</v>
      </c>
      <c r="BK34" s="7"/>
      <c r="BL34" s="6">
        <f t="shared" si="1"/>
        <v>1.604276E-2</v>
      </c>
    </row>
    <row r="35" spans="3:64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1"/>
      <c r="AH35" s="1"/>
      <c r="AI35" s="1"/>
      <c r="AJ35" s="1"/>
      <c r="AK35" s="1"/>
      <c r="AL35" s="1"/>
      <c r="AM35" s="1"/>
      <c r="AN35" s="1"/>
      <c r="AO35" s="1"/>
      <c r="AP35" s="11" t="s">
        <v>46</v>
      </c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8">
        <v>-31640.197378233519</v>
      </c>
      <c r="BE35" s="6">
        <f t="shared" si="0"/>
        <v>-31640.197378233519</v>
      </c>
      <c r="BF35" s="1"/>
      <c r="BG35" s="1"/>
      <c r="BH35" s="1"/>
      <c r="BI35" s="11" t="s">
        <v>46</v>
      </c>
      <c r="BJ35" s="7"/>
      <c r="BK35" s="7"/>
      <c r="BL35" s="6">
        <f t="shared" si="1"/>
        <v>0</v>
      </c>
    </row>
    <row r="36" spans="3:64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1"/>
      <c r="AH36" s="1"/>
      <c r="AI36" s="1"/>
      <c r="AJ36" s="1"/>
      <c r="AK36" s="1"/>
      <c r="AL36" s="1"/>
      <c r="AM36" s="1"/>
      <c r="AN36" s="1"/>
      <c r="AO36" s="1"/>
      <c r="AP36" s="11" t="s">
        <v>47</v>
      </c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6">
        <f t="shared" si="0"/>
        <v>0</v>
      </c>
      <c r="BF36" s="1"/>
      <c r="BG36" s="1"/>
      <c r="BH36" s="1"/>
      <c r="BI36" s="11" t="s">
        <v>47</v>
      </c>
      <c r="BJ36" s="7">
        <v>0</v>
      </c>
      <c r="BK36" s="7"/>
      <c r="BL36" s="6">
        <f t="shared" si="1"/>
        <v>0</v>
      </c>
    </row>
    <row r="37" spans="3:64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1"/>
      <c r="AH37" s="1"/>
      <c r="AI37" s="1"/>
      <c r="AJ37" s="1"/>
      <c r="AK37" s="1"/>
      <c r="AL37" s="1"/>
      <c r="AM37" s="1"/>
      <c r="AN37" s="1"/>
      <c r="AO37" s="1"/>
      <c r="AP37" s="11" t="s">
        <v>48</v>
      </c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6">
        <f t="shared" si="0"/>
        <v>0</v>
      </c>
      <c r="BF37" s="1"/>
      <c r="BG37" s="1"/>
      <c r="BH37" s="1"/>
      <c r="BI37" s="11" t="s">
        <v>48</v>
      </c>
      <c r="BJ37" s="7"/>
      <c r="BK37" s="7">
        <v>-22363.1299691768</v>
      </c>
      <c r="BL37" s="6">
        <f t="shared" si="1"/>
        <v>-22363.1299691768</v>
      </c>
    </row>
    <row r="38" spans="3:64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1"/>
      <c r="AH38" s="1"/>
      <c r="AI38" s="1"/>
      <c r="AJ38" s="1"/>
      <c r="AK38" s="1"/>
      <c r="AL38" s="1"/>
      <c r="AM38" s="1"/>
      <c r="AN38" s="1"/>
      <c r="AO38" s="1"/>
      <c r="AP38" s="11" t="s">
        <v>49</v>
      </c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6">
        <f t="shared" si="0"/>
        <v>0</v>
      </c>
      <c r="BF38" s="1"/>
      <c r="BG38" s="1"/>
      <c r="BH38" s="1"/>
      <c r="BI38" s="11" t="s">
        <v>49</v>
      </c>
      <c r="BJ38" s="7"/>
      <c r="BK38" s="7">
        <v>-771.42466062394067</v>
      </c>
      <c r="BL38" s="6">
        <f t="shared" si="1"/>
        <v>-771.42466062394067</v>
      </c>
    </row>
    <row r="39" spans="3:64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1"/>
      <c r="AH39" s="1"/>
      <c r="AI39" s="1"/>
      <c r="AJ39" s="1"/>
      <c r="AK39" s="1"/>
      <c r="AL39" s="1"/>
      <c r="AM39" s="1"/>
      <c r="AN39" s="1"/>
      <c r="AO39" s="1"/>
      <c r="AP39" s="11"/>
      <c r="AQ39" s="15" t="s">
        <v>50</v>
      </c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4" t="s">
        <v>51</v>
      </c>
      <c r="BF39" s="1"/>
      <c r="BG39" s="1"/>
      <c r="BH39" s="1"/>
      <c r="BI39" s="1"/>
      <c r="BJ39" s="15" t="s">
        <v>52</v>
      </c>
      <c r="BK39" s="15"/>
      <c r="BL39" s="14" t="s">
        <v>53</v>
      </c>
    </row>
    <row r="40" spans="3:64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1"/>
      <c r="AH40" s="1"/>
      <c r="AI40" s="1"/>
      <c r="AJ40" s="1"/>
      <c r="AK40" s="1"/>
      <c r="AL40" s="1"/>
      <c r="AM40" s="1"/>
      <c r="AN40" s="1"/>
      <c r="AO40" s="1"/>
      <c r="AP40" s="11"/>
      <c r="AQ40" s="6">
        <f>SUM(AQ5:AQ38)</f>
        <v>2822.4392142321522</v>
      </c>
      <c r="AR40" s="6">
        <f>SUM(AR5:AR38)</f>
        <v>15348.47184729631</v>
      </c>
      <c r="AS40" s="6">
        <f>SUM(AS5:AS38)</f>
        <v>2995.8065494463153</v>
      </c>
      <c r="AT40" s="6">
        <f t="shared" ref="AT40:BD40" si="2">SUM(AT5:AT38)</f>
        <v>-39777.560785767848</v>
      </c>
      <c r="AU40" s="6">
        <f t="shared" si="2"/>
        <v>-25062.103433021839</v>
      </c>
      <c r="AV40" s="6">
        <f t="shared" si="2"/>
        <v>-39604.193450553685</v>
      </c>
      <c r="AW40" s="6">
        <f t="shared" si="2"/>
        <v>-39777.560785767848</v>
      </c>
      <c r="AX40" s="6">
        <f t="shared" si="2"/>
        <v>-25062.103433021839</v>
      </c>
      <c r="AY40" s="6">
        <f t="shared" si="2"/>
        <v>-39604.193450553685</v>
      </c>
      <c r="AZ40" s="6">
        <f t="shared" si="2"/>
        <v>-25062.08739026184</v>
      </c>
      <c r="BA40" s="6">
        <f t="shared" si="2"/>
        <v>-39604.161365033688</v>
      </c>
      <c r="BB40" s="6">
        <f t="shared" si="2"/>
        <v>-11018.295313636119</v>
      </c>
      <c r="BC40" s="6">
        <f t="shared" si="2"/>
        <v>-31640.197378233519</v>
      </c>
      <c r="BD40" s="6">
        <f t="shared" si="2"/>
        <v>7859.8347072864781</v>
      </c>
      <c r="BE40" s="1"/>
      <c r="BF40" s="1"/>
      <c r="BG40" s="1"/>
      <c r="BH40" s="1"/>
      <c r="BI40" s="1"/>
      <c r="BJ40" s="14"/>
      <c r="BK40" s="14"/>
      <c r="BL40" s="1"/>
    </row>
    <row r="41" spans="3:64" x14ac:dyDescent="0.2">
      <c r="C41" s="1"/>
      <c r="D41" s="16"/>
      <c r="E41" s="16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1"/>
      <c r="AH41" s="17"/>
      <c r="AI41" s="17"/>
      <c r="AJ41" s="17"/>
      <c r="AK41" s="17"/>
      <c r="AL41" s="17"/>
      <c r="AM41" s="17"/>
      <c r="AN41" s="17"/>
      <c r="AO41" s="1"/>
      <c r="AP41" s="1"/>
      <c r="AQ41" s="15" t="s">
        <v>54</v>
      </c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"/>
      <c r="BF41" s="1"/>
      <c r="BG41" s="1"/>
      <c r="BH41" s="1"/>
      <c r="BI41" s="1"/>
      <c r="BJ41" s="14"/>
      <c r="BK41" s="14"/>
      <c r="BL41" s="1"/>
    </row>
    <row r="42" spans="3:64" ht="236" x14ac:dyDescent="0.2">
      <c r="C42" s="18"/>
      <c r="D42" s="3" t="s">
        <v>16</v>
      </c>
      <c r="E42" s="3" t="s">
        <v>17</v>
      </c>
      <c r="F42" s="3" t="s">
        <v>18</v>
      </c>
      <c r="G42" s="3" t="s">
        <v>19</v>
      </c>
      <c r="H42" s="3" t="s">
        <v>20</v>
      </c>
      <c r="I42" s="3" t="s">
        <v>55</v>
      </c>
      <c r="J42" s="3" t="s">
        <v>21</v>
      </c>
      <c r="K42" s="3" t="s">
        <v>22</v>
      </c>
      <c r="L42" s="3" t="s">
        <v>24</v>
      </c>
      <c r="M42" s="19" t="s">
        <v>25</v>
      </c>
      <c r="N42" s="3" t="s">
        <v>26</v>
      </c>
      <c r="O42" s="19" t="s">
        <v>27</v>
      </c>
      <c r="P42" s="3" t="s">
        <v>28</v>
      </c>
      <c r="Q42" s="20" t="s">
        <v>29</v>
      </c>
      <c r="R42" s="3" t="s">
        <v>30</v>
      </c>
      <c r="S42" s="19" t="s">
        <v>31</v>
      </c>
      <c r="T42" s="19" t="s">
        <v>32</v>
      </c>
      <c r="U42" s="19" t="s">
        <v>33</v>
      </c>
      <c r="V42" s="19" t="s">
        <v>34</v>
      </c>
      <c r="W42" s="20" t="s">
        <v>35</v>
      </c>
      <c r="X42" s="20" t="s">
        <v>36</v>
      </c>
      <c r="Y42" s="20" t="s">
        <v>37</v>
      </c>
      <c r="Z42" s="20" t="s">
        <v>38</v>
      </c>
      <c r="AA42" s="20" t="s">
        <v>39</v>
      </c>
      <c r="AB42" s="20" t="s">
        <v>40</v>
      </c>
      <c r="AC42" s="20" t="s">
        <v>41</v>
      </c>
      <c r="AD42" s="21" t="s">
        <v>42</v>
      </c>
      <c r="AE42" s="20" t="s">
        <v>43</v>
      </c>
      <c r="AF42" s="3" t="s">
        <v>44</v>
      </c>
      <c r="AG42" s="20" t="s">
        <v>45</v>
      </c>
      <c r="AH42" s="20" t="s">
        <v>46</v>
      </c>
      <c r="AI42" s="20" t="s">
        <v>47</v>
      </c>
      <c r="AJ42" s="20" t="s">
        <v>48</v>
      </c>
      <c r="AK42" s="20" t="s">
        <v>49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3:64" x14ac:dyDescent="0.2">
      <c r="C43" s="4" t="s">
        <v>0</v>
      </c>
      <c r="D43" s="5"/>
      <c r="E43" s="5"/>
      <c r="F43" s="5"/>
      <c r="G43" s="5"/>
      <c r="H43" s="5"/>
      <c r="I43" s="5"/>
      <c r="J43" s="5"/>
      <c r="K43" s="5"/>
      <c r="L43" s="5"/>
      <c r="M43" s="5">
        <v>-39777.560785767848</v>
      </c>
      <c r="N43" s="5">
        <v>-22363.1299691768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6">
        <f>SUM(D43:AK43)</f>
        <v>-62140.690754944648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3:64" x14ac:dyDescent="0.2">
      <c r="C44" s="4" t="s">
        <v>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>
        <v>-25062.103433021839</v>
      </c>
      <c r="P44" s="5">
        <v>-22363.1299691768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6">
        <f>SUM(D44:AK44)</f>
        <v>-47425.233402198639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3:64" x14ac:dyDescent="0.2">
      <c r="C45" s="4" t="s">
        <v>2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>
        <v>-39604.193450553685</v>
      </c>
      <c r="R45" s="5">
        <v>-22363.1299691768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6">
        <f t="shared" ref="AL45:AL56" si="3">SUM(D45:AK45)</f>
        <v>-61967.323419730485</v>
      </c>
      <c r="AM45" s="1"/>
      <c r="AN45" s="1"/>
      <c r="AO45" s="1"/>
      <c r="AP45" s="1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"/>
      <c r="BF45" s="1"/>
      <c r="BG45" s="1"/>
      <c r="BH45" s="1"/>
      <c r="BI45" s="1"/>
      <c r="BJ45" s="14"/>
      <c r="BK45" s="14"/>
      <c r="BL45" s="1"/>
    </row>
    <row r="46" spans="3:64" x14ac:dyDescent="0.2">
      <c r="C46" s="4" t="s">
        <v>3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>
        <v>-39777.560785767848</v>
      </c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6">
        <f t="shared" si="3"/>
        <v>-39777.560785767848</v>
      </c>
      <c r="AM46" s="1"/>
      <c r="AN46" s="1"/>
      <c r="AO46" s="1"/>
      <c r="AP46" s="1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"/>
      <c r="BF46" s="1"/>
      <c r="BG46" s="1"/>
      <c r="BH46" s="1"/>
      <c r="BI46" s="1"/>
      <c r="BJ46" s="14"/>
      <c r="BK46" s="14"/>
      <c r="BL46" s="1"/>
    </row>
    <row r="47" spans="3:64" x14ac:dyDescent="0.2">
      <c r="C47" s="4" t="s">
        <v>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>
        <v>-25062.103433021839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6">
        <f t="shared" si="3"/>
        <v>-25062.103433021839</v>
      </c>
      <c r="AM47" s="1"/>
      <c r="AN47" s="1"/>
      <c r="AO47" s="1"/>
      <c r="AP47" s="1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"/>
      <c r="BF47" s="1"/>
      <c r="BG47" s="1"/>
      <c r="BH47" s="1"/>
      <c r="BI47" s="1"/>
      <c r="BJ47" s="14"/>
      <c r="BK47" s="14"/>
      <c r="BL47" s="1"/>
    </row>
    <row r="48" spans="3:64" x14ac:dyDescent="0.2">
      <c r="C48" s="4" t="s">
        <v>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>
        <v>-39604.193450553685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6">
        <f t="shared" si="3"/>
        <v>-39604.193450553685</v>
      </c>
      <c r="AM48" s="1"/>
      <c r="AN48" s="1"/>
      <c r="AO48" s="1"/>
      <c r="AP48" s="1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"/>
      <c r="BF48" s="1"/>
      <c r="BG48" s="1"/>
      <c r="BH48" s="1"/>
      <c r="BI48" s="1"/>
      <c r="BJ48" s="14"/>
      <c r="BK48" s="14"/>
      <c r="BL48" s="1"/>
    </row>
    <row r="49" spans="3:64" x14ac:dyDescent="0.2">
      <c r="C49" s="4" t="s">
        <v>6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>
        <v>-20318.34579452957</v>
      </c>
      <c r="W49" s="5">
        <v>-19459.214991238277</v>
      </c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6">
        <f t="shared" si="3"/>
        <v>-39777.560785767848</v>
      </c>
      <c r="AM49" s="1"/>
      <c r="AN49" s="1"/>
      <c r="AO49" s="1"/>
      <c r="AP49" s="1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"/>
      <c r="BF49" s="1"/>
      <c r="BG49" s="1"/>
      <c r="BH49" s="1"/>
      <c r="BI49" s="1"/>
      <c r="BJ49" s="14"/>
      <c r="BK49" s="14"/>
      <c r="BL49" s="1"/>
    </row>
    <row r="50" spans="3:64" x14ac:dyDescent="0.2">
      <c r="C50" s="4" t="s">
        <v>7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>
        <v>-25062.103433021839</v>
      </c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6">
        <f t="shared" si="3"/>
        <v>-25062.103433021839</v>
      </c>
      <c r="AM50" s="1"/>
      <c r="AN50" s="1"/>
      <c r="AO50" s="1"/>
      <c r="AP50" s="1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"/>
      <c r="BF50" s="1"/>
      <c r="BG50" s="1"/>
      <c r="BH50" s="1"/>
      <c r="BI50" s="1"/>
      <c r="BJ50" s="14"/>
      <c r="BK50" s="14"/>
      <c r="BL50" s="1"/>
    </row>
    <row r="51" spans="3:64" x14ac:dyDescent="0.2">
      <c r="C51" s="4" t="s">
        <v>8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>
        <v>-39604.193450553685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6">
        <f t="shared" si="3"/>
        <v>-39604.193450553685</v>
      </c>
      <c r="AM51" s="1"/>
      <c r="AN51" s="1"/>
      <c r="AO51" s="1"/>
      <c r="AP51" s="1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"/>
      <c r="BF51" s="1"/>
      <c r="BG51" s="1"/>
      <c r="BH51" s="1"/>
      <c r="BI51" s="1"/>
      <c r="BJ51" s="14"/>
      <c r="BK51" s="14"/>
      <c r="BL51" s="1"/>
    </row>
    <row r="52" spans="3:64" x14ac:dyDescent="0.2">
      <c r="C52" s="4" t="s">
        <v>9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>
        <v>-11321.85158370395</v>
      </c>
      <c r="AA52" s="5">
        <v>-14926.410019749705</v>
      </c>
      <c r="AB52" s="5">
        <v>-22363.1299691768</v>
      </c>
      <c r="AC52" s="5"/>
      <c r="AD52" s="5"/>
      <c r="AE52" s="5"/>
      <c r="AF52" s="5"/>
      <c r="AG52" s="5"/>
      <c r="AH52" s="5"/>
      <c r="AI52" s="5"/>
      <c r="AJ52" s="5"/>
      <c r="AK52" s="5"/>
      <c r="AL52" s="6">
        <f t="shared" si="3"/>
        <v>-48611.391572630455</v>
      </c>
      <c r="AM52" s="1"/>
      <c r="AN52" s="1"/>
      <c r="AO52" s="1"/>
      <c r="AP52" s="1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"/>
      <c r="BF52" s="1"/>
      <c r="BG52" s="1"/>
      <c r="BH52" s="1"/>
      <c r="BI52" s="1"/>
      <c r="BJ52" s="14"/>
      <c r="BK52" s="14"/>
      <c r="BL52" s="1"/>
    </row>
    <row r="53" spans="3:64" x14ac:dyDescent="0.2">
      <c r="C53" s="4" t="s">
        <v>10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>
        <v>0</v>
      </c>
      <c r="AD53" s="5">
        <v>-11018.295313636119</v>
      </c>
      <c r="AE53" s="5">
        <v>-69684.193450553677</v>
      </c>
      <c r="AF53" s="5">
        <v>-22363.1299691768</v>
      </c>
      <c r="AG53" s="5"/>
      <c r="AH53" s="5"/>
      <c r="AI53" s="5"/>
      <c r="AJ53" s="5"/>
      <c r="AK53" s="5"/>
      <c r="AL53" s="6">
        <f t="shared" si="3"/>
        <v>-103065.6187333666</v>
      </c>
      <c r="AM53" s="1"/>
      <c r="AN53" s="1"/>
      <c r="AO53" s="1"/>
      <c r="AP53" s="1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"/>
      <c r="BF53" s="1"/>
      <c r="BG53" s="1"/>
      <c r="BH53" s="1"/>
      <c r="BI53" s="1"/>
      <c r="BJ53" s="14"/>
      <c r="BK53" s="14"/>
      <c r="BL53" s="1"/>
    </row>
    <row r="54" spans="3:64" x14ac:dyDescent="0.2">
      <c r="C54" s="4" t="s">
        <v>11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>
        <v>1.604276E-2</v>
      </c>
      <c r="AH54" s="5"/>
      <c r="AI54" s="5"/>
      <c r="AJ54" s="5"/>
      <c r="AK54" s="5"/>
      <c r="AL54" s="6">
        <f t="shared" si="3"/>
        <v>1.604276E-2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3:64" x14ac:dyDescent="0.2">
      <c r="C55" s="4" t="s">
        <v>12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8"/>
      <c r="AG55" s="5"/>
      <c r="AH55" s="8">
        <v>-31640.197378233519</v>
      </c>
      <c r="AI55" s="5"/>
      <c r="AJ55" s="5"/>
      <c r="AK55" s="5"/>
      <c r="AL55" s="6">
        <f t="shared" si="3"/>
        <v>-31640.197378233519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3:64" x14ac:dyDescent="0.2">
      <c r="C56" s="4" t="s">
        <v>13</v>
      </c>
      <c r="D56" s="5"/>
      <c r="E56" s="5"/>
      <c r="F56" s="5"/>
      <c r="G56" s="8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22"/>
      <c r="AC56" s="5"/>
      <c r="AD56" s="5"/>
      <c r="AE56" s="5"/>
      <c r="AF56" s="5"/>
      <c r="AG56" s="5"/>
      <c r="AH56" s="5"/>
      <c r="AI56" s="5">
        <v>0</v>
      </c>
      <c r="AJ56" s="5">
        <v>-22363.1299691768</v>
      </c>
      <c r="AK56" s="5">
        <v>-771.42466062394067</v>
      </c>
      <c r="AL56" s="6">
        <f t="shared" si="3"/>
        <v>-23134.554629800739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3:64" x14ac:dyDescent="0.2">
      <c r="C57" s="4"/>
      <c r="D57" s="15" t="s">
        <v>56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4" t="s">
        <v>57</v>
      </c>
      <c r="AM57" s="14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3:64" x14ac:dyDescent="0.2">
      <c r="C58" s="4"/>
      <c r="D58" s="6">
        <f t="shared" ref="D58:AK58" si="4">SUM(D43:D56)</f>
        <v>0</v>
      </c>
      <c r="E58" s="6">
        <f t="shared" si="4"/>
        <v>0</v>
      </c>
      <c r="F58" s="6">
        <f t="shared" si="4"/>
        <v>0</v>
      </c>
      <c r="G58" s="6">
        <f t="shared" si="4"/>
        <v>0</v>
      </c>
      <c r="H58" s="6">
        <f t="shared" si="4"/>
        <v>0</v>
      </c>
      <c r="I58" s="6">
        <f t="shared" si="4"/>
        <v>0</v>
      </c>
      <c r="J58" s="6">
        <f t="shared" si="4"/>
        <v>0</v>
      </c>
      <c r="K58" s="6">
        <f t="shared" si="4"/>
        <v>0</v>
      </c>
      <c r="L58" s="6">
        <f t="shared" si="4"/>
        <v>0</v>
      </c>
      <c r="M58" s="6">
        <f t="shared" si="4"/>
        <v>-39777.560785767848</v>
      </c>
      <c r="N58" s="6">
        <f t="shared" si="4"/>
        <v>-22363.1299691768</v>
      </c>
      <c r="O58" s="6">
        <f t="shared" si="4"/>
        <v>-25062.103433021839</v>
      </c>
      <c r="P58" s="6">
        <f t="shared" si="4"/>
        <v>-22363.1299691768</v>
      </c>
      <c r="Q58" s="6">
        <f t="shared" si="4"/>
        <v>-39604.193450553685</v>
      </c>
      <c r="R58" s="6">
        <f t="shared" si="4"/>
        <v>-22363.1299691768</v>
      </c>
      <c r="S58" s="6">
        <f t="shared" si="4"/>
        <v>-39777.560785767848</v>
      </c>
      <c r="T58" s="6">
        <f t="shared" si="4"/>
        <v>-25062.103433021839</v>
      </c>
      <c r="U58" s="6">
        <f t="shared" si="4"/>
        <v>-39604.193450553685</v>
      </c>
      <c r="V58" s="6">
        <f t="shared" si="4"/>
        <v>-20318.34579452957</v>
      </c>
      <c r="W58" s="6">
        <f t="shared" si="4"/>
        <v>-19459.214991238277</v>
      </c>
      <c r="X58" s="6">
        <f t="shared" si="4"/>
        <v>-25062.103433021839</v>
      </c>
      <c r="Y58" s="6">
        <f t="shared" si="4"/>
        <v>-39604.193450553685</v>
      </c>
      <c r="Z58" s="6">
        <f t="shared" si="4"/>
        <v>-11321.85158370395</v>
      </c>
      <c r="AA58" s="6">
        <f t="shared" si="4"/>
        <v>-14926.410019749705</v>
      </c>
      <c r="AB58" s="6">
        <f t="shared" si="4"/>
        <v>-22363.1299691768</v>
      </c>
      <c r="AC58" s="6">
        <f t="shared" si="4"/>
        <v>0</v>
      </c>
      <c r="AD58" s="6">
        <f t="shared" si="4"/>
        <v>-11018.295313636119</v>
      </c>
      <c r="AE58" s="6">
        <f t="shared" si="4"/>
        <v>-69684.193450553677</v>
      </c>
      <c r="AF58" s="6">
        <f t="shared" si="4"/>
        <v>-22363.1299691768</v>
      </c>
      <c r="AG58" s="6">
        <f t="shared" si="4"/>
        <v>1.604276E-2</v>
      </c>
      <c r="AH58" s="6">
        <f t="shared" si="4"/>
        <v>-31640.197378233519</v>
      </c>
      <c r="AI58" s="6">
        <f t="shared" si="4"/>
        <v>0</v>
      </c>
      <c r="AJ58" s="6">
        <f t="shared" si="4"/>
        <v>-22363.1299691768</v>
      </c>
      <c r="AK58" s="6">
        <f t="shared" si="4"/>
        <v>-771.42466062394067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3:64" x14ac:dyDescent="0.2">
      <c r="C59" s="4"/>
      <c r="D59" s="15" t="s">
        <v>58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3:64" x14ac:dyDescent="0.2"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3:64" x14ac:dyDescent="0.2"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3:64" x14ac:dyDescent="0.2"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3:64" x14ac:dyDescent="0.2"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3:64" x14ac:dyDescent="0.2"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3:64" x14ac:dyDescent="0.2"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3:64" x14ac:dyDescent="0.2"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3:64" x14ac:dyDescent="0.2"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3:64" x14ac:dyDescent="0.2"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3:64" x14ac:dyDescent="0.2"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3:64" ht="236" x14ac:dyDescent="0.2">
      <c r="C70" s="4"/>
      <c r="D70" s="3" t="s">
        <v>16</v>
      </c>
      <c r="E70" s="3" t="s">
        <v>17</v>
      </c>
      <c r="F70" s="3" t="s">
        <v>18</v>
      </c>
      <c r="G70" s="3" t="s">
        <v>19</v>
      </c>
      <c r="H70" s="3" t="s">
        <v>20</v>
      </c>
      <c r="I70" s="3" t="s">
        <v>55</v>
      </c>
      <c r="J70" s="3" t="s">
        <v>21</v>
      </c>
      <c r="K70" s="3" t="s">
        <v>22</v>
      </c>
      <c r="L70" s="3" t="s">
        <v>24</v>
      </c>
      <c r="M70" s="19" t="s">
        <v>25</v>
      </c>
      <c r="N70" s="3" t="s">
        <v>26</v>
      </c>
      <c r="O70" s="19" t="s">
        <v>27</v>
      </c>
      <c r="P70" s="3" t="s">
        <v>28</v>
      </c>
      <c r="Q70" s="20" t="s">
        <v>29</v>
      </c>
      <c r="R70" s="3" t="s">
        <v>30</v>
      </c>
      <c r="S70" s="19" t="s">
        <v>31</v>
      </c>
      <c r="T70" s="19" t="s">
        <v>32</v>
      </c>
      <c r="U70" s="19" t="s">
        <v>33</v>
      </c>
      <c r="V70" s="19" t="s">
        <v>34</v>
      </c>
      <c r="W70" s="20" t="s">
        <v>35</v>
      </c>
      <c r="X70" s="20" t="s">
        <v>36</v>
      </c>
      <c r="Y70" s="20" t="s">
        <v>37</v>
      </c>
      <c r="Z70" s="20" t="s">
        <v>38</v>
      </c>
      <c r="AA70" s="20" t="s">
        <v>39</v>
      </c>
      <c r="AB70" s="20" t="s">
        <v>40</v>
      </c>
      <c r="AC70" s="20" t="s">
        <v>41</v>
      </c>
      <c r="AD70" s="21" t="s">
        <v>42</v>
      </c>
      <c r="AE70" s="20" t="s">
        <v>43</v>
      </c>
      <c r="AF70" s="3" t="s">
        <v>44</v>
      </c>
      <c r="AG70" s="20" t="s">
        <v>45</v>
      </c>
      <c r="AH70" s="20" t="s">
        <v>46</v>
      </c>
      <c r="AI70" s="20" t="s">
        <v>47</v>
      </c>
      <c r="AJ70" s="20" t="s">
        <v>48</v>
      </c>
      <c r="AK70" s="20" t="s">
        <v>49</v>
      </c>
      <c r="AL70" s="20"/>
      <c r="AM70" s="20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3:64" x14ac:dyDescent="0.2">
      <c r="C71" s="4" t="s">
        <v>59</v>
      </c>
      <c r="D71" s="7">
        <v>-39777.560785767848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3:64" x14ac:dyDescent="0.2">
      <c r="C72" s="10" t="s">
        <v>69</v>
      </c>
      <c r="D72" s="7"/>
      <c r="E72" s="7">
        <v>-25062.103433021839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3:64" x14ac:dyDescent="0.2">
      <c r="C73" s="11" t="s">
        <v>60</v>
      </c>
      <c r="D73" s="7"/>
      <c r="E73" s="7"/>
      <c r="F73" s="7">
        <v>-39604.193450553685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3:64" x14ac:dyDescent="0.2">
      <c r="C74" s="4" t="s">
        <v>61</v>
      </c>
      <c r="D74" s="7"/>
      <c r="E74" s="7"/>
      <c r="F74" s="7"/>
      <c r="G74" s="23">
        <v>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3:64" x14ac:dyDescent="0.2">
      <c r="C75" s="4" t="s">
        <v>62</v>
      </c>
      <c r="D75" s="7"/>
      <c r="E75" s="7"/>
      <c r="F75" s="7"/>
      <c r="G75" s="7"/>
      <c r="H75" s="7">
        <v>4.8128279999999996E-2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3:64" x14ac:dyDescent="0.2">
      <c r="C76" s="4" t="s">
        <v>63</v>
      </c>
      <c r="D76" s="7"/>
      <c r="E76" s="7"/>
      <c r="F76" s="7"/>
      <c r="G76" s="7"/>
      <c r="H76" s="7"/>
      <c r="I76" s="7">
        <v>127800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1"/>
      <c r="AM76" s="1"/>
      <c r="AN76" s="1"/>
      <c r="AO76" s="1"/>
      <c r="AP76" s="1"/>
      <c r="AQ76" s="2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3:64" x14ac:dyDescent="0.2">
      <c r="C77" s="4" t="s">
        <v>64</v>
      </c>
      <c r="D77" s="7"/>
      <c r="E77" s="7"/>
      <c r="F77" s="7"/>
      <c r="G77" s="7"/>
      <c r="H77" s="7"/>
      <c r="I77" s="7"/>
      <c r="J77" s="7">
        <v>-2189.4247196818515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3:64" x14ac:dyDescent="0.2">
      <c r="C78" s="4" t="s">
        <v>65</v>
      </c>
      <c r="D78" s="7"/>
      <c r="E78" s="7"/>
      <c r="F78" s="7"/>
      <c r="G78" s="7"/>
      <c r="H78" s="7"/>
      <c r="I78" s="7"/>
      <c r="J78" s="7"/>
      <c r="K78" s="7">
        <v>39500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3:64" x14ac:dyDescent="0.2">
      <c r="C79" s="4" t="s">
        <v>66</v>
      </c>
      <c r="D79" s="7"/>
      <c r="E79" s="7"/>
      <c r="F79" s="7"/>
      <c r="G79" s="7"/>
      <c r="H79" s="7"/>
      <c r="I79" s="7"/>
      <c r="J79" s="7"/>
      <c r="K79" s="7"/>
      <c r="L79" s="7"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3:64" x14ac:dyDescent="0.2">
      <c r="C80" s="1"/>
      <c r="D80" s="15" t="s">
        <v>67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4"/>
      <c r="AM80" s="14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3:64" x14ac:dyDescent="0.2">
      <c r="C81" s="1"/>
      <c r="D81" s="6">
        <f t="shared" ref="D81:AK81" si="5">SUM(D71:D79)</f>
        <v>-39777.560785767848</v>
      </c>
      <c r="E81" s="6">
        <f t="shared" si="5"/>
        <v>-25062.103433021839</v>
      </c>
      <c r="F81" s="6">
        <f t="shared" si="5"/>
        <v>-39604.193450553685</v>
      </c>
      <c r="G81" s="6">
        <f t="shared" si="5"/>
        <v>0</v>
      </c>
      <c r="H81" s="6">
        <f t="shared" si="5"/>
        <v>4.8128279999999996E-2</v>
      </c>
      <c r="I81" s="6">
        <f t="shared" si="5"/>
        <v>127800</v>
      </c>
      <c r="J81" s="6">
        <f t="shared" si="5"/>
        <v>-2189.4247196818515</v>
      </c>
      <c r="K81" s="6">
        <f t="shared" si="5"/>
        <v>39500</v>
      </c>
      <c r="L81" s="6">
        <f t="shared" si="5"/>
        <v>0</v>
      </c>
      <c r="M81" s="6">
        <f t="shared" si="5"/>
        <v>0</v>
      </c>
      <c r="N81" s="6">
        <f t="shared" si="5"/>
        <v>0</v>
      </c>
      <c r="O81" s="6">
        <f t="shared" si="5"/>
        <v>0</v>
      </c>
      <c r="P81" s="6">
        <f t="shared" si="5"/>
        <v>0</v>
      </c>
      <c r="Q81" s="6">
        <f t="shared" si="5"/>
        <v>0</v>
      </c>
      <c r="R81" s="6">
        <f t="shared" si="5"/>
        <v>0</v>
      </c>
      <c r="S81" s="6">
        <f t="shared" si="5"/>
        <v>0</v>
      </c>
      <c r="T81" s="6">
        <f t="shared" si="5"/>
        <v>0</v>
      </c>
      <c r="U81" s="6">
        <f t="shared" si="5"/>
        <v>0</v>
      </c>
      <c r="V81" s="6">
        <f t="shared" si="5"/>
        <v>0</v>
      </c>
      <c r="W81" s="6">
        <f t="shared" si="5"/>
        <v>0</v>
      </c>
      <c r="X81" s="6">
        <f t="shared" si="5"/>
        <v>0</v>
      </c>
      <c r="Y81" s="6">
        <f t="shared" si="5"/>
        <v>0</v>
      </c>
      <c r="Z81" s="6">
        <f t="shared" si="5"/>
        <v>0</v>
      </c>
      <c r="AA81" s="6">
        <f t="shared" si="5"/>
        <v>0</v>
      </c>
      <c r="AB81" s="6">
        <f t="shared" si="5"/>
        <v>0</v>
      </c>
      <c r="AC81" s="6">
        <f t="shared" si="5"/>
        <v>0</v>
      </c>
      <c r="AD81" s="6">
        <f t="shared" si="5"/>
        <v>0</v>
      </c>
      <c r="AE81" s="6">
        <f t="shared" si="5"/>
        <v>0</v>
      </c>
      <c r="AF81" s="6">
        <f t="shared" si="5"/>
        <v>0</v>
      </c>
      <c r="AG81" s="6">
        <f t="shared" si="5"/>
        <v>0</v>
      </c>
      <c r="AH81" s="6">
        <f t="shared" si="5"/>
        <v>0</v>
      </c>
      <c r="AI81" s="6">
        <f t="shared" si="5"/>
        <v>0</v>
      </c>
      <c r="AJ81" s="6">
        <f t="shared" si="5"/>
        <v>0</v>
      </c>
      <c r="AK81" s="6">
        <f t="shared" si="5"/>
        <v>0</v>
      </c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3:64" x14ac:dyDescent="0.2">
      <c r="C82" s="1"/>
      <c r="D82" s="15" t="s">
        <v>68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4"/>
      <c r="AM82" s="14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3:64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3:64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</sheetData>
  <mergeCells count="8">
    <mergeCell ref="D80:AK80"/>
    <mergeCell ref="D82:AK82"/>
    <mergeCell ref="AQ39:BD39"/>
    <mergeCell ref="BJ39:BK39"/>
    <mergeCell ref="D41:E41"/>
    <mergeCell ref="AQ41:BD41"/>
    <mergeCell ref="D57:AK57"/>
    <mergeCell ref="D59:AK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4013-ABCC-9745-870A-4E82469D68A7}">
  <dimension ref="B4:BK85"/>
  <sheetViews>
    <sheetView topLeftCell="AJ3" workbookViewId="0">
      <selection activeCell="BI6" sqref="BI6:BJ38"/>
    </sheetView>
  </sheetViews>
  <sheetFormatPr baseColWidth="10" defaultRowHeight="16" x14ac:dyDescent="0.2"/>
  <sheetData>
    <row r="4" spans="2:63" ht="112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2"/>
      <c r="AP4" s="3" t="s">
        <v>0</v>
      </c>
      <c r="AQ4" s="3" t="s">
        <v>1</v>
      </c>
      <c r="AR4" s="3" t="s">
        <v>2</v>
      </c>
      <c r="AS4" s="3" t="s">
        <v>3</v>
      </c>
      <c r="AT4" s="3" t="s">
        <v>4</v>
      </c>
      <c r="AU4" s="3" t="s">
        <v>5</v>
      </c>
      <c r="AV4" s="3" t="s">
        <v>6</v>
      </c>
      <c r="AW4" s="3" t="s">
        <v>7</v>
      </c>
      <c r="AX4" s="3" t="s">
        <v>8</v>
      </c>
      <c r="AY4" s="3" t="s">
        <v>9</v>
      </c>
      <c r="AZ4" s="3" t="s">
        <v>10</v>
      </c>
      <c r="BA4" s="3" t="s">
        <v>11</v>
      </c>
      <c r="BB4" s="3" t="s">
        <v>12</v>
      </c>
      <c r="BC4" s="3" t="s">
        <v>13</v>
      </c>
      <c r="BD4" s="1"/>
      <c r="BE4" s="1"/>
      <c r="BF4" s="1"/>
      <c r="BG4" s="1"/>
      <c r="BH4" s="3"/>
      <c r="BI4" s="3" t="s">
        <v>14</v>
      </c>
      <c r="BJ4" s="3" t="s">
        <v>15</v>
      </c>
      <c r="BK4" s="1"/>
    </row>
    <row r="5" spans="2:63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4"/>
      <c r="AG5" s="1"/>
      <c r="AH5" s="1"/>
      <c r="AI5" s="1"/>
      <c r="AJ5" s="1"/>
      <c r="AK5" s="1"/>
      <c r="AL5" s="1"/>
      <c r="AM5" s="1"/>
      <c r="AN5" s="1"/>
      <c r="AO5" s="4" t="s">
        <v>16</v>
      </c>
      <c r="AP5" s="5">
        <v>1011.7674660019052</v>
      </c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6">
        <f>SUM(AP5:BC5)</f>
        <v>1011.7674660019052</v>
      </c>
      <c r="BE5" s="1"/>
      <c r="BF5" s="1"/>
      <c r="BG5" s="1"/>
      <c r="BH5" s="4" t="s">
        <v>16</v>
      </c>
      <c r="BI5" s="7"/>
      <c r="BJ5" s="7"/>
      <c r="BK5" s="6">
        <f>SUM(BI5:BJ5)</f>
        <v>0</v>
      </c>
    </row>
    <row r="6" spans="2:63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4"/>
      <c r="AG6" s="1"/>
      <c r="AH6" s="1"/>
      <c r="AI6" s="1"/>
      <c r="AJ6" s="1"/>
      <c r="AK6" s="1"/>
      <c r="AL6" s="1"/>
      <c r="AM6" s="1"/>
      <c r="AN6" s="1"/>
      <c r="AO6" s="4" t="s">
        <v>17</v>
      </c>
      <c r="AP6" s="5"/>
      <c r="AQ6" s="5">
        <v>208.55560337725498</v>
      </c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6">
        <f>SUM(AP6:BC6)</f>
        <v>208.55560337725498</v>
      </c>
      <c r="BE6" s="1"/>
      <c r="BF6" s="1"/>
      <c r="BG6" s="1"/>
      <c r="BH6" s="4" t="s">
        <v>17</v>
      </c>
      <c r="BI6" s="7"/>
      <c r="BJ6" s="7"/>
      <c r="BK6" s="6">
        <f>SUM(BI6:BJ6)</f>
        <v>0</v>
      </c>
    </row>
    <row r="7" spans="2:63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4"/>
      <c r="AG7" s="1"/>
      <c r="AH7" s="1"/>
      <c r="AI7" s="1"/>
      <c r="AJ7" s="1"/>
      <c r="AK7" s="1"/>
      <c r="AL7" s="1"/>
      <c r="AM7" s="1"/>
      <c r="AN7" s="1"/>
      <c r="AO7" s="4" t="s">
        <v>18</v>
      </c>
      <c r="AP7" s="5"/>
      <c r="AQ7" s="5"/>
      <c r="AR7" s="5">
        <v>286.88405520213911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6">
        <f t="shared" ref="BD7:BD38" si="0">SUM(AP7:BC7)</f>
        <v>286.88405520213911</v>
      </c>
      <c r="BE7" s="1"/>
      <c r="BF7" s="1"/>
      <c r="BG7" s="1"/>
      <c r="BH7" s="4" t="s">
        <v>18</v>
      </c>
      <c r="BI7" s="7"/>
      <c r="BJ7" s="7"/>
      <c r="BK7" s="6">
        <f>SUM(BI7:BJ7)</f>
        <v>0</v>
      </c>
    </row>
    <row r="8" spans="2:63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4"/>
      <c r="AG8" s="1"/>
      <c r="AH8" s="1"/>
      <c r="AI8" s="1"/>
      <c r="AJ8" s="1"/>
      <c r="AK8" s="1"/>
      <c r="AL8" s="1"/>
      <c r="AM8" s="1"/>
      <c r="AN8" s="1"/>
      <c r="AO8" s="4" t="s">
        <v>19</v>
      </c>
      <c r="AP8" s="5">
        <v>30.150427560669065</v>
      </c>
      <c r="AQ8" s="5">
        <v>9.0394269236644703E-2</v>
      </c>
      <c r="AR8" s="5">
        <v>7.1715017046188141</v>
      </c>
      <c r="AS8" s="5"/>
      <c r="AT8" s="5"/>
      <c r="AU8" s="5"/>
      <c r="AV8" s="5"/>
      <c r="AW8" s="5"/>
      <c r="AX8" s="5"/>
      <c r="AY8" s="5">
        <v>1173.1885157382469</v>
      </c>
      <c r="AZ8" s="5">
        <v>556.96479760636817</v>
      </c>
      <c r="BA8" s="5"/>
      <c r="BB8" s="5"/>
      <c r="BC8" s="8">
        <v>2870.841834451006</v>
      </c>
      <c r="BD8" s="6">
        <f t="shared" si="0"/>
        <v>4638.4074713301452</v>
      </c>
      <c r="BE8" s="1"/>
      <c r="BF8" s="1"/>
      <c r="BG8" s="1"/>
      <c r="BH8" s="4" t="s">
        <v>19</v>
      </c>
      <c r="BI8" s="7"/>
      <c r="BJ8" s="7"/>
      <c r="BK8" s="6">
        <f t="shared" ref="BK8:BK38" si="1">SUM(BI8:BJ8)</f>
        <v>0</v>
      </c>
    </row>
    <row r="9" spans="2:63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4"/>
      <c r="AG9" s="1"/>
      <c r="AH9" s="1"/>
      <c r="AI9" s="1"/>
      <c r="AJ9" s="1"/>
      <c r="AK9" s="1"/>
      <c r="AL9" s="1"/>
      <c r="AM9" s="1"/>
      <c r="AN9" s="1"/>
      <c r="AO9" s="4" t="s">
        <v>20</v>
      </c>
      <c r="AP9" s="5"/>
      <c r="AQ9" s="5"/>
      <c r="AR9" s="5"/>
      <c r="AS9" s="5"/>
      <c r="AT9" s="5"/>
      <c r="AU9" s="5"/>
      <c r="AV9" s="5"/>
      <c r="AW9" s="5"/>
      <c r="AX9" s="5"/>
      <c r="AY9" s="5">
        <v>20798.316475388398</v>
      </c>
      <c r="AZ9" s="5">
        <v>16.963528773956838</v>
      </c>
      <c r="BA9" s="5"/>
      <c r="BB9" s="5"/>
      <c r="BC9" s="5">
        <v>44.774669200794314</v>
      </c>
      <c r="BD9" s="6">
        <f t="shared" si="0"/>
        <v>20860.054673363149</v>
      </c>
      <c r="BE9" s="1"/>
      <c r="BF9" s="1"/>
      <c r="BG9" s="1"/>
      <c r="BH9" s="4" t="s">
        <v>20</v>
      </c>
      <c r="BI9" s="7"/>
      <c r="BJ9" s="7"/>
      <c r="BK9" s="6">
        <f t="shared" si="1"/>
        <v>0</v>
      </c>
    </row>
    <row r="10" spans="2:63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4"/>
      <c r="AG10" s="1"/>
      <c r="AH10" s="1"/>
      <c r="AI10" s="1"/>
      <c r="AJ10" s="1"/>
      <c r="AK10" s="1"/>
      <c r="AL10" s="1"/>
      <c r="AM10" s="1"/>
      <c r="AN10" s="1"/>
      <c r="AO10" s="4" t="s">
        <v>21</v>
      </c>
      <c r="AP10" s="5">
        <v>2.0694989883749622</v>
      </c>
      <c r="AQ10" s="5">
        <v>5.671161105764883E-3</v>
      </c>
      <c r="AR10" s="5">
        <v>0.49224560722974403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6">
        <f t="shared" si="0"/>
        <v>2.5674157567104707</v>
      </c>
      <c r="BE10" s="1"/>
      <c r="BF10" s="1"/>
      <c r="BG10" s="1"/>
      <c r="BH10" s="4" t="s">
        <v>21</v>
      </c>
      <c r="BI10" s="7"/>
      <c r="BJ10" s="7"/>
      <c r="BK10" s="6">
        <f t="shared" si="1"/>
        <v>0</v>
      </c>
    </row>
    <row r="11" spans="2:63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4"/>
      <c r="AG11" s="1"/>
      <c r="AH11" s="1"/>
      <c r="AI11" s="1"/>
      <c r="AJ11" s="1"/>
      <c r="AK11" s="1"/>
      <c r="AL11" s="1"/>
      <c r="AM11" s="1"/>
      <c r="AN11" s="1"/>
      <c r="AO11" s="4" t="s">
        <v>22</v>
      </c>
      <c r="AP11" s="5"/>
      <c r="AQ11" s="5">
        <v>5.1714158616864253E-4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>
        <f t="shared" si="0"/>
        <v>5.1714158616864253E-4</v>
      </c>
      <c r="BE11" s="1"/>
      <c r="BF11" s="1"/>
      <c r="BG11" s="1"/>
      <c r="BH11" s="4" t="s">
        <v>22</v>
      </c>
      <c r="BI11" s="7"/>
      <c r="BJ11" s="7"/>
      <c r="BK11" s="6">
        <f t="shared" si="1"/>
        <v>0</v>
      </c>
    </row>
    <row r="12" spans="2:63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4"/>
      <c r="AG12" s="1"/>
      <c r="AH12" s="1"/>
      <c r="AI12" s="1"/>
      <c r="AJ12" s="1"/>
      <c r="AK12" s="1"/>
      <c r="AL12" s="1"/>
      <c r="AM12" s="1"/>
      <c r="AN12" s="1"/>
      <c r="AO12" s="4" t="s">
        <v>23</v>
      </c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>
        <v>4.8979947555174279</v>
      </c>
      <c r="BD12" s="6">
        <f t="shared" si="0"/>
        <v>4.8979947555174279</v>
      </c>
      <c r="BE12" s="1"/>
      <c r="BF12" s="1"/>
      <c r="BG12" s="1"/>
      <c r="BH12" s="4" t="s">
        <v>23</v>
      </c>
      <c r="BI12" s="7"/>
      <c r="BJ12" s="7"/>
      <c r="BK12" s="6">
        <f t="shared" si="1"/>
        <v>0</v>
      </c>
    </row>
    <row r="13" spans="2:63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4"/>
      <c r="AG13" s="1"/>
      <c r="AH13" s="1"/>
      <c r="AI13" s="1"/>
      <c r="AJ13" s="1"/>
      <c r="AK13" s="1"/>
      <c r="AL13" s="1"/>
      <c r="AM13" s="1"/>
      <c r="AN13" s="1"/>
      <c r="AO13" s="4" t="s">
        <v>24</v>
      </c>
      <c r="AP13" s="5"/>
      <c r="AQ13" s="5"/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/>
      <c r="AZ13" s="5"/>
      <c r="BA13" s="5">
        <v>0</v>
      </c>
      <c r="BB13" s="5"/>
      <c r="BC13" s="5">
        <v>0</v>
      </c>
      <c r="BD13" s="6">
        <f t="shared" si="0"/>
        <v>0</v>
      </c>
      <c r="BE13" s="1"/>
      <c r="BF13" s="1"/>
      <c r="BG13" s="1"/>
      <c r="BH13" s="4" t="s">
        <v>24</v>
      </c>
      <c r="BI13" s="7"/>
      <c r="BJ13" s="7"/>
      <c r="BK13" s="6">
        <f t="shared" si="1"/>
        <v>0</v>
      </c>
    </row>
    <row r="14" spans="2:63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9"/>
      <c r="AG14" s="1"/>
      <c r="AH14" s="1"/>
      <c r="AI14" s="1"/>
      <c r="AJ14" s="1"/>
      <c r="AK14" s="1"/>
      <c r="AL14" s="1"/>
      <c r="AM14" s="1"/>
      <c r="AN14" s="1"/>
      <c r="AO14" s="10" t="s">
        <v>25</v>
      </c>
      <c r="AP14" s="5"/>
      <c r="AQ14" s="5"/>
      <c r="AR14" s="5"/>
      <c r="AS14" s="5">
        <v>1011.7674660019052</v>
      </c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>
        <f t="shared" si="0"/>
        <v>1011.7674660019052</v>
      </c>
      <c r="BE14" s="1"/>
      <c r="BF14" s="1"/>
      <c r="BG14" s="1"/>
      <c r="BH14" s="10" t="s">
        <v>25</v>
      </c>
      <c r="BI14" s="7"/>
      <c r="BJ14" s="7"/>
      <c r="BK14" s="6">
        <f t="shared" si="1"/>
        <v>0</v>
      </c>
    </row>
    <row r="15" spans="2:63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0"/>
      <c r="AG15" s="1"/>
      <c r="AH15" s="1"/>
      <c r="AI15" s="1"/>
      <c r="AJ15" s="1"/>
      <c r="AK15" s="1"/>
      <c r="AL15" s="1"/>
      <c r="AM15" s="1"/>
      <c r="AN15" s="1"/>
      <c r="AO15" s="4" t="s">
        <v>26</v>
      </c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>
        <f t="shared" si="0"/>
        <v>0</v>
      </c>
      <c r="BE15" s="1"/>
      <c r="BF15" s="1"/>
      <c r="BG15" s="1"/>
      <c r="BH15" s="4" t="s">
        <v>26</v>
      </c>
      <c r="BI15" s="7"/>
      <c r="BJ15" s="7">
        <v>32.219926549044033</v>
      </c>
      <c r="BK15" s="6">
        <f t="shared" si="1"/>
        <v>32.219926549044033</v>
      </c>
    </row>
    <row r="16" spans="2:63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1"/>
      <c r="AG16" s="1"/>
      <c r="AH16" s="1"/>
      <c r="AI16" s="1"/>
      <c r="AJ16" s="1"/>
      <c r="AK16" s="1"/>
      <c r="AL16" s="1"/>
      <c r="AM16" s="1"/>
      <c r="AN16" s="1"/>
      <c r="AO16" s="10" t="s">
        <v>27</v>
      </c>
      <c r="AP16" s="5"/>
      <c r="AQ16" s="5"/>
      <c r="AR16" s="5"/>
      <c r="AS16" s="5"/>
      <c r="AT16" s="5">
        <v>208.55560337725498</v>
      </c>
      <c r="AU16" s="5"/>
      <c r="AV16" s="5"/>
      <c r="AW16" s="5"/>
      <c r="AX16" s="5"/>
      <c r="AY16" s="5"/>
      <c r="AZ16" s="5"/>
      <c r="BA16" s="5"/>
      <c r="BB16" s="5"/>
      <c r="BC16" s="5"/>
      <c r="BD16" s="6">
        <f t="shared" si="0"/>
        <v>208.55560337725498</v>
      </c>
      <c r="BE16" s="1"/>
      <c r="BF16" s="1"/>
      <c r="BG16" s="1"/>
      <c r="BH16" s="10" t="s">
        <v>27</v>
      </c>
      <c r="BI16" s="7"/>
      <c r="BJ16" s="12"/>
      <c r="BK16" s="6">
        <f t="shared" si="1"/>
        <v>0</v>
      </c>
    </row>
    <row r="17" spans="2:63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1"/>
      <c r="AG17" s="1"/>
      <c r="AH17" s="1"/>
      <c r="AI17" s="1"/>
      <c r="AJ17" s="1"/>
      <c r="AK17" s="1"/>
      <c r="AL17" s="1"/>
      <c r="AM17" s="1"/>
      <c r="AN17" s="1"/>
      <c r="AO17" s="4" t="s">
        <v>28</v>
      </c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8"/>
      <c r="BC17" s="5"/>
      <c r="BD17" s="6">
        <f t="shared" si="0"/>
        <v>0</v>
      </c>
      <c r="BE17" s="1"/>
      <c r="BF17" s="1"/>
      <c r="BG17" s="1"/>
      <c r="BH17" s="4" t="s">
        <v>28</v>
      </c>
      <c r="BI17" s="7"/>
      <c r="BJ17" s="7">
        <v>9.658257192857822E-2</v>
      </c>
      <c r="BK17" s="6">
        <f t="shared" si="1"/>
        <v>9.658257192857822E-2</v>
      </c>
    </row>
    <row r="18" spans="2:63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1"/>
      <c r="AG18" s="1"/>
      <c r="AH18" s="1"/>
      <c r="AI18" s="1"/>
      <c r="AJ18" s="1"/>
      <c r="AK18" s="1"/>
      <c r="AL18" s="1"/>
      <c r="AM18" s="1"/>
      <c r="AN18" s="1"/>
      <c r="AO18" s="11" t="s">
        <v>29</v>
      </c>
      <c r="AP18" s="5"/>
      <c r="AQ18" s="5"/>
      <c r="AR18" s="5"/>
      <c r="AS18" s="5"/>
      <c r="AT18" s="5"/>
      <c r="AU18" s="5">
        <v>286.88405520213911</v>
      </c>
      <c r="AV18" s="5"/>
      <c r="AW18" s="5"/>
      <c r="AX18" s="5"/>
      <c r="AY18" s="5"/>
      <c r="AZ18" s="5"/>
      <c r="BA18" s="5"/>
      <c r="BB18" s="5"/>
      <c r="BC18" s="8"/>
      <c r="BD18" s="6">
        <f t="shared" si="0"/>
        <v>286.88405520213911</v>
      </c>
      <c r="BE18" s="1"/>
      <c r="BF18" s="1"/>
      <c r="BG18" s="1"/>
      <c r="BH18" s="11" t="s">
        <v>29</v>
      </c>
      <c r="BI18" s="7"/>
      <c r="BJ18" s="7"/>
      <c r="BK18" s="6">
        <f t="shared" si="1"/>
        <v>0</v>
      </c>
    </row>
    <row r="19" spans="2:63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1"/>
      <c r="AG19" s="1"/>
      <c r="AH19" s="1"/>
      <c r="AI19" s="1"/>
      <c r="AJ19" s="1"/>
      <c r="AK19" s="1"/>
      <c r="AL19" s="1"/>
      <c r="AM19" s="1"/>
      <c r="AN19" s="1"/>
      <c r="AO19" s="4" t="s">
        <v>30</v>
      </c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>
        <f t="shared" si="0"/>
        <v>0</v>
      </c>
      <c r="BE19" s="1"/>
      <c r="BF19" s="1"/>
      <c r="BG19" s="1"/>
      <c r="BH19" s="4" t="s">
        <v>30</v>
      </c>
      <c r="BI19" s="7"/>
      <c r="BJ19" s="7">
        <v>7.6637473118485584</v>
      </c>
      <c r="BK19" s="6">
        <f t="shared" si="1"/>
        <v>7.6637473118485584</v>
      </c>
    </row>
    <row r="20" spans="2:63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1"/>
      <c r="AG20" s="1"/>
      <c r="AH20" s="1"/>
      <c r="AI20" s="1"/>
      <c r="AJ20" s="1"/>
      <c r="AK20" s="1"/>
      <c r="AL20" s="1"/>
      <c r="AM20" s="1"/>
      <c r="AN20" s="1"/>
      <c r="AO20" s="10" t="s">
        <v>31</v>
      </c>
      <c r="AP20" s="5"/>
      <c r="AQ20" s="5"/>
      <c r="AR20" s="5"/>
      <c r="AS20" s="5"/>
      <c r="AT20" s="5"/>
      <c r="AU20" s="5"/>
      <c r="AV20" s="5">
        <v>1011.7674660019052</v>
      </c>
      <c r="AW20" s="5"/>
      <c r="AX20" s="5"/>
      <c r="AY20" s="5"/>
      <c r="AZ20" s="5"/>
      <c r="BA20" s="5"/>
      <c r="BB20" s="5"/>
      <c r="BC20" s="5"/>
      <c r="BD20" s="6">
        <f t="shared" si="0"/>
        <v>1011.7674660019052</v>
      </c>
      <c r="BE20" s="1"/>
      <c r="BF20" s="1"/>
      <c r="BG20" s="1"/>
      <c r="BH20" s="10" t="s">
        <v>31</v>
      </c>
      <c r="BI20" s="7"/>
      <c r="BJ20" s="7"/>
      <c r="BK20" s="6">
        <f t="shared" si="1"/>
        <v>0</v>
      </c>
    </row>
    <row r="21" spans="2:63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1"/>
      <c r="AG21" s="1"/>
      <c r="AH21" s="1"/>
      <c r="AI21" s="1"/>
      <c r="AJ21" s="1"/>
      <c r="AK21" s="1"/>
      <c r="AL21" s="1"/>
      <c r="AM21" s="1"/>
      <c r="AN21" s="1"/>
      <c r="AO21" s="10" t="s">
        <v>32</v>
      </c>
      <c r="AP21" s="5"/>
      <c r="AQ21" s="5"/>
      <c r="AR21" s="5"/>
      <c r="AS21" s="5"/>
      <c r="AT21" s="5"/>
      <c r="AU21" s="5"/>
      <c r="AV21" s="5"/>
      <c r="AW21" s="5">
        <v>208.55560337725498</v>
      </c>
      <c r="AX21" s="5"/>
      <c r="AY21" s="5"/>
      <c r="AZ21" s="5"/>
      <c r="BA21" s="5"/>
      <c r="BB21" s="5"/>
      <c r="BC21" s="5"/>
      <c r="BD21" s="6">
        <f t="shared" si="0"/>
        <v>208.55560337725498</v>
      </c>
      <c r="BE21" s="1"/>
      <c r="BF21" s="1"/>
      <c r="BG21" s="1"/>
      <c r="BH21" s="10" t="s">
        <v>32</v>
      </c>
      <c r="BI21" s="7"/>
      <c r="BJ21" s="7"/>
      <c r="BK21" s="6">
        <f t="shared" si="1"/>
        <v>0</v>
      </c>
    </row>
    <row r="22" spans="2:63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1"/>
      <c r="AG22" s="1"/>
      <c r="AH22" s="1"/>
      <c r="AI22" s="1"/>
      <c r="AJ22" s="1"/>
      <c r="AK22" s="1"/>
      <c r="AL22" s="1"/>
      <c r="AM22" s="1"/>
      <c r="AN22" s="1"/>
      <c r="AO22" s="10" t="s">
        <v>33</v>
      </c>
      <c r="AP22" s="5"/>
      <c r="AQ22" s="5"/>
      <c r="AR22" s="5"/>
      <c r="AS22" s="5"/>
      <c r="AT22" s="5"/>
      <c r="AU22" s="5"/>
      <c r="AV22" s="5"/>
      <c r="AW22" s="5"/>
      <c r="AX22" s="5">
        <v>286.88405520213911</v>
      </c>
      <c r="AY22" s="5"/>
      <c r="AZ22" s="5"/>
      <c r="BA22" s="5"/>
      <c r="BB22" s="5"/>
      <c r="BC22" s="5"/>
      <c r="BD22" s="6">
        <f t="shared" si="0"/>
        <v>286.88405520213911</v>
      </c>
      <c r="BE22" s="1"/>
      <c r="BF22" s="1"/>
      <c r="BG22" s="1"/>
      <c r="BH22" s="10" t="s">
        <v>33</v>
      </c>
      <c r="BI22" s="7"/>
      <c r="BJ22" s="7"/>
      <c r="BK22" s="6">
        <f t="shared" si="1"/>
        <v>0</v>
      </c>
    </row>
    <row r="23" spans="2:63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3"/>
      <c r="AG23" s="1"/>
      <c r="AH23" s="1"/>
      <c r="AI23" s="1"/>
      <c r="AJ23" s="1"/>
      <c r="AK23" s="1"/>
      <c r="AL23" s="1"/>
      <c r="AM23" s="1"/>
      <c r="AN23" s="1"/>
      <c r="AO23" s="10" t="s">
        <v>34</v>
      </c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>
        <v>1000.0000000000001</v>
      </c>
      <c r="BC23" s="5"/>
      <c r="BD23" s="6">
        <f t="shared" si="0"/>
        <v>1000.0000000000001</v>
      </c>
      <c r="BE23" s="1"/>
      <c r="BF23" s="1"/>
      <c r="BG23" s="1"/>
      <c r="BH23" s="10" t="s">
        <v>34</v>
      </c>
      <c r="BI23" s="7"/>
      <c r="BJ23" s="7"/>
      <c r="BK23" s="6">
        <f t="shared" si="1"/>
        <v>0</v>
      </c>
    </row>
    <row r="24" spans="2:63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1"/>
      <c r="AG24" s="1"/>
      <c r="AH24" s="1"/>
      <c r="AI24" s="1"/>
      <c r="AJ24" s="1"/>
      <c r="AK24" s="1"/>
      <c r="AL24" s="1"/>
      <c r="AM24" s="1"/>
      <c r="AN24" s="1"/>
      <c r="AO24" s="11" t="s">
        <v>35</v>
      </c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8"/>
      <c r="BD24" s="6">
        <f t="shared" si="0"/>
        <v>0</v>
      </c>
      <c r="BE24" s="14"/>
      <c r="BF24" s="14"/>
      <c r="BG24" s="1"/>
      <c r="BH24" s="11" t="s">
        <v>35</v>
      </c>
      <c r="BI24" s="7"/>
      <c r="BJ24" s="7">
        <v>11.767466001905108</v>
      </c>
      <c r="BK24" s="6">
        <f t="shared" si="1"/>
        <v>11.767466001905108</v>
      </c>
    </row>
    <row r="25" spans="2:63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1"/>
      <c r="AG25" s="1"/>
      <c r="AH25" s="1"/>
      <c r="AI25" s="1"/>
      <c r="AJ25" s="1"/>
      <c r="AK25" s="1"/>
      <c r="AL25" s="1"/>
      <c r="AM25" s="1"/>
      <c r="AN25" s="1"/>
      <c r="AO25" s="11" t="s">
        <v>36</v>
      </c>
      <c r="AP25" s="5"/>
      <c r="AQ25" s="5"/>
      <c r="AR25" s="5"/>
      <c r="AS25" s="5"/>
      <c r="AT25" s="5"/>
      <c r="AU25" s="5"/>
      <c r="AV25" s="5"/>
      <c r="AW25" s="5"/>
      <c r="AX25" s="5"/>
      <c r="AY25" s="5">
        <v>208.55560337725498</v>
      </c>
      <c r="AZ25" s="5"/>
      <c r="BA25" s="5"/>
      <c r="BB25" s="5"/>
      <c r="BC25" s="5"/>
      <c r="BD25" s="6">
        <f t="shared" si="0"/>
        <v>208.55560337725498</v>
      </c>
      <c r="BE25" s="1"/>
      <c r="BF25" s="1"/>
      <c r="BG25" s="1"/>
      <c r="BH25" s="11" t="s">
        <v>36</v>
      </c>
      <c r="BI25" s="7"/>
      <c r="BJ25" s="7"/>
      <c r="BK25" s="6">
        <f t="shared" si="1"/>
        <v>0</v>
      </c>
    </row>
    <row r="26" spans="2:63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1"/>
      <c r="AG26" s="1"/>
      <c r="AH26" s="1"/>
      <c r="AI26" s="1"/>
      <c r="AJ26" s="1"/>
      <c r="AK26" s="1"/>
      <c r="AL26" s="1"/>
      <c r="AM26" s="1"/>
      <c r="AN26" s="1"/>
      <c r="AO26" s="11" t="s">
        <v>37</v>
      </c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>
        <v>286.88405520213911</v>
      </c>
      <c r="BA26" s="5"/>
      <c r="BB26" s="5"/>
      <c r="BC26" s="5"/>
      <c r="BD26" s="6">
        <f t="shared" si="0"/>
        <v>286.88405520213911</v>
      </c>
      <c r="BE26" s="1"/>
      <c r="BF26" s="1"/>
      <c r="BG26" s="1"/>
      <c r="BH26" s="11" t="s">
        <v>37</v>
      </c>
      <c r="BI26" s="7"/>
      <c r="BJ26" s="7"/>
      <c r="BK26" s="6">
        <f t="shared" si="1"/>
        <v>0</v>
      </c>
    </row>
    <row r="27" spans="2:63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1"/>
      <c r="AG27" s="1"/>
      <c r="AH27" s="1"/>
      <c r="AI27" s="1"/>
      <c r="AJ27" s="1"/>
      <c r="AK27" s="1"/>
      <c r="AL27" s="1"/>
      <c r="AM27" s="1"/>
      <c r="AN27" s="1"/>
      <c r="AO27" s="11" t="s">
        <v>38</v>
      </c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>
        <v>111.00813284002646</v>
      </c>
      <c r="BC27" s="5"/>
      <c r="BD27" s="6">
        <f t="shared" si="0"/>
        <v>111.00813284002646</v>
      </c>
      <c r="BE27" s="1"/>
      <c r="BF27" s="1"/>
      <c r="BG27" s="1"/>
      <c r="BH27" s="11" t="s">
        <v>38</v>
      </c>
      <c r="BI27" s="7"/>
      <c r="BJ27" s="7"/>
      <c r="BK27" s="6">
        <f t="shared" si="1"/>
        <v>0</v>
      </c>
    </row>
    <row r="28" spans="2:63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1"/>
      <c r="AG28" s="1"/>
      <c r="AH28" s="1"/>
      <c r="AI28" s="1"/>
      <c r="AJ28" s="1"/>
      <c r="AK28" s="1"/>
      <c r="AL28" s="1"/>
      <c r="AM28" s="1"/>
      <c r="AN28" s="1"/>
      <c r="AO28" s="11" t="s">
        <v>39</v>
      </c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8"/>
      <c r="BD28" s="6">
        <f t="shared" si="0"/>
        <v>0</v>
      </c>
      <c r="BE28" s="1"/>
      <c r="BF28" s="1"/>
      <c r="BG28" s="1"/>
      <c r="BH28" s="11" t="s">
        <v>39</v>
      </c>
      <c r="BI28" s="7"/>
      <c r="BJ28" s="7">
        <v>4.9847525450981189</v>
      </c>
      <c r="BK28" s="6">
        <f t="shared" si="1"/>
        <v>4.9847525450981189</v>
      </c>
    </row>
    <row r="29" spans="2:63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1"/>
      <c r="AG29" s="1"/>
      <c r="AH29" s="1"/>
      <c r="AI29" s="1"/>
      <c r="AJ29" s="1"/>
      <c r="AK29" s="1"/>
      <c r="AL29" s="1"/>
      <c r="AM29" s="1"/>
      <c r="AN29" s="1"/>
      <c r="AO29" s="11" t="s">
        <v>40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>
        <f t="shared" si="0"/>
        <v>0</v>
      </c>
      <c r="BE29" s="1"/>
      <c r="BF29" s="1"/>
      <c r="BG29" s="1"/>
      <c r="BH29" s="11" t="s">
        <v>40</v>
      </c>
      <c r="BI29" s="7"/>
      <c r="BJ29" s="7">
        <v>22064.067709118775</v>
      </c>
      <c r="BK29" s="6">
        <f t="shared" si="1"/>
        <v>22064.067709118775</v>
      </c>
    </row>
    <row r="30" spans="2:63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1"/>
      <c r="AG30" s="1"/>
      <c r="AH30" s="1"/>
      <c r="AI30" s="1"/>
      <c r="AJ30" s="1"/>
      <c r="AK30" s="1"/>
      <c r="AL30" s="1"/>
      <c r="AM30" s="1"/>
      <c r="AN30" s="1"/>
      <c r="AO30" s="11" t="s">
        <v>41</v>
      </c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>
        <v>198.80764502323905</v>
      </c>
      <c r="BC30" s="5"/>
      <c r="BD30" s="6">
        <f t="shared" si="0"/>
        <v>198.80764502323905</v>
      </c>
      <c r="BE30" s="1"/>
      <c r="BF30" s="1"/>
      <c r="BG30" s="1"/>
      <c r="BH30" s="11" t="s">
        <v>41</v>
      </c>
      <c r="BI30" s="7"/>
      <c r="BJ30" s="7"/>
      <c r="BK30" s="6">
        <f t="shared" si="1"/>
        <v>0</v>
      </c>
    </row>
    <row r="31" spans="2:63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1"/>
      <c r="AG31" s="1"/>
      <c r="AH31" s="1"/>
      <c r="AI31" s="1"/>
      <c r="AJ31" s="1"/>
      <c r="AK31" s="1"/>
      <c r="AL31" s="1"/>
      <c r="AM31" s="1"/>
      <c r="AN31" s="1"/>
      <c r="AO31" s="13" t="s">
        <v>42</v>
      </c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>
        <v>69.582675758133661</v>
      </c>
      <c r="BB31" s="5"/>
      <c r="BC31" s="5"/>
      <c r="BD31" s="6">
        <f t="shared" si="0"/>
        <v>69.582675758133661</v>
      </c>
      <c r="BE31" s="1"/>
      <c r="BF31" s="1"/>
      <c r="BG31" s="1"/>
      <c r="BH31" s="13" t="s">
        <v>42</v>
      </c>
      <c r="BI31" s="7"/>
      <c r="BJ31" s="7"/>
      <c r="BK31" s="6">
        <f t="shared" si="1"/>
        <v>0</v>
      </c>
    </row>
    <row r="32" spans="2:63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1"/>
      <c r="AG32" s="1"/>
      <c r="AH32" s="1"/>
      <c r="AI32" s="1"/>
      <c r="AJ32" s="1"/>
      <c r="AK32" s="1"/>
      <c r="AL32" s="1"/>
      <c r="AM32" s="1"/>
      <c r="AN32" s="1"/>
      <c r="AO32" s="11" t="s">
        <v>43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>
        <f t="shared" si="0"/>
        <v>0</v>
      </c>
      <c r="BE32" s="1"/>
      <c r="BF32" s="1"/>
      <c r="BG32" s="1"/>
      <c r="BH32" s="11" t="s">
        <v>43</v>
      </c>
      <c r="BI32" s="7"/>
      <c r="BJ32" s="7">
        <v>18.493734420766422</v>
      </c>
      <c r="BK32" s="6">
        <f t="shared" si="1"/>
        <v>18.493734420766422</v>
      </c>
    </row>
    <row r="33" spans="2:63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1"/>
      <c r="AG33" s="1"/>
      <c r="AH33" s="1"/>
      <c r="AI33" s="1"/>
      <c r="AJ33" s="1"/>
      <c r="AK33" s="1"/>
      <c r="AL33" s="1"/>
      <c r="AM33" s="1"/>
      <c r="AN33" s="1"/>
      <c r="AO33" s="4" t="s">
        <v>44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>
        <f t="shared" si="0"/>
        <v>0</v>
      </c>
      <c r="BE33" s="1"/>
      <c r="BF33" s="1"/>
      <c r="BG33" s="1"/>
      <c r="BH33" s="4" t="s">
        <v>44</v>
      </c>
      <c r="BI33" s="7"/>
      <c r="BJ33" s="7">
        <v>584.3657277440451</v>
      </c>
      <c r="BK33" s="6">
        <f t="shared" si="1"/>
        <v>584.3657277440451</v>
      </c>
    </row>
    <row r="34" spans="2:63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1"/>
      <c r="AG34" s="1"/>
      <c r="AH34" s="1"/>
      <c r="AI34" s="1"/>
      <c r="AJ34" s="1"/>
      <c r="AK34" s="1"/>
      <c r="AL34" s="1"/>
      <c r="AM34" s="1"/>
      <c r="AN34" s="1"/>
      <c r="AO34" s="11" t="s">
        <v>45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>
        <v>10.437401363720047</v>
      </c>
      <c r="BA34" s="5"/>
      <c r="BB34" s="5"/>
      <c r="BC34" s="8">
        <v>48.707873030693563</v>
      </c>
      <c r="BD34" s="6">
        <f t="shared" si="0"/>
        <v>59.145274394413612</v>
      </c>
      <c r="BE34" s="1"/>
      <c r="BF34" s="1"/>
      <c r="BG34" s="1"/>
      <c r="BH34" s="11" t="s">
        <v>45</v>
      </c>
      <c r="BI34" s="7">
        <v>10.437401363720047</v>
      </c>
      <c r="BJ34" s="7"/>
      <c r="BK34" s="6">
        <f t="shared" si="1"/>
        <v>10.437401363720047</v>
      </c>
    </row>
    <row r="35" spans="2:63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1"/>
      <c r="AG35" s="1"/>
      <c r="AH35" s="1"/>
      <c r="AI35" s="1"/>
      <c r="AJ35" s="1"/>
      <c r="AK35" s="1"/>
      <c r="AL35" s="1"/>
      <c r="AM35" s="1"/>
      <c r="AN35" s="1"/>
      <c r="AO35" s="11" t="s">
        <v>46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8">
        <v>1309.8157778632656</v>
      </c>
      <c r="BD35" s="6">
        <f t="shared" si="0"/>
        <v>1309.8157778632656</v>
      </c>
      <c r="BE35" s="1"/>
      <c r="BF35" s="1"/>
      <c r="BG35" s="1"/>
      <c r="BH35" s="11" t="s">
        <v>46</v>
      </c>
      <c r="BI35" s="7"/>
      <c r="BJ35" s="7"/>
      <c r="BK35" s="6">
        <f t="shared" si="1"/>
        <v>0</v>
      </c>
    </row>
    <row r="36" spans="2:63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1"/>
      <c r="AG36" s="1"/>
      <c r="AH36" s="1"/>
      <c r="AI36" s="1"/>
      <c r="AJ36" s="1"/>
      <c r="AK36" s="1"/>
      <c r="AL36" s="1"/>
      <c r="AM36" s="1"/>
      <c r="AN36" s="1"/>
      <c r="AO36" s="11" t="s">
        <v>47</v>
      </c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>
        <f t="shared" si="0"/>
        <v>0</v>
      </c>
      <c r="BE36" s="1"/>
      <c r="BF36" s="1"/>
      <c r="BG36" s="1"/>
      <c r="BH36" s="11" t="s">
        <v>47</v>
      </c>
      <c r="BI36" s="7">
        <v>616.23583583508366</v>
      </c>
      <c r="BJ36" s="7"/>
      <c r="BK36" s="6">
        <f t="shared" si="1"/>
        <v>616.23583583508366</v>
      </c>
    </row>
    <row r="37" spans="2:63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1"/>
      <c r="AG37" s="1"/>
      <c r="AH37" s="1"/>
      <c r="AI37" s="1"/>
      <c r="AJ37" s="1"/>
      <c r="AK37" s="1"/>
      <c r="AL37" s="1"/>
      <c r="AM37" s="1"/>
      <c r="AN37" s="1"/>
      <c r="AO37" s="11" t="s">
        <v>48</v>
      </c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>
        <f t="shared" si="0"/>
        <v>0</v>
      </c>
      <c r="BE37" s="1"/>
      <c r="BF37" s="1"/>
      <c r="BG37" s="1"/>
      <c r="BH37" s="11" t="s">
        <v>48</v>
      </c>
      <c r="BI37" s="7"/>
      <c r="BJ37" s="7">
        <v>3432.8541806261665</v>
      </c>
      <c r="BK37" s="6">
        <f t="shared" si="1"/>
        <v>3432.8541806261665</v>
      </c>
    </row>
    <row r="38" spans="2:63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1"/>
      <c r="AG38" s="1"/>
      <c r="AH38" s="1"/>
      <c r="AI38" s="1"/>
      <c r="AJ38" s="1"/>
      <c r="AK38" s="1"/>
      <c r="AL38" s="1"/>
      <c r="AM38" s="1"/>
      <c r="AN38" s="1"/>
      <c r="AO38" s="11" t="s">
        <v>49</v>
      </c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>
        <f t="shared" si="0"/>
        <v>0</v>
      </c>
      <c r="BE38" s="1"/>
      <c r="BF38" s="1"/>
      <c r="BG38" s="1"/>
      <c r="BH38" s="11" t="s">
        <v>49</v>
      </c>
      <c r="BI38" s="7"/>
      <c r="BJ38" s="7">
        <v>229.94813284002646</v>
      </c>
      <c r="BK38" s="6">
        <f t="shared" si="1"/>
        <v>229.94813284002646</v>
      </c>
    </row>
    <row r="39" spans="2:63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1"/>
      <c r="AG39" s="1"/>
      <c r="AH39" s="1"/>
      <c r="AI39" s="1"/>
      <c r="AJ39" s="1"/>
      <c r="AK39" s="1"/>
      <c r="AL39" s="1"/>
      <c r="AM39" s="1"/>
      <c r="AN39" s="1"/>
      <c r="AO39" s="11"/>
      <c r="AP39" s="15" t="s">
        <v>50</v>
      </c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4" t="s">
        <v>51</v>
      </c>
      <c r="BE39" s="1"/>
      <c r="BF39" s="1"/>
      <c r="BG39" s="1"/>
      <c r="BH39" s="1"/>
      <c r="BI39" s="15" t="s">
        <v>52</v>
      </c>
      <c r="BJ39" s="15"/>
      <c r="BK39" s="14" t="s">
        <v>53</v>
      </c>
    </row>
    <row r="40" spans="2:63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1"/>
      <c r="AG40" s="1"/>
      <c r="AH40" s="1"/>
      <c r="AI40" s="1"/>
      <c r="AJ40" s="1"/>
      <c r="AK40" s="1"/>
      <c r="AL40" s="1"/>
      <c r="AM40" s="1"/>
      <c r="AN40" s="1"/>
      <c r="AO40" s="11"/>
      <c r="AP40" s="6">
        <f>SUM(AP5:AP38)</f>
        <v>1043.9873925509492</v>
      </c>
      <c r="AQ40" s="6">
        <f>SUM(AQ5:AQ38)</f>
        <v>208.65218594918355</v>
      </c>
      <c r="AR40" s="6">
        <f>SUM(AR5:AR38)</f>
        <v>294.54780251398768</v>
      </c>
      <c r="AS40" s="6">
        <f t="shared" ref="AS40:BC40" si="2">SUM(AS5:AS38)</f>
        <v>1011.7674660019052</v>
      </c>
      <c r="AT40" s="6">
        <f t="shared" si="2"/>
        <v>208.55560337725498</v>
      </c>
      <c r="AU40" s="6">
        <f t="shared" si="2"/>
        <v>286.88405520213911</v>
      </c>
      <c r="AV40" s="6">
        <f t="shared" si="2"/>
        <v>1011.7674660019052</v>
      </c>
      <c r="AW40" s="6">
        <f t="shared" si="2"/>
        <v>208.55560337725498</v>
      </c>
      <c r="AX40" s="6">
        <f t="shared" si="2"/>
        <v>286.88405520213911</v>
      </c>
      <c r="AY40" s="6">
        <f t="shared" si="2"/>
        <v>22180.060594503899</v>
      </c>
      <c r="AZ40" s="6">
        <f t="shared" si="2"/>
        <v>871.24978294618404</v>
      </c>
      <c r="BA40" s="6">
        <f t="shared" si="2"/>
        <v>69.582675758133661</v>
      </c>
      <c r="BB40" s="6">
        <f t="shared" si="2"/>
        <v>1309.8157778632656</v>
      </c>
      <c r="BC40" s="6">
        <f t="shared" si="2"/>
        <v>4279.0381493012774</v>
      </c>
      <c r="BD40" s="1"/>
      <c r="BE40" s="1"/>
      <c r="BF40" s="1"/>
      <c r="BG40" s="1"/>
      <c r="BH40" s="1"/>
      <c r="BI40" s="14"/>
      <c r="BJ40" s="14"/>
      <c r="BK40" s="1"/>
    </row>
    <row r="41" spans="2:63" x14ac:dyDescent="0.2">
      <c r="B41" s="1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1"/>
      <c r="AG41" s="17"/>
      <c r="AH41" s="17"/>
      <c r="AI41" s="17"/>
      <c r="AJ41" s="17"/>
      <c r="AK41" s="17"/>
      <c r="AL41" s="17"/>
      <c r="AM41" s="17"/>
      <c r="AN41" s="1"/>
      <c r="AO41" s="1"/>
      <c r="AP41" s="15" t="s">
        <v>54</v>
      </c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"/>
      <c r="BE41" s="1"/>
      <c r="BF41" s="1"/>
      <c r="BG41" s="1"/>
      <c r="BH41" s="1"/>
      <c r="BI41" s="14"/>
      <c r="BJ41" s="14"/>
      <c r="BK41" s="1"/>
    </row>
    <row r="42" spans="2:63" ht="236" x14ac:dyDescent="0.2">
      <c r="B42" s="18"/>
      <c r="C42" s="3" t="s">
        <v>16</v>
      </c>
      <c r="D42" s="3" t="s">
        <v>17</v>
      </c>
      <c r="E42" s="3" t="s">
        <v>18</v>
      </c>
      <c r="F42" s="3" t="s">
        <v>19</v>
      </c>
      <c r="G42" s="3" t="s">
        <v>20</v>
      </c>
      <c r="H42" s="3" t="s">
        <v>55</v>
      </c>
      <c r="I42" s="3" t="s">
        <v>21</v>
      </c>
      <c r="J42" s="3" t="s">
        <v>22</v>
      </c>
      <c r="K42" s="3" t="s">
        <v>24</v>
      </c>
      <c r="L42" s="19" t="s">
        <v>25</v>
      </c>
      <c r="M42" s="3" t="s">
        <v>26</v>
      </c>
      <c r="N42" s="19" t="s">
        <v>27</v>
      </c>
      <c r="O42" s="3" t="s">
        <v>28</v>
      </c>
      <c r="P42" s="20" t="s">
        <v>29</v>
      </c>
      <c r="Q42" s="3" t="s">
        <v>30</v>
      </c>
      <c r="R42" s="19" t="s">
        <v>31</v>
      </c>
      <c r="S42" s="19" t="s">
        <v>32</v>
      </c>
      <c r="T42" s="19" t="s">
        <v>33</v>
      </c>
      <c r="U42" s="19" t="s">
        <v>34</v>
      </c>
      <c r="V42" s="20" t="s">
        <v>35</v>
      </c>
      <c r="W42" s="20" t="s">
        <v>36</v>
      </c>
      <c r="X42" s="20" t="s">
        <v>37</v>
      </c>
      <c r="Y42" s="20" t="s">
        <v>38</v>
      </c>
      <c r="Z42" s="20" t="s">
        <v>39</v>
      </c>
      <c r="AA42" s="20" t="s">
        <v>40</v>
      </c>
      <c r="AB42" s="20" t="s">
        <v>41</v>
      </c>
      <c r="AC42" s="21" t="s">
        <v>42</v>
      </c>
      <c r="AD42" s="20" t="s">
        <v>43</v>
      </c>
      <c r="AE42" s="3" t="s">
        <v>44</v>
      </c>
      <c r="AF42" s="20" t="s">
        <v>45</v>
      </c>
      <c r="AG42" s="20" t="s">
        <v>46</v>
      </c>
      <c r="AH42" s="20" t="s">
        <v>47</v>
      </c>
      <c r="AI42" s="20" t="s">
        <v>48</v>
      </c>
      <c r="AJ42" s="20" t="s">
        <v>49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2:63" x14ac:dyDescent="0.2">
      <c r="B43" s="4" t="s">
        <v>0</v>
      </c>
      <c r="C43" s="24"/>
      <c r="D43" s="24"/>
      <c r="E43" s="24"/>
      <c r="F43" s="24"/>
      <c r="G43" s="24"/>
      <c r="H43" s="24"/>
      <c r="I43" s="24"/>
      <c r="J43" s="24"/>
      <c r="K43" s="24"/>
      <c r="L43" s="24">
        <v>1011.7674660019052</v>
      </c>
      <c r="M43" s="24">
        <v>32.219926549044033</v>
      </c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6">
        <f>SUM(C43:AJ43)</f>
        <v>1043.9873925509492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2:63" x14ac:dyDescent="0.2">
      <c r="B44" s="4" t="s">
        <v>1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>
        <v>208.55560337725498</v>
      </c>
      <c r="O44" s="24">
        <v>9.658257192857822E-2</v>
      </c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6">
        <f>SUM(C44:AJ44)</f>
        <v>208.65218594918355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2:63" x14ac:dyDescent="0.2">
      <c r="B45" s="4" t="s">
        <v>2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>
        <v>286.88405520213911</v>
      </c>
      <c r="Q45" s="24">
        <v>7.6637473118485584</v>
      </c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6">
        <f t="shared" ref="AK45:AK56" si="3">SUM(C45:AJ45)</f>
        <v>294.54780251398768</v>
      </c>
      <c r="AL45" s="1"/>
      <c r="AM45" s="1"/>
      <c r="AN45" s="1"/>
      <c r="AO45" s="1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"/>
      <c r="BE45" s="1"/>
      <c r="BF45" s="1"/>
      <c r="BG45" s="1"/>
      <c r="BH45" s="1"/>
      <c r="BI45" s="14"/>
      <c r="BJ45" s="14"/>
      <c r="BK45" s="1"/>
    </row>
    <row r="46" spans="2:63" x14ac:dyDescent="0.2">
      <c r="B46" s="4" t="s">
        <v>3</v>
      </c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>
        <v>1011.7674660019052</v>
      </c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6">
        <f t="shared" si="3"/>
        <v>1011.7674660019052</v>
      </c>
      <c r="AL46" s="1"/>
      <c r="AM46" s="1"/>
      <c r="AN46" s="1"/>
      <c r="AO46" s="1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"/>
      <c r="BE46" s="1"/>
      <c r="BF46" s="1"/>
      <c r="BG46" s="1"/>
      <c r="BH46" s="1"/>
      <c r="BI46" s="14"/>
      <c r="BJ46" s="14"/>
      <c r="BK46" s="1"/>
    </row>
    <row r="47" spans="2:63" x14ac:dyDescent="0.2">
      <c r="B47" s="4" t="s">
        <v>4</v>
      </c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>
        <v>208.55560337725498</v>
      </c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6">
        <f t="shared" si="3"/>
        <v>208.55560337725498</v>
      </c>
      <c r="AL47" s="1"/>
      <c r="AM47" s="1"/>
      <c r="AN47" s="1"/>
      <c r="AO47" s="1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"/>
      <c r="BE47" s="1"/>
      <c r="BF47" s="1"/>
      <c r="BG47" s="1"/>
      <c r="BH47" s="1"/>
      <c r="BI47" s="14"/>
      <c r="BJ47" s="14"/>
      <c r="BK47" s="1"/>
    </row>
    <row r="48" spans="2:63" x14ac:dyDescent="0.2">
      <c r="B48" s="4" t="s">
        <v>5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>
        <v>286.88405520213911</v>
      </c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6">
        <f t="shared" si="3"/>
        <v>286.88405520213911</v>
      </c>
      <c r="AL48" s="1"/>
      <c r="AM48" s="1"/>
      <c r="AN48" s="1"/>
      <c r="AO48" s="1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"/>
      <c r="BE48" s="1"/>
      <c r="BF48" s="1"/>
      <c r="BG48" s="1"/>
      <c r="BH48" s="1"/>
      <c r="BI48" s="14"/>
      <c r="BJ48" s="14"/>
      <c r="BK48" s="1"/>
    </row>
    <row r="49" spans="2:63" x14ac:dyDescent="0.2">
      <c r="B49" s="4" t="s">
        <v>6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>
        <v>1000.0000000000001</v>
      </c>
      <c r="V49" s="24">
        <v>11.767466001905108</v>
      </c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6">
        <f t="shared" si="3"/>
        <v>1011.7674660019052</v>
      </c>
      <c r="AL49" s="1"/>
      <c r="AM49" s="1"/>
      <c r="AN49" s="1"/>
      <c r="AO49" s="1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"/>
      <c r="BE49" s="1"/>
      <c r="BF49" s="1"/>
      <c r="BG49" s="1"/>
      <c r="BH49" s="1"/>
      <c r="BI49" s="14"/>
      <c r="BJ49" s="14"/>
      <c r="BK49" s="1"/>
    </row>
    <row r="50" spans="2:63" x14ac:dyDescent="0.2">
      <c r="B50" s="4" t="s">
        <v>7</v>
      </c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>
        <v>208.55560337725498</v>
      </c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6">
        <f t="shared" si="3"/>
        <v>208.55560337725498</v>
      </c>
      <c r="AL50" s="1"/>
      <c r="AM50" s="1"/>
      <c r="AN50" s="1"/>
      <c r="AO50" s="1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"/>
      <c r="BE50" s="1"/>
      <c r="BF50" s="1"/>
      <c r="BG50" s="1"/>
      <c r="BH50" s="1"/>
      <c r="BI50" s="14"/>
      <c r="BJ50" s="14"/>
      <c r="BK50" s="1"/>
    </row>
    <row r="51" spans="2:63" x14ac:dyDescent="0.2">
      <c r="B51" s="4" t="s">
        <v>8</v>
      </c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>
        <v>286.88405520213911</v>
      </c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6">
        <f t="shared" si="3"/>
        <v>286.88405520213911</v>
      </c>
      <c r="AL51" s="1"/>
      <c r="AM51" s="1"/>
      <c r="AN51" s="1"/>
      <c r="AO51" s="1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"/>
      <c r="BE51" s="1"/>
      <c r="BF51" s="1"/>
      <c r="BG51" s="1"/>
      <c r="BH51" s="1"/>
      <c r="BI51" s="14"/>
      <c r="BJ51" s="14"/>
      <c r="BK51" s="1"/>
    </row>
    <row r="52" spans="2:63" x14ac:dyDescent="0.2">
      <c r="B52" s="4" t="s">
        <v>9</v>
      </c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>
        <v>111.00813284002646</v>
      </c>
      <c r="Z52" s="24">
        <v>4.9847525450981189</v>
      </c>
      <c r="AA52" s="24">
        <v>22064.067709118775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6">
        <f t="shared" si="3"/>
        <v>22180.060594503899</v>
      </c>
      <c r="AL52" s="1"/>
      <c r="AM52" s="1"/>
      <c r="AN52" s="1"/>
      <c r="AO52" s="1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"/>
      <c r="BE52" s="1"/>
      <c r="BF52" s="1"/>
      <c r="BG52" s="1"/>
      <c r="BH52" s="1"/>
      <c r="BI52" s="14"/>
      <c r="BJ52" s="14"/>
      <c r="BK52" s="1"/>
    </row>
    <row r="53" spans="2:63" x14ac:dyDescent="0.2">
      <c r="B53" s="4" t="s">
        <v>10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>
        <v>198.80764502323905</v>
      </c>
      <c r="AC53" s="24">
        <v>69.582675758133661</v>
      </c>
      <c r="AD53" s="24">
        <v>18.493734420766422</v>
      </c>
      <c r="AE53" s="24">
        <v>584.3657277440451</v>
      </c>
      <c r="AF53" s="24"/>
      <c r="AG53" s="24"/>
      <c r="AH53" s="24"/>
      <c r="AI53" s="24"/>
      <c r="AJ53" s="24"/>
      <c r="AK53" s="6">
        <f t="shared" si="3"/>
        <v>871.24978294618427</v>
      </c>
      <c r="AL53" s="1"/>
      <c r="AM53" s="1"/>
      <c r="AN53" s="1"/>
      <c r="AO53" s="1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"/>
      <c r="BE53" s="1"/>
      <c r="BF53" s="1"/>
      <c r="BG53" s="1"/>
      <c r="BH53" s="1"/>
      <c r="BI53" s="14"/>
      <c r="BJ53" s="14"/>
      <c r="BK53" s="1"/>
    </row>
    <row r="54" spans="2:63" x14ac:dyDescent="0.2">
      <c r="B54" s="4" t="s">
        <v>11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>
        <v>69.582675758133661</v>
      </c>
      <c r="AG54" s="24"/>
      <c r="AH54" s="24"/>
      <c r="AI54" s="24"/>
      <c r="AJ54" s="24"/>
      <c r="AK54" s="6">
        <f t="shared" si="3"/>
        <v>69.582675758133661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</row>
    <row r="55" spans="2:63" x14ac:dyDescent="0.2">
      <c r="B55" s="4" t="s">
        <v>12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5"/>
      <c r="AF55" s="24"/>
      <c r="AG55" s="25">
        <v>1309.8157778632656</v>
      </c>
      <c r="AH55" s="24"/>
      <c r="AI55" s="24"/>
      <c r="AJ55" s="24"/>
      <c r="AK55" s="6">
        <f t="shared" si="3"/>
        <v>1309.8157778632656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</row>
    <row r="56" spans="2:63" x14ac:dyDescent="0.2">
      <c r="B56" s="4" t="s">
        <v>13</v>
      </c>
      <c r="C56" s="24"/>
      <c r="D56" s="24"/>
      <c r="E56" s="24"/>
      <c r="F56" s="25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6"/>
      <c r="AB56" s="24"/>
      <c r="AC56" s="24"/>
      <c r="AD56" s="24"/>
      <c r="AE56" s="24"/>
      <c r="AF56" s="24"/>
      <c r="AG56" s="24"/>
      <c r="AH56" s="24">
        <v>616.23583583508366</v>
      </c>
      <c r="AI56" s="24">
        <v>3432.8541806261665</v>
      </c>
      <c r="AJ56" s="24">
        <v>229.94813284002646</v>
      </c>
      <c r="AK56" s="6">
        <f t="shared" si="3"/>
        <v>4279.0381493012765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</row>
    <row r="57" spans="2:63" x14ac:dyDescent="0.2">
      <c r="B57" s="4"/>
      <c r="C57" s="15" t="s">
        <v>56</v>
      </c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4" t="s">
        <v>57</v>
      </c>
      <c r="AL57" s="1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</row>
    <row r="58" spans="2:63" x14ac:dyDescent="0.2">
      <c r="B58" s="4"/>
      <c r="C58" s="6">
        <f t="shared" ref="C58:AJ58" si="4">SUM(C43:C56)</f>
        <v>0</v>
      </c>
      <c r="D58" s="6">
        <f t="shared" si="4"/>
        <v>0</v>
      </c>
      <c r="E58" s="6">
        <f t="shared" si="4"/>
        <v>0</v>
      </c>
      <c r="F58" s="6">
        <f t="shared" si="4"/>
        <v>0</v>
      </c>
      <c r="G58" s="6">
        <f t="shared" si="4"/>
        <v>0</v>
      </c>
      <c r="H58" s="6">
        <f t="shared" si="4"/>
        <v>0</v>
      </c>
      <c r="I58" s="6">
        <f t="shared" si="4"/>
        <v>0</v>
      </c>
      <c r="J58" s="6">
        <f t="shared" si="4"/>
        <v>0</v>
      </c>
      <c r="K58" s="6">
        <f t="shared" si="4"/>
        <v>0</v>
      </c>
      <c r="L58" s="6">
        <f t="shared" si="4"/>
        <v>1011.7674660019052</v>
      </c>
      <c r="M58" s="6">
        <f t="shared" si="4"/>
        <v>32.219926549044033</v>
      </c>
      <c r="N58" s="6">
        <f t="shared" si="4"/>
        <v>208.55560337725498</v>
      </c>
      <c r="O58" s="6">
        <f t="shared" si="4"/>
        <v>9.658257192857822E-2</v>
      </c>
      <c r="P58" s="6">
        <f t="shared" si="4"/>
        <v>286.88405520213911</v>
      </c>
      <c r="Q58" s="6">
        <f t="shared" si="4"/>
        <v>7.6637473118485584</v>
      </c>
      <c r="R58" s="6">
        <f t="shared" si="4"/>
        <v>1011.7674660019052</v>
      </c>
      <c r="S58" s="6">
        <f t="shared" si="4"/>
        <v>208.55560337725498</v>
      </c>
      <c r="T58" s="6">
        <f t="shared" si="4"/>
        <v>286.88405520213911</v>
      </c>
      <c r="U58" s="6">
        <f t="shared" si="4"/>
        <v>1000.0000000000001</v>
      </c>
      <c r="V58" s="6">
        <f t="shared" si="4"/>
        <v>11.767466001905108</v>
      </c>
      <c r="W58" s="6">
        <f t="shared" si="4"/>
        <v>208.55560337725498</v>
      </c>
      <c r="X58" s="6">
        <f t="shared" si="4"/>
        <v>286.88405520213911</v>
      </c>
      <c r="Y58" s="6">
        <f t="shared" si="4"/>
        <v>111.00813284002646</v>
      </c>
      <c r="Z58" s="6">
        <f t="shared" si="4"/>
        <v>4.9847525450981189</v>
      </c>
      <c r="AA58" s="6">
        <f t="shared" si="4"/>
        <v>22064.067709118775</v>
      </c>
      <c r="AB58" s="6">
        <f t="shared" si="4"/>
        <v>198.80764502323905</v>
      </c>
      <c r="AC58" s="6">
        <f t="shared" si="4"/>
        <v>69.582675758133661</v>
      </c>
      <c r="AD58" s="6">
        <f t="shared" si="4"/>
        <v>18.493734420766422</v>
      </c>
      <c r="AE58" s="6">
        <f t="shared" si="4"/>
        <v>584.3657277440451</v>
      </c>
      <c r="AF58" s="6">
        <f t="shared" si="4"/>
        <v>69.582675758133661</v>
      </c>
      <c r="AG58" s="6">
        <f t="shared" si="4"/>
        <v>1309.8157778632656</v>
      </c>
      <c r="AH58" s="6">
        <f t="shared" si="4"/>
        <v>616.23583583508366</v>
      </c>
      <c r="AI58" s="6">
        <f t="shared" si="4"/>
        <v>3432.8541806261665</v>
      </c>
      <c r="AJ58" s="6">
        <f t="shared" si="4"/>
        <v>229.94813284002646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</row>
    <row r="59" spans="2:63" x14ac:dyDescent="0.2">
      <c r="B59" s="4"/>
      <c r="C59" s="15" t="s">
        <v>58</v>
      </c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</row>
    <row r="60" spans="2:63" x14ac:dyDescent="0.2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</row>
    <row r="61" spans="2:63" x14ac:dyDescent="0.2"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</row>
    <row r="62" spans="2:63" x14ac:dyDescent="0.2">
      <c r="B62" s="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</row>
    <row r="63" spans="2:63" x14ac:dyDescent="0.2"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</row>
    <row r="64" spans="2:63" x14ac:dyDescent="0.2">
      <c r="B64" s="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</row>
    <row r="65" spans="2:63" x14ac:dyDescent="0.2">
      <c r="B65" s="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</row>
    <row r="66" spans="2:63" x14ac:dyDescent="0.2"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</row>
    <row r="67" spans="2:63" x14ac:dyDescent="0.2">
      <c r="B67" s="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</row>
    <row r="68" spans="2:63" x14ac:dyDescent="0.2"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</row>
    <row r="69" spans="2:63" x14ac:dyDescent="0.2"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</row>
    <row r="70" spans="2:63" ht="236" x14ac:dyDescent="0.2">
      <c r="B70" s="4"/>
      <c r="C70" s="3" t="s">
        <v>16</v>
      </c>
      <c r="D70" s="3" t="s">
        <v>17</v>
      </c>
      <c r="E70" s="3" t="s">
        <v>18</v>
      </c>
      <c r="F70" s="3" t="s">
        <v>19</v>
      </c>
      <c r="G70" s="3" t="s">
        <v>20</v>
      </c>
      <c r="H70" s="3" t="s">
        <v>55</v>
      </c>
      <c r="I70" s="3" t="s">
        <v>21</v>
      </c>
      <c r="J70" s="3" t="s">
        <v>22</v>
      </c>
      <c r="K70" s="3" t="s">
        <v>24</v>
      </c>
      <c r="L70" s="19" t="s">
        <v>25</v>
      </c>
      <c r="M70" s="3" t="s">
        <v>26</v>
      </c>
      <c r="N70" s="19" t="s">
        <v>27</v>
      </c>
      <c r="O70" s="3" t="s">
        <v>28</v>
      </c>
      <c r="P70" s="20" t="s">
        <v>29</v>
      </c>
      <c r="Q70" s="3" t="s">
        <v>30</v>
      </c>
      <c r="R70" s="19" t="s">
        <v>31</v>
      </c>
      <c r="S70" s="19" t="s">
        <v>32</v>
      </c>
      <c r="T70" s="19" t="s">
        <v>33</v>
      </c>
      <c r="U70" s="19" t="s">
        <v>34</v>
      </c>
      <c r="V70" s="20" t="s">
        <v>35</v>
      </c>
      <c r="W70" s="20" t="s">
        <v>36</v>
      </c>
      <c r="X70" s="20" t="s">
        <v>37</v>
      </c>
      <c r="Y70" s="20" t="s">
        <v>38</v>
      </c>
      <c r="Z70" s="20" t="s">
        <v>39</v>
      </c>
      <c r="AA70" s="20" t="s">
        <v>40</v>
      </c>
      <c r="AB70" s="20" t="s">
        <v>41</v>
      </c>
      <c r="AC70" s="21" t="s">
        <v>42</v>
      </c>
      <c r="AD70" s="20" t="s">
        <v>43</v>
      </c>
      <c r="AE70" s="3" t="s">
        <v>44</v>
      </c>
      <c r="AF70" s="20" t="s">
        <v>45</v>
      </c>
      <c r="AG70" s="20" t="s">
        <v>46</v>
      </c>
      <c r="AH70" s="20" t="s">
        <v>47</v>
      </c>
      <c r="AI70" s="20" t="s">
        <v>48</v>
      </c>
      <c r="AJ70" s="20" t="s">
        <v>49</v>
      </c>
      <c r="AK70" s="20"/>
      <c r="AL70" s="20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</row>
    <row r="71" spans="2:63" x14ac:dyDescent="0.2">
      <c r="B71" s="4" t="s">
        <v>59</v>
      </c>
      <c r="C71" s="7">
        <v>1011.7674660019052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</row>
    <row r="72" spans="2:63" x14ac:dyDescent="0.2">
      <c r="B72" s="10" t="s">
        <v>69</v>
      </c>
      <c r="C72" s="7"/>
      <c r="D72" s="7">
        <v>208.55560337725498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</row>
    <row r="73" spans="2:63" x14ac:dyDescent="0.2">
      <c r="B73" s="11" t="s">
        <v>60</v>
      </c>
      <c r="C73" s="7"/>
      <c r="D73" s="7"/>
      <c r="E73" s="7">
        <v>286.88405520213911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</row>
    <row r="74" spans="2:63" x14ac:dyDescent="0.2">
      <c r="B74" s="4" t="s">
        <v>61</v>
      </c>
      <c r="C74" s="7"/>
      <c r="D74" s="7"/>
      <c r="E74" s="7"/>
      <c r="F74" s="23">
        <v>4638.4074713301461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</row>
    <row r="75" spans="2:63" x14ac:dyDescent="0.2">
      <c r="B75" s="4" t="s">
        <v>62</v>
      </c>
      <c r="C75" s="7"/>
      <c r="D75" s="7"/>
      <c r="E75" s="7"/>
      <c r="F75" s="7"/>
      <c r="G75" s="7">
        <v>20860.054673363149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</row>
    <row r="76" spans="2:63" x14ac:dyDescent="0.2">
      <c r="B76" s="4" t="s">
        <v>63</v>
      </c>
      <c r="C76" s="7"/>
      <c r="D76" s="7"/>
      <c r="E76" s="7"/>
      <c r="F76" s="7"/>
      <c r="G76" s="7"/>
      <c r="H76" s="7">
        <v>2.5674157567104712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1"/>
      <c r="AL76" s="1"/>
      <c r="AM76" s="1"/>
      <c r="AN76" s="1"/>
      <c r="AO76" s="1"/>
      <c r="AP76" s="2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</row>
    <row r="77" spans="2:63" x14ac:dyDescent="0.2">
      <c r="B77" s="4" t="s">
        <v>64</v>
      </c>
      <c r="C77" s="7"/>
      <c r="D77" s="7"/>
      <c r="E77" s="7"/>
      <c r="F77" s="7"/>
      <c r="G77" s="7"/>
      <c r="H77" s="7"/>
      <c r="I77" s="7">
        <v>5.1714158616864253E-4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</row>
    <row r="78" spans="2:63" x14ac:dyDescent="0.2">
      <c r="B78" s="4" t="s">
        <v>65</v>
      </c>
      <c r="C78" s="7"/>
      <c r="D78" s="7"/>
      <c r="E78" s="7"/>
      <c r="F78" s="7"/>
      <c r="G78" s="7"/>
      <c r="H78" s="7"/>
      <c r="I78" s="7"/>
      <c r="J78" s="7">
        <v>4.8979947555174279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</row>
    <row r="79" spans="2:63" x14ac:dyDescent="0.2">
      <c r="B79" s="4" t="s">
        <v>66</v>
      </c>
      <c r="C79" s="7"/>
      <c r="D79" s="7"/>
      <c r="E79" s="7"/>
      <c r="F79" s="7"/>
      <c r="G79" s="7"/>
      <c r="H79" s="7"/>
      <c r="I79" s="7"/>
      <c r="J79" s="7"/>
      <c r="K79" s="7">
        <v>0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</row>
    <row r="80" spans="2:63" x14ac:dyDescent="0.2">
      <c r="B80" s="1"/>
      <c r="C80" s="15" t="s">
        <v>67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4"/>
      <c r="AL80" s="14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</row>
    <row r="81" spans="2:63" x14ac:dyDescent="0.2">
      <c r="B81" s="1"/>
      <c r="C81" s="6">
        <f t="shared" ref="C81:AJ81" si="5">SUM(C71:C79)</f>
        <v>1011.7674660019052</v>
      </c>
      <c r="D81" s="6">
        <f t="shared" si="5"/>
        <v>208.55560337725498</v>
      </c>
      <c r="E81" s="6">
        <f t="shared" si="5"/>
        <v>286.88405520213911</v>
      </c>
      <c r="F81" s="6">
        <f t="shared" si="5"/>
        <v>4638.4074713301461</v>
      </c>
      <c r="G81" s="6">
        <f t="shared" si="5"/>
        <v>20860.054673363149</v>
      </c>
      <c r="H81" s="6">
        <f t="shared" si="5"/>
        <v>2.5674157567104712</v>
      </c>
      <c r="I81" s="6">
        <f t="shared" si="5"/>
        <v>5.1714158616864253E-4</v>
      </c>
      <c r="J81" s="6">
        <f t="shared" si="5"/>
        <v>4.8979947555174279</v>
      </c>
      <c r="K81" s="6">
        <f t="shared" si="5"/>
        <v>0</v>
      </c>
      <c r="L81" s="6">
        <f t="shared" si="5"/>
        <v>0</v>
      </c>
      <c r="M81" s="6">
        <f t="shared" si="5"/>
        <v>0</v>
      </c>
      <c r="N81" s="6">
        <f t="shared" si="5"/>
        <v>0</v>
      </c>
      <c r="O81" s="6">
        <f t="shared" si="5"/>
        <v>0</v>
      </c>
      <c r="P81" s="6">
        <f t="shared" si="5"/>
        <v>0</v>
      </c>
      <c r="Q81" s="6">
        <f t="shared" si="5"/>
        <v>0</v>
      </c>
      <c r="R81" s="6">
        <f t="shared" si="5"/>
        <v>0</v>
      </c>
      <c r="S81" s="6">
        <f t="shared" si="5"/>
        <v>0</v>
      </c>
      <c r="T81" s="6">
        <f t="shared" si="5"/>
        <v>0</v>
      </c>
      <c r="U81" s="6">
        <f t="shared" si="5"/>
        <v>0</v>
      </c>
      <c r="V81" s="6">
        <f t="shared" si="5"/>
        <v>0</v>
      </c>
      <c r="W81" s="6">
        <f t="shared" si="5"/>
        <v>0</v>
      </c>
      <c r="X81" s="6">
        <f t="shared" si="5"/>
        <v>0</v>
      </c>
      <c r="Y81" s="6">
        <f t="shared" si="5"/>
        <v>0</v>
      </c>
      <c r="Z81" s="6">
        <f t="shared" si="5"/>
        <v>0</v>
      </c>
      <c r="AA81" s="6">
        <f t="shared" si="5"/>
        <v>0</v>
      </c>
      <c r="AB81" s="6">
        <f t="shared" si="5"/>
        <v>0</v>
      </c>
      <c r="AC81" s="6">
        <f t="shared" si="5"/>
        <v>0</v>
      </c>
      <c r="AD81" s="6">
        <f t="shared" si="5"/>
        <v>0</v>
      </c>
      <c r="AE81" s="6">
        <f t="shared" si="5"/>
        <v>0</v>
      </c>
      <c r="AF81" s="6">
        <f t="shared" si="5"/>
        <v>0</v>
      </c>
      <c r="AG81" s="6">
        <f t="shared" si="5"/>
        <v>0</v>
      </c>
      <c r="AH81" s="6">
        <f t="shared" si="5"/>
        <v>0</v>
      </c>
      <c r="AI81" s="6">
        <f t="shared" si="5"/>
        <v>0</v>
      </c>
      <c r="AJ81" s="6">
        <f t="shared" si="5"/>
        <v>0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</row>
    <row r="82" spans="2:63" x14ac:dyDescent="0.2">
      <c r="B82" s="1"/>
      <c r="C82" s="15" t="s">
        <v>68</v>
      </c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4"/>
      <c r="AL82" s="14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</row>
    <row r="83" spans="2:63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</row>
    <row r="84" spans="2:63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</row>
    <row r="85" spans="2:63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</row>
  </sheetData>
  <mergeCells count="8">
    <mergeCell ref="C80:AJ80"/>
    <mergeCell ref="C82:AJ82"/>
    <mergeCell ref="AP39:BC39"/>
    <mergeCell ref="BI39:BJ39"/>
    <mergeCell ref="C41:D41"/>
    <mergeCell ref="AP41:BC41"/>
    <mergeCell ref="C57:AJ57"/>
    <mergeCell ref="C59:AJ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05AA-D3A9-6049-AB59-84B5F03A5DC4}">
  <dimension ref="A1:BL150"/>
  <sheetViews>
    <sheetView tabSelected="1" topLeftCell="A96" workbookViewId="0">
      <selection activeCell="T118" sqref="T118"/>
    </sheetView>
  </sheetViews>
  <sheetFormatPr baseColWidth="10" defaultRowHeight="16" x14ac:dyDescent="0.2"/>
  <sheetData>
    <row r="1" spans="1:64" x14ac:dyDescent="0.2">
      <c r="A1" t="s">
        <v>70</v>
      </c>
    </row>
    <row r="4" spans="1:64" ht="112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/>
      <c r="AQ4" s="3" t="s">
        <v>0</v>
      </c>
      <c r="AR4" s="3" t="s">
        <v>1</v>
      </c>
      <c r="AS4" s="3" t="s">
        <v>2</v>
      </c>
      <c r="AT4" s="3" t="s">
        <v>3</v>
      </c>
      <c r="AU4" s="3" t="s">
        <v>4</v>
      </c>
      <c r="AV4" s="3" t="s">
        <v>5</v>
      </c>
      <c r="AW4" s="3" t="s">
        <v>6</v>
      </c>
      <c r="AX4" s="3" t="s">
        <v>7</v>
      </c>
      <c r="AY4" s="3" t="s">
        <v>8</v>
      </c>
      <c r="AZ4" s="3" t="s">
        <v>9</v>
      </c>
      <c r="BA4" s="3" t="s">
        <v>10</v>
      </c>
      <c r="BB4" s="3" t="s">
        <v>11</v>
      </c>
      <c r="BC4" s="3" t="s">
        <v>12</v>
      </c>
      <c r="BD4" s="3" t="s">
        <v>13</v>
      </c>
      <c r="BE4" s="1"/>
      <c r="BF4" s="1"/>
      <c r="BG4" s="1"/>
      <c r="BH4" s="1"/>
      <c r="BI4" s="3"/>
      <c r="BJ4" s="3" t="s">
        <v>14</v>
      </c>
      <c r="BK4" s="3" t="s">
        <v>15</v>
      </c>
      <c r="BL4" s="1"/>
    </row>
    <row r="5" spans="1:64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  <c r="AI5" s="1"/>
      <c r="AJ5" s="1"/>
      <c r="AK5" s="1"/>
      <c r="AL5" s="1"/>
      <c r="AM5" s="1"/>
      <c r="AN5" s="1"/>
      <c r="AO5" s="1"/>
      <c r="AP5" s="4" t="s">
        <v>16</v>
      </c>
      <c r="AQ5" s="5">
        <f>h!AQ5*M!AP5</f>
        <v>-40245641.879953086</v>
      </c>
      <c r="AR5" s="5">
        <f>h!AR5*M!AQ5</f>
        <v>0</v>
      </c>
      <c r="AS5" s="5">
        <f>h!AS5*M!AR5</f>
        <v>0</v>
      </c>
      <c r="AT5" s="5">
        <f>h!AT5*M!AS5</f>
        <v>0</v>
      </c>
      <c r="AU5" s="5">
        <f>h!AU5*M!AT5</f>
        <v>0</v>
      </c>
      <c r="AV5" s="5">
        <f>h!AV5*M!AU5</f>
        <v>0</v>
      </c>
      <c r="AW5" s="5">
        <f>h!AW5*M!AV5</f>
        <v>0</v>
      </c>
      <c r="AX5" s="5">
        <f>h!AX5*M!AW5</f>
        <v>0</v>
      </c>
      <c r="AY5" s="5">
        <f>h!AY5*M!AX5</f>
        <v>0</v>
      </c>
      <c r="AZ5" s="5">
        <f>h!AZ5*M!AY5</f>
        <v>0</v>
      </c>
      <c r="BA5" s="5">
        <f>h!BA5*M!AZ5</f>
        <v>0</v>
      </c>
      <c r="BB5" s="5">
        <f>h!BB5*M!BA5</f>
        <v>0</v>
      </c>
      <c r="BC5" s="5">
        <f>h!BC5*M!BB5</f>
        <v>0</v>
      </c>
      <c r="BD5" s="5">
        <f>h!BD5*M!BC5</f>
        <v>0</v>
      </c>
      <c r="BE5" s="6">
        <f>SUM(AQ5:BD5)</f>
        <v>-40245641.879953086</v>
      </c>
      <c r="BF5" s="1"/>
      <c r="BG5" s="1"/>
      <c r="BH5" s="1"/>
      <c r="BI5" s="4" t="s">
        <v>16</v>
      </c>
      <c r="BJ5" s="7">
        <f>h!BJ5*M!BI5</f>
        <v>0</v>
      </c>
      <c r="BK5" s="7">
        <f>h!BK5*M!BJ5</f>
        <v>0</v>
      </c>
      <c r="BL5" s="6">
        <f>SUM(BJ5:BK5)</f>
        <v>0</v>
      </c>
    </row>
    <row r="6" spans="1:64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  <c r="AI6" s="1"/>
      <c r="AJ6" s="1"/>
      <c r="AK6" s="1"/>
      <c r="AL6" s="1"/>
      <c r="AM6" s="1"/>
      <c r="AN6" s="1"/>
      <c r="AO6" s="1"/>
      <c r="AP6" s="4" t="s">
        <v>17</v>
      </c>
      <c r="AQ6" s="5">
        <f>h!AQ6*M!AP6</f>
        <v>0</v>
      </c>
      <c r="AR6" s="5">
        <f>h!AR6*M!AQ6</f>
        <v>-5226842.1033770433</v>
      </c>
      <c r="AS6" s="5">
        <f>h!AS6*M!AR6</f>
        <v>0</v>
      </c>
      <c r="AT6" s="5">
        <f>h!AT6*M!AS6</f>
        <v>0</v>
      </c>
      <c r="AU6" s="5">
        <f>h!AU6*M!AT6</f>
        <v>0</v>
      </c>
      <c r="AV6" s="5">
        <f>h!AV6*M!AU6</f>
        <v>0</v>
      </c>
      <c r="AW6" s="5">
        <f>h!AW6*M!AV6</f>
        <v>0</v>
      </c>
      <c r="AX6" s="5">
        <f>h!AX6*M!AW6</f>
        <v>0</v>
      </c>
      <c r="AY6" s="5">
        <f>h!AY6*M!AX6</f>
        <v>0</v>
      </c>
      <c r="AZ6" s="5">
        <f>h!AZ6*M!AY6</f>
        <v>0</v>
      </c>
      <c r="BA6" s="5">
        <f>h!BA6*M!AZ6</f>
        <v>0</v>
      </c>
      <c r="BB6" s="5">
        <f>h!BB6*M!BA6</f>
        <v>0</v>
      </c>
      <c r="BC6" s="5">
        <f>h!BC6*M!BB6</f>
        <v>0</v>
      </c>
      <c r="BD6" s="5">
        <f>h!BD6*M!BC6</f>
        <v>0</v>
      </c>
      <c r="BE6" s="6">
        <f>SUM(AQ6:BD6)</f>
        <v>-5226842.1033770433</v>
      </c>
      <c r="BF6" s="1"/>
      <c r="BG6" s="1"/>
      <c r="BH6" s="1"/>
      <c r="BI6" s="4" t="s">
        <v>17</v>
      </c>
      <c r="BJ6" s="7">
        <f>h!BJ6*M!BI6</f>
        <v>0</v>
      </c>
      <c r="BK6" s="7">
        <f>h!BK6*M!BJ6</f>
        <v>0</v>
      </c>
      <c r="BL6" s="6">
        <f>SUM(BJ6:BK6)</f>
        <v>0</v>
      </c>
    </row>
    <row r="7" spans="1:64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  <c r="AI7" s="1"/>
      <c r="AJ7" s="1"/>
      <c r="AK7" s="1"/>
      <c r="AL7" s="1"/>
      <c r="AM7" s="1"/>
      <c r="AN7" s="1"/>
      <c r="AO7" s="1"/>
      <c r="AP7" s="4" t="s">
        <v>18</v>
      </c>
      <c r="AQ7" s="5">
        <f>h!AQ7*M!AP7</f>
        <v>0</v>
      </c>
      <c r="AR7" s="5">
        <f>h!AR7*M!AQ7</f>
        <v>0</v>
      </c>
      <c r="AS7" s="5">
        <f>h!AS7*M!AR7</f>
        <v>-11361811.62010484</v>
      </c>
      <c r="AT7" s="5">
        <f>h!AT7*M!AS7</f>
        <v>0</v>
      </c>
      <c r="AU7" s="5">
        <f>h!AU7*M!AT7</f>
        <v>0</v>
      </c>
      <c r="AV7" s="5">
        <f>h!AV7*M!AU7</f>
        <v>0</v>
      </c>
      <c r="AW7" s="5">
        <f>h!AW7*M!AV7</f>
        <v>0</v>
      </c>
      <c r="AX7" s="5">
        <f>h!AX7*M!AW7</f>
        <v>0</v>
      </c>
      <c r="AY7" s="5">
        <f>h!AY7*M!AX7</f>
        <v>0</v>
      </c>
      <c r="AZ7" s="5">
        <f>h!AZ7*M!AY7</f>
        <v>0</v>
      </c>
      <c r="BA7" s="5">
        <f>h!BA7*M!AZ7</f>
        <v>0</v>
      </c>
      <c r="BB7" s="5">
        <f>h!BB7*M!BA7</f>
        <v>0</v>
      </c>
      <c r="BC7" s="5">
        <f>h!BC7*M!BB7</f>
        <v>0</v>
      </c>
      <c r="BD7" s="5">
        <f>h!BD7*M!BC7</f>
        <v>0</v>
      </c>
      <c r="BE7" s="6">
        <f t="shared" ref="BE7:BE38" si="0">SUM(AQ7:BD7)</f>
        <v>-11361811.62010484</v>
      </c>
      <c r="BF7" s="1"/>
      <c r="BG7" s="1"/>
      <c r="BH7" s="1"/>
      <c r="BI7" s="4" t="s">
        <v>18</v>
      </c>
      <c r="BJ7" s="7">
        <f>h!BJ7*M!BI7</f>
        <v>0</v>
      </c>
      <c r="BK7" s="7">
        <f>h!BK7*M!BJ7</f>
        <v>0</v>
      </c>
      <c r="BL7" s="6">
        <f>SUM(BJ7:BK7)</f>
        <v>0</v>
      </c>
    </row>
    <row r="8" spans="1:64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"/>
      <c r="AH8" s="1"/>
      <c r="AI8" s="1"/>
      <c r="AJ8" s="1"/>
      <c r="AK8" s="1"/>
      <c r="AL8" s="1"/>
      <c r="AM8" s="1"/>
      <c r="AN8" s="1"/>
      <c r="AO8" s="1"/>
      <c r="AP8" s="4" t="s">
        <v>19</v>
      </c>
      <c r="AQ8" s="5">
        <f>h!AQ8*M!AP8</f>
        <v>0</v>
      </c>
      <c r="AR8" s="5">
        <f>h!AR8*M!AQ8</f>
        <v>0</v>
      </c>
      <c r="AS8" s="5">
        <f>h!AS8*M!AR8</f>
        <v>0</v>
      </c>
      <c r="AT8" s="5">
        <f>h!AT8*M!AS8</f>
        <v>0</v>
      </c>
      <c r="AU8" s="5">
        <f>h!AU8*M!AT8</f>
        <v>0</v>
      </c>
      <c r="AV8" s="5">
        <f>h!AV8*M!AU8</f>
        <v>0</v>
      </c>
      <c r="AW8" s="5">
        <f>h!AW8*M!AV8</f>
        <v>0</v>
      </c>
      <c r="AX8" s="5">
        <f>h!AX8*M!AW8</f>
        <v>0</v>
      </c>
      <c r="AY8" s="5">
        <f>h!AY8*M!AX8</f>
        <v>0</v>
      </c>
      <c r="AZ8" s="5">
        <f>h!AZ8*M!AY8</f>
        <v>0</v>
      </c>
      <c r="BA8" s="5">
        <f>h!BA8*M!AZ8</f>
        <v>0</v>
      </c>
      <c r="BB8" s="5">
        <f>h!BB8*M!BA8</f>
        <v>0</v>
      </c>
      <c r="BC8" s="5">
        <f>h!BC8*M!BB8</f>
        <v>0</v>
      </c>
      <c r="BD8" s="5">
        <f>h!BD8*M!BC8</f>
        <v>0</v>
      </c>
      <c r="BE8" s="6">
        <f t="shared" si="0"/>
        <v>0</v>
      </c>
      <c r="BF8" s="1"/>
      <c r="BG8" s="1"/>
      <c r="BH8" s="1"/>
      <c r="BI8" s="4" t="s">
        <v>19</v>
      </c>
      <c r="BJ8" s="7">
        <f>h!BJ8*M!BI8</f>
        <v>0</v>
      </c>
      <c r="BK8" s="7">
        <f>h!BK8*M!BJ8</f>
        <v>0</v>
      </c>
      <c r="BL8" s="6">
        <f t="shared" ref="BL8:BL38" si="1">SUM(BJ8:BK8)</f>
        <v>0</v>
      </c>
    </row>
    <row r="9" spans="1:64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"/>
      <c r="AH9" s="1"/>
      <c r="AI9" s="1"/>
      <c r="AJ9" s="1"/>
      <c r="AK9" s="1"/>
      <c r="AL9" s="1"/>
      <c r="AM9" s="1"/>
      <c r="AN9" s="1"/>
      <c r="AO9" s="1"/>
      <c r="AP9" s="4" t="s">
        <v>20</v>
      </c>
      <c r="AQ9" s="5">
        <f>h!AQ9*M!AP9</f>
        <v>0</v>
      </c>
      <c r="AR9" s="5">
        <f>h!AR9*M!AQ9</f>
        <v>0</v>
      </c>
      <c r="AS9" s="5">
        <f>h!AS9*M!AR9</f>
        <v>0</v>
      </c>
      <c r="AT9" s="5">
        <f>h!AT9*M!AS9</f>
        <v>0</v>
      </c>
      <c r="AU9" s="5">
        <f>h!AU9*M!AT9</f>
        <v>0</v>
      </c>
      <c r="AV9" s="5">
        <f>h!AV9*M!AU9</f>
        <v>0</v>
      </c>
      <c r="AW9" s="5">
        <f>h!AW9*M!AV9</f>
        <v>0</v>
      </c>
      <c r="AX9" s="5">
        <f>h!AX9*M!AW9</f>
        <v>0</v>
      </c>
      <c r="AY9" s="5">
        <f>h!AY9*M!AX9</f>
        <v>0</v>
      </c>
      <c r="AZ9" s="5">
        <f>h!AZ9*M!AY9</f>
        <v>333.66239961870195</v>
      </c>
      <c r="BA9" s="5">
        <f>h!BA9*M!AZ9</f>
        <v>0.27214182087368383</v>
      </c>
      <c r="BB9" s="5">
        <f>h!BB9*M!BA9</f>
        <v>0</v>
      </c>
      <c r="BC9" s="5">
        <f>h!BC9*M!BB9</f>
        <v>0</v>
      </c>
      <c r="BD9" s="5">
        <f>h!BD9*M!BC9</f>
        <v>0.71830927206773498</v>
      </c>
      <c r="BE9" s="6">
        <f t="shared" si="0"/>
        <v>334.6528507116434</v>
      </c>
      <c r="BF9" s="1"/>
      <c r="BG9" s="1"/>
      <c r="BH9" s="1"/>
      <c r="BI9" s="4" t="s">
        <v>20</v>
      </c>
      <c r="BJ9" s="7">
        <f>h!BJ9*M!BI9</f>
        <v>0</v>
      </c>
      <c r="BK9" s="7">
        <f>h!BK9*M!BJ9</f>
        <v>0</v>
      </c>
      <c r="BL9" s="6">
        <f t="shared" si="1"/>
        <v>0</v>
      </c>
    </row>
    <row r="10" spans="1:64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"/>
      <c r="AH10" s="1"/>
      <c r="AI10" s="1"/>
      <c r="AJ10" s="1"/>
      <c r="AK10" s="1"/>
      <c r="AL10" s="1"/>
      <c r="AM10" s="1"/>
      <c r="AN10" s="1"/>
      <c r="AO10" s="1"/>
      <c r="AP10" s="4" t="s">
        <v>21</v>
      </c>
      <c r="AQ10" s="5">
        <f>h!AQ10*M!AP10</f>
        <v>88160.656904773394</v>
      </c>
      <c r="AR10" s="5">
        <f>h!AR10*M!AQ10</f>
        <v>241.59146310558401</v>
      </c>
      <c r="AS10" s="5">
        <f>h!AS10*M!AR10</f>
        <v>20969.662867987096</v>
      </c>
      <c r="AT10" s="5">
        <f>h!AT10*M!AS10</f>
        <v>0</v>
      </c>
      <c r="AU10" s="5">
        <f>h!AU10*M!AT10</f>
        <v>0</v>
      </c>
      <c r="AV10" s="5">
        <f>h!AV10*M!AU10</f>
        <v>0</v>
      </c>
      <c r="AW10" s="5">
        <f>h!AW10*M!AV10</f>
        <v>0</v>
      </c>
      <c r="AX10" s="5">
        <f>h!AX10*M!AW10</f>
        <v>0</v>
      </c>
      <c r="AY10" s="5">
        <f>h!AY10*M!AX10</f>
        <v>0</v>
      </c>
      <c r="AZ10" s="5">
        <f>h!AZ10*M!AY10</f>
        <v>0</v>
      </c>
      <c r="BA10" s="5">
        <f>h!BA10*M!AZ10</f>
        <v>0</v>
      </c>
      <c r="BB10" s="5">
        <f>h!BB10*M!BA10</f>
        <v>0</v>
      </c>
      <c r="BC10" s="5">
        <f>h!BC10*M!BB10</f>
        <v>0</v>
      </c>
      <c r="BD10" s="5">
        <f>h!BD10*M!BC10</f>
        <v>0</v>
      </c>
      <c r="BE10" s="6">
        <f t="shared" si="0"/>
        <v>109371.91123586606</v>
      </c>
      <c r="BF10" s="1"/>
      <c r="BG10" s="1"/>
      <c r="BH10" s="1"/>
      <c r="BI10" s="4" t="s">
        <v>21</v>
      </c>
      <c r="BJ10" s="7">
        <f>h!BJ10*M!BI10</f>
        <v>0</v>
      </c>
      <c r="BK10" s="7">
        <f>h!BK10*M!BJ10</f>
        <v>0</v>
      </c>
      <c r="BL10" s="6">
        <f t="shared" si="1"/>
        <v>0</v>
      </c>
    </row>
    <row r="11" spans="1:64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"/>
      <c r="AH11" s="1"/>
      <c r="AI11" s="1"/>
      <c r="AJ11" s="1"/>
      <c r="AK11" s="1"/>
      <c r="AL11" s="1"/>
      <c r="AM11" s="1"/>
      <c r="AN11" s="1"/>
      <c r="AO11" s="1"/>
      <c r="AP11" s="4" t="s">
        <v>22</v>
      </c>
      <c r="AQ11" s="5">
        <f>h!AQ11*M!AP11</f>
        <v>0</v>
      </c>
      <c r="AR11" s="5">
        <f>h!AR11*M!AQ11</f>
        <v>-1.1322425723331082</v>
      </c>
      <c r="AS11" s="5">
        <f>h!AS11*M!AR11</f>
        <v>0</v>
      </c>
      <c r="AT11" s="5">
        <f>h!AT11*M!AS11</f>
        <v>0</v>
      </c>
      <c r="AU11" s="5">
        <f>h!AU11*M!AT11</f>
        <v>0</v>
      </c>
      <c r="AV11" s="5">
        <f>h!AV11*M!AU11</f>
        <v>0</v>
      </c>
      <c r="AW11" s="5">
        <f>h!AW11*M!AV11</f>
        <v>0</v>
      </c>
      <c r="AX11" s="5">
        <f>h!AX11*M!AW11</f>
        <v>0</v>
      </c>
      <c r="AY11" s="5">
        <f>h!AY11*M!AX11</f>
        <v>0</v>
      </c>
      <c r="AZ11" s="5">
        <f>h!AZ11*M!AY11</f>
        <v>0</v>
      </c>
      <c r="BA11" s="5">
        <f>h!BA11*M!AZ11</f>
        <v>0</v>
      </c>
      <c r="BB11" s="5">
        <f>h!BB11*M!BA11</f>
        <v>0</v>
      </c>
      <c r="BC11" s="5">
        <f>h!BC11*M!BB11</f>
        <v>0</v>
      </c>
      <c r="BD11" s="5">
        <f>h!BD11*M!BC11</f>
        <v>0</v>
      </c>
      <c r="BE11" s="6">
        <f t="shared" si="0"/>
        <v>-1.1322425723331082</v>
      </c>
      <c r="BF11" s="1"/>
      <c r="BG11" s="1"/>
      <c r="BH11" s="1"/>
      <c r="BI11" s="4" t="s">
        <v>22</v>
      </c>
      <c r="BJ11" s="7">
        <f>h!BJ11*M!BI11</f>
        <v>0</v>
      </c>
      <c r="BK11" s="7">
        <f>h!BK11*M!BJ11</f>
        <v>0</v>
      </c>
      <c r="BL11" s="6">
        <f t="shared" si="1"/>
        <v>0</v>
      </c>
    </row>
    <row r="12" spans="1:64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"/>
      <c r="AH12" s="1"/>
      <c r="AI12" s="1"/>
      <c r="AJ12" s="1"/>
      <c r="AK12" s="1"/>
      <c r="AL12" s="1"/>
      <c r="AM12" s="1"/>
      <c r="AN12" s="1"/>
      <c r="AO12" s="1"/>
      <c r="AP12" s="4" t="s">
        <v>23</v>
      </c>
      <c r="AQ12" s="5">
        <f>h!AQ12*M!AP12</f>
        <v>0</v>
      </c>
      <c r="AR12" s="5">
        <f>h!AR12*M!AQ12</f>
        <v>0</v>
      </c>
      <c r="AS12" s="5">
        <f>h!AS12*M!AR12</f>
        <v>0</v>
      </c>
      <c r="AT12" s="5">
        <f>h!AT12*M!AS12</f>
        <v>0</v>
      </c>
      <c r="AU12" s="5">
        <f>h!AU12*M!AT12</f>
        <v>0</v>
      </c>
      <c r="AV12" s="5">
        <f>h!AV12*M!AU12</f>
        <v>0</v>
      </c>
      <c r="AW12" s="5">
        <f>h!AW12*M!AV12</f>
        <v>0</v>
      </c>
      <c r="AX12" s="5">
        <f>h!AX12*M!AW12</f>
        <v>0</v>
      </c>
      <c r="AY12" s="5">
        <f>h!AY12*M!AX12</f>
        <v>0</v>
      </c>
      <c r="AZ12" s="5">
        <f>h!AZ12*M!AY12</f>
        <v>0</v>
      </c>
      <c r="BA12" s="5">
        <f>h!BA12*M!AZ12</f>
        <v>0</v>
      </c>
      <c r="BB12" s="5">
        <f>h!BB12*M!BA12</f>
        <v>0</v>
      </c>
      <c r="BC12" s="5">
        <f>h!BC12*M!BB12</f>
        <v>0</v>
      </c>
      <c r="BD12" s="5">
        <f>h!BD12*M!BC12</f>
        <v>193470.79284293839</v>
      </c>
      <c r="BE12" s="6">
        <f t="shared" si="0"/>
        <v>193470.79284293839</v>
      </c>
      <c r="BF12" s="1"/>
      <c r="BG12" s="1"/>
      <c r="BH12" s="1"/>
      <c r="BI12" s="4" t="s">
        <v>23</v>
      </c>
      <c r="BJ12" s="7">
        <f>h!BJ12*M!BI12</f>
        <v>0</v>
      </c>
      <c r="BK12" s="7">
        <f>h!BK12*M!BJ12</f>
        <v>0</v>
      </c>
      <c r="BL12" s="6">
        <f t="shared" si="1"/>
        <v>0</v>
      </c>
    </row>
    <row r="13" spans="1:64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/>
      <c r="AH13" s="1"/>
      <c r="AI13" s="1"/>
      <c r="AJ13" s="1"/>
      <c r="AK13" s="1"/>
      <c r="AL13" s="1"/>
      <c r="AM13" s="1"/>
      <c r="AN13" s="1"/>
      <c r="AO13" s="1"/>
      <c r="AP13" s="4" t="s">
        <v>24</v>
      </c>
      <c r="AQ13" s="5">
        <f>h!AQ13*M!AP13</f>
        <v>0</v>
      </c>
      <c r="AR13" s="5">
        <f>h!AR13*M!AQ13</f>
        <v>0</v>
      </c>
      <c r="AS13" s="5">
        <f>h!AS13*M!AR13</f>
        <v>0</v>
      </c>
      <c r="AT13" s="5">
        <f>h!AT13*M!AS13</f>
        <v>0</v>
      </c>
      <c r="AU13" s="5">
        <f>h!AU13*M!AT13</f>
        <v>0</v>
      </c>
      <c r="AV13" s="5">
        <f>h!AV13*M!AU13</f>
        <v>0</v>
      </c>
      <c r="AW13" s="5">
        <f>h!AW13*M!AV13</f>
        <v>0</v>
      </c>
      <c r="AX13" s="5">
        <f>h!AX13*M!AW13</f>
        <v>0</v>
      </c>
      <c r="AY13" s="5">
        <f>h!AY13*M!AX13</f>
        <v>0</v>
      </c>
      <c r="AZ13" s="5">
        <f>h!AZ13*M!AY13</f>
        <v>0</v>
      </c>
      <c r="BA13" s="5">
        <f>h!BA13*M!AZ13</f>
        <v>0</v>
      </c>
      <c r="BB13" s="5">
        <f>h!BB13*M!BA13</f>
        <v>0</v>
      </c>
      <c r="BC13" s="5">
        <f>h!BC13*M!BB13</f>
        <v>0</v>
      </c>
      <c r="BD13" s="5">
        <f>h!BD13*M!BC13</f>
        <v>0</v>
      </c>
      <c r="BE13" s="6">
        <f t="shared" si="0"/>
        <v>0</v>
      </c>
      <c r="BF13" s="1"/>
      <c r="BG13" s="1"/>
      <c r="BH13" s="1"/>
      <c r="BI13" s="4" t="s">
        <v>24</v>
      </c>
      <c r="BJ13" s="7">
        <f>h!BJ13*M!BI13</f>
        <v>0</v>
      </c>
      <c r="BK13" s="7">
        <f>h!BK13*M!BJ13</f>
        <v>0</v>
      </c>
      <c r="BL13" s="6">
        <f t="shared" si="1"/>
        <v>0</v>
      </c>
    </row>
    <row r="14" spans="1:64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9"/>
      <c r="AH14" s="1"/>
      <c r="AI14" s="1"/>
      <c r="AJ14" s="1"/>
      <c r="AK14" s="1"/>
      <c r="AL14" s="1"/>
      <c r="AM14" s="1"/>
      <c r="AN14" s="1"/>
      <c r="AO14" s="1"/>
      <c r="AP14" s="10" t="s">
        <v>25</v>
      </c>
      <c r="AQ14" s="5">
        <f>h!AQ14*M!AP14</f>
        <v>0</v>
      </c>
      <c r="AR14" s="5">
        <f>h!AR14*M!AQ14</f>
        <v>0</v>
      </c>
      <c r="AS14" s="5">
        <f>h!AS14*M!AR14</f>
        <v>0</v>
      </c>
      <c r="AT14" s="5">
        <f>h!AT14*M!AS14</f>
        <v>-40245641.879953086</v>
      </c>
      <c r="AU14" s="5">
        <f>h!AU14*M!AT14</f>
        <v>0</v>
      </c>
      <c r="AV14" s="5">
        <f>h!AV14*M!AU14</f>
        <v>0</v>
      </c>
      <c r="AW14" s="5">
        <f>h!AW14*M!AV14</f>
        <v>0</v>
      </c>
      <c r="AX14" s="5">
        <f>h!AX14*M!AW14</f>
        <v>0</v>
      </c>
      <c r="AY14" s="5">
        <f>h!AY14*M!AX14</f>
        <v>0</v>
      </c>
      <c r="AZ14" s="5">
        <f>h!AZ14*M!AY14</f>
        <v>0</v>
      </c>
      <c r="BA14" s="5">
        <f>h!BA14*M!AZ14</f>
        <v>0</v>
      </c>
      <c r="BB14" s="5">
        <f>h!BB14*M!BA14</f>
        <v>0</v>
      </c>
      <c r="BC14" s="5">
        <f>h!BC14*M!BB14</f>
        <v>0</v>
      </c>
      <c r="BD14" s="5">
        <f>h!BD14*M!BC14</f>
        <v>0</v>
      </c>
      <c r="BE14" s="6">
        <f t="shared" si="0"/>
        <v>-40245641.879953086</v>
      </c>
      <c r="BF14" s="1"/>
      <c r="BG14" s="1"/>
      <c r="BH14" s="1"/>
      <c r="BI14" s="10" t="s">
        <v>25</v>
      </c>
      <c r="BJ14" s="7">
        <f>h!BJ14*M!BI14</f>
        <v>0</v>
      </c>
      <c r="BK14" s="7">
        <f>h!BK14*M!BJ14</f>
        <v>0</v>
      </c>
      <c r="BL14" s="6">
        <f t="shared" si="1"/>
        <v>0</v>
      </c>
    </row>
    <row r="15" spans="1:64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0"/>
      <c r="AH15" s="1"/>
      <c r="AI15" s="1"/>
      <c r="AJ15" s="1"/>
      <c r="AK15" s="1"/>
      <c r="AL15" s="1"/>
      <c r="AM15" s="1"/>
      <c r="AN15" s="1"/>
      <c r="AO15" s="1"/>
      <c r="AP15" s="4" t="s">
        <v>26</v>
      </c>
      <c r="AQ15" s="5">
        <f>h!AQ15*M!AP15</f>
        <v>0</v>
      </c>
      <c r="AR15" s="5">
        <f>h!AR15*M!AQ15</f>
        <v>0</v>
      </c>
      <c r="AS15" s="5">
        <f>h!AS15*M!AR15</f>
        <v>0</v>
      </c>
      <c r="AT15" s="5">
        <f>h!AT15*M!AS15</f>
        <v>0</v>
      </c>
      <c r="AU15" s="5">
        <f>h!AU15*M!AT15</f>
        <v>0</v>
      </c>
      <c r="AV15" s="5">
        <f>h!AV15*M!AU15</f>
        <v>0</v>
      </c>
      <c r="AW15" s="5">
        <f>h!AW15*M!AV15</f>
        <v>0</v>
      </c>
      <c r="AX15" s="5">
        <f>h!AX15*M!AW15</f>
        <v>0</v>
      </c>
      <c r="AY15" s="5">
        <f>h!AY15*M!AX15</f>
        <v>0</v>
      </c>
      <c r="AZ15" s="5">
        <f>h!AZ15*M!AY15</f>
        <v>0</v>
      </c>
      <c r="BA15" s="5">
        <f>h!BA15*M!AZ15</f>
        <v>0</v>
      </c>
      <c r="BB15" s="5">
        <f>h!BB15*M!BA15</f>
        <v>0</v>
      </c>
      <c r="BC15" s="5">
        <f>h!BC15*M!BB15</f>
        <v>0</v>
      </c>
      <c r="BD15" s="5">
        <f>h!BD15*M!BC15</f>
        <v>0</v>
      </c>
      <c r="BE15" s="6">
        <f t="shared" si="0"/>
        <v>0</v>
      </c>
      <c r="BF15" s="1"/>
      <c r="BG15" s="1"/>
      <c r="BH15" s="1"/>
      <c r="BI15" s="4" t="s">
        <v>26</v>
      </c>
      <c r="BJ15" s="7">
        <f>h!BJ15*M!BI15</f>
        <v>0</v>
      </c>
      <c r="BK15" s="7">
        <f>h!BK15*M!BJ15</f>
        <v>-720538.40501360188</v>
      </c>
      <c r="BL15" s="6">
        <f t="shared" si="1"/>
        <v>-720538.40501360188</v>
      </c>
    </row>
    <row r="16" spans="1:64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/>
      <c r="AH16" s="1"/>
      <c r="AI16" s="1"/>
      <c r="AJ16" s="1"/>
      <c r="AK16" s="1"/>
      <c r="AL16" s="1"/>
      <c r="AM16" s="1"/>
      <c r="AN16" s="1"/>
      <c r="AO16" s="1"/>
      <c r="AP16" s="10" t="s">
        <v>27</v>
      </c>
      <c r="AQ16" s="5">
        <f>h!AQ16*M!AP16</f>
        <v>0</v>
      </c>
      <c r="AR16" s="5">
        <f>h!AR16*M!AQ16</f>
        <v>0</v>
      </c>
      <c r="AS16" s="5">
        <f>h!AS16*M!AR16</f>
        <v>0</v>
      </c>
      <c r="AT16" s="5">
        <f>h!AT16*M!AS16</f>
        <v>0</v>
      </c>
      <c r="AU16" s="5">
        <f>h!AU16*M!AT16</f>
        <v>-5226842.1033770433</v>
      </c>
      <c r="AV16" s="5">
        <f>h!AV16*M!AU16</f>
        <v>0</v>
      </c>
      <c r="AW16" s="5">
        <f>h!AW16*M!AV16</f>
        <v>0</v>
      </c>
      <c r="AX16" s="5">
        <f>h!AX16*M!AW16</f>
        <v>0</v>
      </c>
      <c r="AY16" s="5">
        <f>h!AY16*M!AX16</f>
        <v>0</v>
      </c>
      <c r="AZ16" s="5">
        <f>h!AZ16*M!AY16</f>
        <v>0</v>
      </c>
      <c r="BA16" s="5">
        <f>h!BA16*M!AZ16</f>
        <v>0</v>
      </c>
      <c r="BB16" s="5">
        <f>h!BB16*M!BA16</f>
        <v>0</v>
      </c>
      <c r="BC16" s="5">
        <f>h!BC16*M!BB16</f>
        <v>0</v>
      </c>
      <c r="BD16" s="5">
        <f>h!BD16*M!BC16</f>
        <v>0</v>
      </c>
      <c r="BE16" s="6">
        <f t="shared" si="0"/>
        <v>-5226842.1033770433</v>
      </c>
      <c r="BF16" s="1"/>
      <c r="BG16" s="1"/>
      <c r="BH16" s="1"/>
      <c r="BI16" s="10" t="s">
        <v>27</v>
      </c>
      <c r="BJ16" s="7">
        <f>h!BJ16*M!BI16</f>
        <v>0</v>
      </c>
      <c r="BK16" s="7">
        <f>h!BK16*M!BJ16</f>
        <v>0</v>
      </c>
      <c r="BL16" s="6">
        <f t="shared" si="1"/>
        <v>0</v>
      </c>
    </row>
    <row r="17" spans="3:64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1"/>
      <c r="AH17" s="1"/>
      <c r="AI17" s="1"/>
      <c r="AJ17" s="1"/>
      <c r="AK17" s="1"/>
      <c r="AL17" s="1"/>
      <c r="AM17" s="1"/>
      <c r="AN17" s="1"/>
      <c r="AO17" s="1"/>
      <c r="AP17" s="4" t="s">
        <v>28</v>
      </c>
      <c r="AQ17" s="5">
        <f>h!AQ17*M!AP17</f>
        <v>0</v>
      </c>
      <c r="AR17" s="5">
        <f>h!AR17*M!AQ17</f>
        <v>0</v>
      </c>
      <c r="AS17" s="5">
        <f>h!AS17*M!AR17</f>
        <v>0</v>
      </c>
      <c r="AT17" s="5">
        <f>h!AT17*M!AS17</f>
        <v>0</v>
      </c>
      <c r="AU17" s="5">
        <f>h!AU17*M!AT17</f>
        <v>0</v>
      </c>
      <c r="AV17" s="5">
        <f>h!AV17*M!AU17</f>
        <v>0</v>
      </c>
      <c r="AW17" s="5">
        <f>h!AW17*M!AV17</f>
        <v>0</v>
      </c>
      <c r="AX17" s="5">
        <f>h!AX17*M!AW17</f>
        <v>0</v>
      </c>
      <c r="AY17" s="5">
        <f>h!AY17*M!AX17</f>
        <v>0</v>
      </c>
      <c r="AZ17" s="5">
        <f>h!AZ17*M!AY17</f>
        <v>0</v>
      </c>
      <c r="BA17" s="5">
        <f>h!BA17*M!AZ17</f>
        <v>0</v>
      </c>
      <c r="BB17" s="5">
        <f>h!BB17*M!BA17</f>
        <v>0</v>
      </c>
      <c r="BC17" s="5">
        <f>h!BC17*M!BB17</f>
        <v>0</v>
      </c>
      <c r="BD17" s="5">
        <f>h!BD17*M!BC17</f>
        <v>0</v>
      </c>
      <c r="BE17" s="6">
        <f t="shared" si="0"/>
        <v>0</v>
      </c>
      <c r="BF17" s="1"/>
      <c r="BG17" s="1"/>
      <c r="BH17" s="1"/>
      <c r="BI17" s="4" t="s">
        <v>28</v>
      </c>
      <c r="BJ17" s="7">
        <f>h!BJ17*M!BI17</f>
        <v>0</v>
      </c>
      <c r="BK17" s="7">
        <f>h!BK17*M!BJ17</f>
        <v>-2159.8886087961614</v>
      </c>
      <c r="BL17" s="6">
        <f t="shared" si="1"/>
        <v>-2159.8886087961614</v>
      </c>
    </row>
    <row r="18" spans="3:64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1"/>
      <c r="AH18" s="1"/>
      <c r="AI18" s="1"/>
      <c r="AJ18" s="1"/>
      <c r="AK18" s="1"/>
      <c r="AL18" s="1"/>
      <c r="AM18" s="1"/>
      <c r="AN18" s="1"/>
      <c r="AO18" s="1"/>
      <c r="AP18" s="11" t="s">
        <v>29</v>
      </c>
      <c r="AQ18" s="5">
        <f>h!AQ18*M!AP18</f>
        <v>0</v>
      </c>
      <c r="AR18" s="5">
        <f>h!AR18*M!AQ18</f>
        <v>0</v>
      </c>
      <c r="AS18" s="5">
        <f>h!AS18*M!AR18</f>
        <v>0</v>
      </c>
      <c r="AT18" s="5">
        <f>h!AT18*M!AS18</f>
        <v>0</v>
      </c>
      <c r="AU18" s="5">
        <f>h!AU18*M!AT18</f>
        <v>0</v>
      </c>
      <c r="AV18" s="5">
        <f>h!AV18*M!AU18</f>
        <v>-11361811.62010484</v>
      </c>
      <c r="AW18" s="5">
        <f>h!AW18*M!AV18</f>
        <v>0</v>
      </c>
      <c r="AX18" s="5">
        <f>h!AX18*M!AW18</f>
        <v>0</v>
      </c>
      <c r="AY18" s="5">
        <f>h!AY18*M!AX18</f>
        <v>0</v>
      </c>
      <c r="AZ18" s="5">
        <f>h!AZ18*M!AY18</f>
        <v>0</v>
      </c>
      <c r="BA18" s="5">
        <f>h!BA18*M!AZ18</f>
        <v>0</v>
      </c>
      <c r="BB18" s="5">
        <f>h!BB18*M!BA18</f>
        <v>0</v>
      </c>
      <c r="BC18" s="5">
        <f>h!BC18*M!BB18</f>
        <v>0</v>
      </c>
      <c r="BD18" s="5">
        <f>h!BD18*M!BC18</f>
        <v>0</v>
      </c>
      <c r="BE18" s="6">
        <f t="shared" si="0"/>
        <v>-11361811.62010484</v>
      </c>
      <c r="BF18" s="1"/>
      <c r="BG18" s="1"/>
      <c r="BH18" s="1"/>
      <c r="BI18" s="11" t="s">
        <v>29</v>
      </c>
      <c r="BJ18" s="7">
        <f>h!BJ18*M!BI18</f>
        <v>0</v>
      </c>
      <c r="BK18" s="7">
        <f>h!BK18*M!BJ18</f>
        <v>0</v>
      </c>
      <c r="BL18" s="6">
        <f t="shared" si="1"/>
        <v>0</v>
      </c>
    </row>
    <row r="19" spans="3:64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1"/>
      <c r="AH19" s="1"/>
      <c r="AI19" s="1"/>
      <c r="AJ19" s="1"/>
      <c r="AK19" s="1"/>
      <c r="AL19" s="1"/>
      <c r="AM19" s="1"/>
      <c r="AN19" s="1"/>
      <c r="AO19" s="1"/>
      <c r="AP19" s="4" t="s">
        <v>30</v>
      </c>
      <c r="AQ19" s="5">
        <f>h!AQ19*M!AP19</f>
        <v>0</v>
      </c>
      <c r="AR19" s="5">
        <f>h!AR19*M!AQ19</f>
        <v>0</v>
      </c>
      <c r="AS19" s="5">
        <f>h!AS19*M!AR19</f>
        <v>0</v>
      </c>
      <c r="AT19" s="5">
        <f>h!AT19*M!AS19</f>
        <v>0</v>
      </c>
      <c r="AU19" s="5">
        <f>h!AU19*M!AT19</f>
        <v>0</v>
      </c>
      <c r="AV19" s="5">
        <f>h!AV19*M!AU19</f>
        <v>0</v>
      </c>
      <c r="AW19" s="5">
        <f>h!AW19*M!AV19</f>
        <v>0</v>
      </c>
      <c r="AX19" s="5">
        <f>h!AX19*M!AW19</f>
        <v>0</v>
      </c>
      <c r="AY19" s="5">
        <f>h!AY19*M!AX19</f>
        <v>0</v>
      </c>
      <c r="AZ19" s="5">
        <f>h!AZ19*M!AY19</f>
        <v>0</v>
      </c>
      <c r="BA19" s="5">
        <f>h!BA19*M!AZ19</f>
        <v>0</v>
      </c>
      <c r="BB19" s="5">
        <f>h!BB19*M!BA19</f>
        <v>0</v>
      </c>
      <c r="BC19" s="5">
        <f>h!BC19*M!BB19</f>
        <v>0</v>
      </c>
      <c r="BD19" s="5">
        <f>h!BD19*M!BC19</f>
        <v>0</v>
      </c>
      <c r="BE19" s="6">
        <f t="shared" si="0"/>
        <v>0</v>
      </c>
      <c r="BF19" s="1"/>
      <c r="BG19" s="1"/>
      <c r="BH19" s="1"/>
      <c r="BI19" s="4" t="s">
        <v>30</v>
      </c>
      <c r="BJ19" s="7">
        <f>h!BJ19*M!BI19</f>
        <v>0</v>
      </c>
      <c r="BK19" s="7">
        <f>h!BK19*M!BJ19</f>
        <v>-171385.37718579863</v>
      </c>
      <c r="BL19" s="6">
        <f t="shared" si="1"/>
        <v>-171385.37718579863</v>
      </c>
    </row>
    <row r="20" spans="3:64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1"/>
      <c r="AH20" s="1"/>
      <c r="AI20" s="1"/>
      <c r="AJ20" s="1"/>
      <c r="AK20" s="1"/>
      <c r="AL20" s="1"/>
      <c r="AM20" s="1"/>
      <c r="AN20" s="1"/>
      <c r="AO20" s="1"/>
      <c r="AP20" s="10" t="s">
        <v>31</v>
      </c>
      <c r="AQ20" s="5">
        <f>h!AQ20*M!AP20</f>
        <v>0</v>
      </c>
      <c r="AR20" s="5">
        <f>h!AR20*M!AQ20</f>
        <v>0</v>
      </c>
      <c r="AS20" s="5">
        <f>h!AS20*M!AR20</f>
        <v>0</v>
      </c>
      <c r="AT20" s="5">
        <f>h!AT20*M!AS20</f>
        <v>0</v>
      </c>
      <c r="AU20" s="5">
        <f>h!AU20*M!AT20</f>
        <v>0</v>
      </c>
      <c r="AV20" s="5">
        <f>h!AV20*M!AU20</f>
        <v>0</v>
      </c>
      <c r="AW20" s="5">
        <f>h!AW20*M!AV20</f>
        <v>-40245641.879953086</v>
      </c>
      <c r="AX20" s="5">
        <f>h!AX20*M!AW20</f>
        <v>0</v>
      </c>
      <c r="AY20" s="5">
        <f>h!AY20*M!AX20</f>
        <v>0</v>
      </c>
      <c r="AZ20" s="5">
        <f>h!AZ20*M!AY20</f>
        <v>0</v>
      </c>
      <c r="BA20" s="5">
        <f>h!BA20*M!AZ20</f>
        <v>0</v>
      </c>
      <c r="BB20" s="5">
        <f>h!BB20*M!BA20</f>
        <v>0</v>
      </c>
      <c r="BC20" s="5">
        <f>h!BC20*M!BB20</f>
        <v>0</v>
      </c>
      <c r="BD20" s="5">
        <f>h!BD20*M!BC20</f>
        <v>0</v>
      </c>
      <c r="BE20" s="6">
        <f t="shared" si="0"/>
        <v>-40245641.879953086</v>
      </c>
      <c r="BF20" s="1"/>
      <c r="BG20" s="1"/>
      <c r="BH20" s="1"/>
      <c r="BI20" s="10" t="s">
        <v>31</v>
      </c>
      <c r="BJ20" s="7">
        <f>h!BJ20*M!BI20</f>
        <v>0</v>
      </c>
      <c r="BK20" s="7">
        <f>h!BK20*M!BJ20</f>
        <v>0</v>
      </c>
      <c r="BL20" s="6">
        <f t="shared" si="1"/>
        <v>0</v>
      </c>
    </row>
    <row r="21" spans="3:64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1"/>
      <c r="AH21" s="1"/>
      <c r="AI21" s="1"/>
      <c r="AJ21" s="1"/>
      <c r="AK21" s="1"/>
      <c r="AL21" s="1"/>
      <c r="AM21" s="1"/>
      <c r="AN21" s="1"/>
      <c r="AO21" s="1"/>
      <c r="AP21" s="10" t="s">
        <v>32</v>
      </c>
      <c r="AQ21" s="5">
        <f>h!AQ21*M!AP21</f>
        <v>0</v>
      </c>
      <c r="AR21" s="5">
        <f>h!AR21*M!AQ21</f>
        <v>0</v>
      </c>
      <c r="AS21" s="5">
        <f>h!AS21*M!AR21</f>
        <v>0</v>
      </c>
      <c r="AT21" s="5">
        <f>h!AT21*M!AS21</f>
        <v>0</v>
      </c>
      <c r="AU21" s="5">
        <f>h!AU21*M!AT21</f>
        <v>0</v>
      </c>
      <c r="AV21" s="5">
        <f>h!AV21*M!AU21</f>
        <v>0</v>
      </c>
      <c r="AW21" s="5">
        <f>h!AW21*M!AV21</f>
        <v>0</v>
      </c>
      <c r="AX21" s="5">
        <f>h!AX21*M!AW21</f>
        <v>-5226842.1033770433</v>
      </c>
      <c r="AY21" s="5">
        <f>h!AY21*M!AX21</f>
        <v>0</v>
      </c>
      <c r="AZ21" s="5">
        <f>h!AZ21*M!AY21</f>
        <v>0</v>
      </c>
      <c r="BA21" s="5">
        <f>h!BA21*M!AZ21</f>
        <v>0</v>
      </c>
      <c r="BB21" s="5">
        <f>h!BB21*M!BA21</f>
        <v>0</v>
      </c>
      <c r="BC21" s="5">
        <f>h!BC21*M!BB21</f>
        <v>0</v>
      </c>
      <c r="BD21" s="5">
        <f>h!BD21*M!BC21</f>
        <v>0</v>
      </c>
      <c r="BE21" s="6">
        <f t="shared" si="0"/>
        <v>-5226842.1033770433</v>
      </c>
      <c r="BF21" s="1"/>
      <c r="BG21" s="1"/>
      <c r="BH21" s="1"/>
      <c r="BI21" s="10" t="s">
        <v>32</v>
      </c>
      <c r="BJ21" s="7">
        <f>h!BJ21*M!BI21</f>
        <v>0</v>
      </c>
      <c r="BK21" s="7">
        <f>h!BK21*M!BJ21</f>
        <v>0</v>
      </c>
      <c r="BL21" s="6">
        <f t="shared" si="1"/>
        <v>0</v>
      </c>
    </row>
    <row r="22" spans="3:64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1"/>
      <c r="AH22" s="1"/>
      <c r="AI22" s="1"/>
      <c r="AJ22" s="1"/>
      <c r="AK22" s="1"/>
      <c r="AL22" s="1"/>
      <c r="AM22" s="1"/>
      <c r="AN22" s="1"/>
      <c r="AO22" s="1"/>
      <c r="AP22" s="10" t="s">
        <v>33</v>
      </c>
      <c r="AQ22" s="5">
        <f>h!AQ22*M!AP22</f>
        <v>0</v>
      </c>
      <c r="AR22" s="5">
        <f>h!AR22*M!AQ22</f>
        <v>0</v>
      </c>
      <c r="AS22" s="5">
        <f>h!AS22*M!AR22</f>
        <v>0</v>
      </c>
      <c r="AT22" s="5">
        <f>h!AT22*M!AS22</f>
        <v>0</v>
      </c>
      <c r="AU22" s="5">
        <f>h!AU22*M!AT22</f>
        <v>0</v>
      </c>
      <c r="AV22" s="5">
        <f>h!AV22*M!AU22</f>
        <v>0</v>
      </c>
      <c r="AW22" s="5">
        <f>h!AW22*M!AV22</f>
        <v>0</v>
      </c>
      <c r="AX22" s="5">
        <f>h!AX22*M!AW22</f>
        <v>0</v>
      </c>
      <c r="AY22" s="5">
        <f>h!AY22*M!AX22</f>
        <v>-11361811.62010484</v>
      </c>
      <c r="AZ22" s="5">
        <f>h!AZ22*M!AY22</f>
        <v>0</v>
      </c>
      <c r="BA22" s="5">
        <f>h!BA22*M!AZ22</f>
        <v>0</v>
      </c>
      <c r="BB22" s="5">
        <f>h!BB22*M!BA22</f>
        <v>0</v>
      </c>
      <c r="BC22" s="5">
        <f>h!BC22*M!BB22</f>
        <v>0</v>
      </c>
      <c r="BD22" s="5">
        <f>h!BD22*M!BC22</f>
        <v>0</v>
      </c>
      <c r="BE22" s="6">
        <f t="shared" si="0"/>
        <v>-11361811.62010484</v>
      </c>
      <c r="BF22" s="1"/>
      <c r="BG22" s="1"/>
      <c r="BH22" s="1"/>
      <c r="BI22" s="10" t="s">
        <v>33</v>
      </c>
      <c r="BJ22" s="7">
        <f>h!BJ22*M!BI22</f>
        <v>0</v>
      </c>
      <c r="BK22" s="7">
        <f>h!BK22*M!BJ22</f>
        <v>0</v>
      </c>
      <c r="BL22" s="6">
        <f t="shared" si="1"/>
        <v>0</v>
      </c>
    </row>
    <row r="23" spans="3:64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3"/>
      <c r="AH23" s="1"/>
      <c r="AI23" s="1"/>
      <c r="AJ23" s="1"/>
      <c r="AK23" s="1"/>
      <c r="AL23" s="1"/>
      <c r="AM23" s="1"/>
      <c r="AN23" s="1"/>
      <c r="AO23" s="1"/>
      <c r="AP23" s="10" t="s">
        <v>34</v>
      </c>
      <c r="AQ23" s="5">
        <f>h!AQ23*M!AP23</f>
        <v>0</v>
      </c>
      <c r="AR23" s="5">
        <f>h!AR23*M!AQ23</f>
        <v>0</v>
      </c>
      <c r="AS23" s="5">
        <f>h!AS23*M!AR23</f>
        <v>0</v>
      </c>
      <c r="AT23" s="5">
        <f>h!AT23*M!AS23</f>
        <v>0</v>
      </c>
      <c r="AU23" s="5">
        <f>h!AU23*M!AT23</f>
        <v>0</v>
      </c>
      <c r="AV23" s="5">
        <f>h!AV23*M!AU23</f>
        <v>0</v>
      </c>
      <c r="AW23" s="5">
        <f>h!AW23*M!AV23</f>
        <v>0</v>
      </c>
      <c r="AX23" s="5">
        <f>h!AX23*M!AW23</f>
        <v>0</v>
      </c>
      <c r="AY23" s="5">
        <f>h!AY23*M!AX23</f>
        <v>0</v>
      </c>
      <c r="AZ23" s="5">
        <f>h!AZ23*M!AY23</f>
        <v>0</v>
      </c>
      <c r="BA23" s="5">
        <f>h!BA23*M!AZ23</f>
        <v>0</v>
      </c>
      <c r="BB23" s="5">
        <f>h!BB23*M!BA23</f>
        <v>0</v>
      </c>
      <c r="BC23" s="5">
        <f>h!BC23*M!BB23</f>
        <v>-20318345.794529572</v>
      </c>
      <c r="BD23" s="5">
        <f>h!BD23*M!BC23</f>
        <v>0</v>
      </c>
      <c r="BE23" s="6">
        <f t="shared" si="0"/>
        <v>-20318345.794529572</v>
      </c>
      <c r="BF23" s="1"/>
      <c r="BG23" s="1"/>
      <c r="BH23" s="1"/>
      <c r="BI23" s="10" t="s">
        <v>34</v>
      </c>
      <c r="BJ23" s="7">
        <f>h!BJ23*M!BI23</f>
        <v>0</v>
      </c>
      <c r="BK23" s="7">
        <f>h!BK23*M!BJ23</f>
        <v>0</v>
      </c>
      <c r="BL23" s="6">
        <f t="shared" si="1"/>
        <v>0</v>
      </c>
    </row>
    <row r="24" spans="3:64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1"/>
      <c r="AH24" s="1"/>
      <c r="AI24" s="1"/>
      <c r="AJ24" s="1"/>
      <c r="AK24" s="1"/>
      <c r="AL24" s="1"/>
      <c r="AM24" s="1"/>
      <c r="AN24" s="1"/>
      <c r="AO24" s="1"/>
      <c r="AP24" s="11" t="s">
        <v>35</v>
      </c>
      <c r="AQ24" s="5">
        <f>h!AQ24*M!AP24</f>
        <v>0</v>
      </c>
      <c r="AR24" s="5">
        <f>h!AR24*M!AQ24</f>
        <v>0</v>
      </c>
      <c r="AS24" s="5">
        <f>h!AS24*M!AR24</f>
        <v>0</v>
      </c>
      <c r="AT24" s="5">
        <f>h!AT24*M!AS24</f>
        <v>0</v>
      </c>
      <c r="AU24" s="5">
        <f>h!AU24*M!AT24</f>
        <v>0</v>
      </c>
      <c r="AV24" s="5">
        <f>h!AV24*M!AU24</f>
        <v>0</v>
      </c>
      <c r="AW24" s="5">
        <f>h!AW24*M!AV24</f>
        <v>0</v>
      </c>
      <c r="AX24" s="5">
        <f>h!AX24*M!AW24</f>
        <v>0</v>
      </c>
      <c r="AY24" s="5">
        <f>h!AY24*M!AX24</f>
        <v>0</v>
      </c>
      <c r="AZ24" s="5">
        <f>h!AZ24*M!AY24</f>
        <v>0</v>
      </c>
      <c r="BA24" s="5">
        <f>h!BA24*M!AZ24</f>
        <v>0</v>
      </c>
      <c r="BB24" s="5">
        <f>h!BB24*M!BA24</f>
        <v>0</v>
      </c>
      <c r="BC24" s="5">
        <f>h!BC24*M!BB24</f>
        <v>0</v>
      </c>
      <c r="BD24" s="5">
        <f>h!BD24*M!BC24</f>
        <v>0</v>
      </c>
      <c r="BE24" s="6">
        <f t="shared" si="0"/>
        <v>0</v>
      </c>
      <c r="BF24" s="14"/>
      <c r="BG24" s="14"/>
      <c r="BH24" s="1"/>
      <c r="BI24" s="11" t="s">
        <v>35</v>
      </c>
      <c r="BJ24" s="7">
        <f>h!BJ24*M!BI24</f>
        <v>0</v>
      </c>
      <c r="BK24" s="7">
        <f>h!BK24*M!BJ24</f>
        <v>-228985.65083315864</v>
      </c>
      <c r="BL24" s="6">
        <f t="shared" si="1"/>
        <v>-228985.65083315864</v>
      </c>
    </row>
    <row r="25" spans="3:64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1"/>
      <c r="AH25" s="1"/>
      <c r="AI25" s="1"/>
      <c r="AJ25" s="1"/>
      <c r="AK25" s="1"/>
      <c r="AL25" s="1"/>
      <c r="AM25" s="1"/>
      <c r="AN25" s="1"/>
      <c r="AO25" s="1"/>
      <c r="AP25" s="11" t="s">
        <v>36</v>
      </c>
      <c r="AQ25" s="5">
        <f>h!AQ25*M!AP25</f>
        <v>0</v>
      </c>
      <c r="AR25" s="5">
        <f>h!AR25*M!AQ25</f>
        <v>0</v>
      </c>
      <c r="AS25" s="5">
        <f>h!AS25*M!AR25</f>
        <v>0</v>
      </c>
      <c r="AT25" s="5">
        <f>h!AT25*M!AS25</f>
        <v>0</v>
      </c>
      <c r="AU25" s="5">
        <f>h!AU25*M!AT25</f>
        <v>0</v>
      </c>
      <c r="AV25" s="5">
        <f>h!AV25*M!AU25</f>
        <v>0</v>
      </c>
      <c r="AW25" s="5">
        <f>h!AW25*M!AV25</f>
        <v>0</v>
      </c>
      <c r="AX25" s="5">
        <f>h!AX25*M!AW25</f>
        <v>0</v>
      </c>
      <c r="AY25" s="5">
        <f>h!AY25*M!AX25</f>
        <v>0</v>
      </c>
      <c r="AZ25" s="5">
        <f>h!AZ25*M!AY25</f>
        <v>-5226842.1033770433</v>
      </c>
      <c r="BA25" s="5">
        <f>h!BA25*M!AZ25</f>
        <v>0</v>
      </c>
      <c r="BB25" s="5">
        <f>h!BB25*M!BA25</f>
        <v>0</v>
      </c>
      <c r="BC25" s="5">
        <f>h!BC25*M!BB25</f>
        <v>0</v>
      </c>
      <c r="BD25" s="5">
        <f>h!BD25*M!BC25</f>
        <v>0</v>
      </c>
      <c r="BE25" s="6">
        <f t="shared" si="0"/>
        <v>-5226842.1033770433</v>
      </c>
      <c r="BF25" s="1"/>
      <c r="BG25" s="1"/>
      <c r="BH25" s="1"/>
      <c r="BI25" s="11" t="s">
        <v>36</v>
      </c>
      <c r="BJ25" s="7">
        <f>h!BJ25*M!BI25</f>
        <v>0</v>
      </c>
      <c r="BK25" s="7">
        <f>h!BK25*M!BJ25</f>
        <v>0</v>
      </c>
      <c r="BL25" s="6">
        <f t="shared" si="1"/>
        <v>0</v>
      </c>
    </row>
    <row r="26" spans="3:64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1"/>
      <c r="AH26" s="1"/>
      <c r="AI26" s="1"/>
      <c r="AJ26" s="1"/>
      <c r="AK26" s="1"/>
      <c r="AL26" s="1"/>
      <c r="AM26" s="1"/>
      <c r="AN26" s="1"/>
      <c r="AO26" s="1"/>
      <c r="AP26" s="11" t="s">
        <v>37</v>
      </c>
      <c r="AQ26" s="5">
        <f>h!AQ26*M!AP26</f>
        <v>0</v>
      </c>
      <c r="AR26" s="5">
        <f>h!AR26*M!AQ26</f>
        <v>0</v>
      </c>
      <c r="AS26" s="5">
        <f>h!AS26*M!AR26</f>
        <v>0</v>
      </c>
      <c r="AT26" s="5">
        <f>h!AT26*M!AS26</f>
        <v>0</v>
      </c>
      <c r="AU26" s="5">
        <f>h!AU26*M!AT26</f>
        <v>0</v>
      </c>
      <c r="AV26" s="5">
        <f>h!AV26*M!AU26</f>
        <v>0</v>
      </c>
      <c r="AW26" s="5">
        <f>h!AW26*M!AV26</f>
        <v>0</v>
      </c>
      <c r="AX26" s="5">
        <f>h!AX26*M!AW26</f>
        <v>0</v>
      </c>
      <c r="AY26" s="5">
        <f>h!AY26*M!AX26</f>
        <v>0</v>
      </c>
      <c r="AZ26" s="5">
        <f>h!AZ26*M!AY26</f>
        <v>0</v>
      </c>
      <c r="BA26" s="5">
        <f>h!BA26*M!AZ26</f>
        <v>-11361811.62010484</v>
      </c>
      <c r="BB26" s="5">
        <f>h!BB26*M!BA26</f>
        <v>0</v>
      </c>
      <c r="BC26" s="5">
        <f>h!BC26*M!BB26</f>
        <v>0</v>
      </c>
      <c r="BD26" s="5">
        <f>h!BD26*M!BC26</f>
        <v>0</v>
      </c>
      <c r="BE26" s="6">
        <f t="shared" si="0"/>
        <v>-11361811.62010484</v>
      </c>
      <c r="BF26" s="1"/>
      <c r="BG26" s="1"/>
      <c r="BH26" s="1"/>
      <c r="BI26" s="11" t="s">
        <v>37</v>
      </c>
      <c r="BJ26" s="7">
        <f>h!BJ26*M!BI26</f>
        <v>0</v>
      </c>
      <c r="BK26" s="7">
        <f>h!BK26*M!BJ26</f>
        <v>0</v>
      </c>
      <c r="BL26" s="6">
        <f t="shared" si="1"/>
        <v>0</v>
      </c>
    </row>
    <row r="27" spans="3:64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1"/>
      <c r="AH27" s="1"/>
      <c r="AI27" s="1"/>
      <c r="AJ27" s="1"/>
      <c r="AK27" s="1"/>
      <c r="AL27" s="1"/>
      <c r="AM27" s="1"/>
      <c r="AN27" s="1"/>
      <c r="AO27" s="1"/>
      <c r="AP27" s="11" t="s">
        <v>38</v>
      </c>
      <c r="AQ27" s="5">
        <f>h!AQ27*M!AP27</f>
        <v>0</v>
      </c>
      <c r="AR27" s="5">
        <f>h!AR27*M!AQ27</f>
        <v>0</v>
      </c>
      <c r="AS27" s="5">
        <f>h!AS27*M!AR27</f>
        <v>0</v>
      </c>
      <c r="AT27" s="5">
        <f>h!AT27*M!AS27</f>
        <v>0</v>
      </c>
      <c r="AU27" s="5">
        <f>h!AU27*M!AT27</f>
        <v>0</v>
      </c>
      <c r="AV27" s="5">
        <f>h!AV27*M!AU27</f>
        <v>0</v>
      </c>
      <c r="AW27" s="5">
        <f>h!AW27*M!AV27</f>
        <v>0</v>
      </c>
      <c r="AX27" s="5">
        <f>h!AX27*M!AW27</f>
        <v>0</v>
      </c>
      <c r="AY27" s="5">
        <f>h!AY27*M!AX27</f>
        <v>0</v>
      </c>
      <c r="AZ27" s="5">
        <f>h!AZ27*M!AY27</f>
        <v>0</v>
      </c>
      <c r="BA27" s="5">
        <f>h!BA27*M!AZ27</f>
        <v>0</v>
      </c>
      <c r="BB27" s="5">
        <f>h!BB27*M!BA27</f>
        <v>0</v>
      </c>
      <c r="BC27" s="5">
        <f>h!BC27*M!BB27</f>
        <v>-1256817.6045988721</v>
      </c>
      <c r="BD27" s="5">
        <f>h!BD27*M!BC27</f>
        <v>0</v>
      </c>
      <c r="BE27" s="6">
        <f t="shared" si="0"/>
        <v>-1256817.6045988721</v>
      </c>
      <c r="BF27" s="1"/>
      <c r="BG27" s="1"/>
      <c r="BH27" s="1"/>
      <c r="BI27" s="11" t="s">
        <v>38</v>
      </c>
      <c r="BJ27" s="7">
        <f>h!BJ27*M!BI27</f>
        <v>0</v>
      </c>
      <c r="BK27" s="7">
        <f>h!BK27*M!BJ27</f>
        <v>0</v>
      </c>
      <c r="BL27" s="6">
        <f t="shared" si="1"/>
        <v>0</v>
      </c>
    </row>
    <row r="28" spans="3:64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1"/>
      <c r="AH28" s="1"/>
      <c r="AI28" s="1"/>
      <c r="AJ28" s="1"/>
      <c r="AK28" s="1"/>
      <c r="AL28" s="1"/>
      <c r="AM28" s="1"/>
      <c r="AN28" s="1"/>
      <c r="AO28" s="1"/>
      <c r="AP28" s="11" t="s">
        <v>39</v>
      </c>
      <c r="AQ28" s="5">
        <f>h!AQ28*M!AP28</f>
        <v>0</v>
      </c>
      <c r="AR28" s="5">
        <f>h!AR28*M!AQ28</f>
        <v>0</v>
      </c>
      <c r="AS28" s="5">
        <f>h!AS28*M!AR28</f>
        <v>0</v>
      </c>
      <c r="AT28" s="5">
        <f>h!AT28*M!AS28</f>
        <v>0</v>
      </c>
      <c r="AU28" s="5">
        <f>h!AU28*M!AT28</f>
        <v>0</v>
      </c>
      <c r="AV28" s="5">
        <f>h!AV28*M!AU28</f>
        <v>0</v>
      </c>
      <c r="AW28" s="5">
        <f>h!AW28*M!AV28</f>
        <v>0</v>
      </c>
      <c r="AX28" s="5">
        <f>h!AX28*M!AW28</f>
        <v>0</v>
      </c>
      <c r="AY28" s="5">
        <f>h!AY28*M!AX28</f>
        <v>0</v>
      </c>
      <c r="AZ28" s="5">
        <f>h!AZ28*M!AY28</f>
        <v>0</v>
      </c>
      <c r="BA28" s="5">
        <f>h!BA28*M!AZ28</f>
        <v>0</v>
      </c>
      <c r="BB28" s="5">
        <f>h!BB28*M!BA28</f>
        <v>0</v>
      </c>
      <c r="BC28" s="5">
        <f>h!BC28*M!BB28</f>
        <v>0</v>
      </c>
      <c r="BD28" s="5">
        <f>h!BD28*M!BC28</f>
        <v>0</v>
      </c>
      <c r="BE28" s="6">
        <f t="shared" si="0"/>
        <v>0</v>
      </c>
      <c r="BF28" s="1"/>
      <c r="BG28" s="1"/>
      <c r="BH28" s="1"/>
      <c r="BI28" s="11" t="s">
        <v>39</v>
      </c>
      <c r="BJ28" s="7">
        <f>h!BJ28*M!BI28</f>
        <v>0</v>
      </c>
      <c r="BK28" s="7">
        <f>h!BK28*M!BJ28</f>
        <v>-74404.460335125405</v>
      </c>
      <c r="BL28" s="6">
        <f t="shared" si="1"/>
        <v>-74404.460335125405</v>
      </c>
    </row>
    <row r="29" spans="3:64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1"/>
      <c r="AH29" s="1"/>
      <c r="AI29" s="1"/>
      <c r="AJ29" s="1"/>
      <c r="AK29" s="1"/>
      <c r="AL29" s="1"/>
      <c r="AM29" s="1"/>
      <c r="AN29" s="1"/>
      <c r="AO29" s="1"/>
      <c r="AP29" s="11" t="s">
        <v>40</v>
      </c>
      <c r="AQ29" s="5">
        <f>h!AQ29*M!AP29</f>
        <v>0</v>
      </c>
      <c r="AR29" s="5">
        <f>h!AR29*M!AQ29</f>
        <v>0</v>
      </c>
      <c r="AS29" s="5">
        <f>h!AS29*M!AR29</f>
        <v>0</v>
      </c>
      <c r="AT29" s="5">
        <f>h!AT29*M!AS29</f>
        <v>0</v>
      </c>
      <c r="AU29" s="5">
        <f>h!AU29*M!AT29</f>
        <v>0</v>
      </c>
      <c r="AV29" s="5">
        <f>h!AV29*M!AU29</f>
        <v>0</v>
      </c>
      <c r="AW29" s="5">
        <f>h!AW29*M!AV29</f>
        <v>0</v>
      </c>
      <c r="AX29" s="5">
        <f>h!AX29*M!AW29</f>
        <v>0</v>
      </c>
      <c r="AY29" s="5">
        <f>h!AY29*M!AX29</f>
        <v>0</v>
      </c>
      <c r="AZ29" s="5">
        <f>h!AZ29*M!AY29</f>
        <v>0</v>
      </c>
      <c r="BA29" s="5">
        <f>h!BA29*M!AZ29</f>
        <v>0</v>
      </c>
      <c r="BB29" s="5">
        <f>h!BB29*M!BA29</f>
        <v>0</v>
      </c>
      <c r="BC29" s="5">
        <f>h!BC29*M!BB29</f>
        <v>0</v>
      </c>
      <c r="BD29" s="5">
        <f>h!BD29*M!BC29</f>
        <v>0</v>
      </c>
      <c r="BE29" s="6">
        <f t="shared" si="0"/>
        <v>0</v>
      </c>
      <c r="BF29" s="1"/>
      <c r="BG29" s="1"/>
      <c r="BH29" s="1"/>
      <c r="BI29" s="11" t="s">
        <v>40</v>
      </c>
      <c r="BJ29" s="7">
        <f>h!BJ29*M!BI29</f>
        <v>0</v>
      </c>
      <c r="BK29" s="7">
        <f>h!BK29*M!BJ29</f>
        <v>-493421613.82774019</v>
      </c>
      <c r="BL29" s="6">
        <f t="shared" si="1"/>
        <v>-493421613.82774019</v>
      </c>
    </row>
    <row r="30" spans="3:64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1"/>
      <c r="AH30" s="1"/>
      <c r="AI30" s="1"/>
      <c r="AJ30" s="1"/>
      <c r="AK30" s="1"/>
      <c r="AL30" s="1"/>
      <c r="AM30" s="1"/>
      <c r="AN30" s="1"/>
      <c r="AO30" s="1"/>
      <c r="AP30" s="11" t="s">
        <v>41</v>
      </c>
      <c r="AQ30" s="5">
        <f>h!AQ30*M!AP30</f>
        <v>0</v>
      </c>
      <c r="AR30" s="5">
        <f>h!AR30*M!AQ30</f>
        <v>0</v>
      </c>
      <c r="AS30" s="5">
        <f>h!AS30*M!AR30</f>
        <v>0</v>
      </c>
      <c r="AT30" s="5">
        <f>h!AT30*M!AS30</f>
        <v>0</v>
      </c>
      <c r="AU30" s="5">
        <f>h!AU30*M!AT30</f>
        <v>0</v>
      </c>
      <c r="AV30" s="5">
        <f>h!AV30*M!AU30</f>
        <v>0</v>
      </c>
      <c r="AW30" s="5">
        <f>h!AW30*M!AV30</f>
        <v>0</v>
      </c>
      <c r="AX30" s="5">
        <f>h!AX30*M!AW30</f>
        <v>0</v>
      </c>
      <c r="AY30" s="5">
        <f>h!AY30*M!AX30</f>
        <v>0</v>
      </c>
      <c r="AZ30" s="5">
        <f>h!AZ30*M!AY30</f>
        <v>0</v>
      </c>
      <c r="BA30" s="5">
        <f>h!BA30*M!AZ30</f>
        <v>0</v>
      </c>
      <c r="BB30" s="5">
        <f>h!BB30*M!BA30</f>
        <v>0</v>
      </c>
      <c r="BC30" s="5">
        <f>h!BC30*M!BB30</f>
        <v>0</v>
      </c>
      <c r="BD30" s="5">
        <f>h!BD30*M!BC30</f>
        <v>0</v>
      </c>
      <c r="BE30" s="6">
        <f t="shared" si="0"/>
        <v>0</v>
      </c>
      <c r="BF30" s="1"/>
      <c r="BG30" s="1"/>
      <c r="BH30" s="1"/>
      <c r="BI30" s="11" t="s">
        <v>41</v>
      </c>
      <c r="BJ30" s="7">
        <f>h!BJ30*M!BI30</f>
        <v>0</v>
      </c>
      <c r="BK30" s="7">
        <f>h!BK30*M!BJ30</f>
        <v>0</v>
      </c>
      <c r="BL30" s="6">
        <f t="shared" si="1"/>
        <v>0</v>
      </c>
    </row>
    <row r="31" spans="3:64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1"/>
      <c r="AH31" s="1"/>
      <c r="AI31" s="1"/>
      <c r="AJ31" s="1"/>
      <c r="AK31" s="1"/>
      <c r="AL31" s="1"/>
      <c r="AM31" s="1"/>
      <c r="AN31" s="1"/>
      <c r="AO31" s="1"/>
      <c r="AP31" s="13" t="s">
        <v>42</v>
      </c>
      <c r="AQ31" s="5">
        <f>h!AQ31*M!AP31</f>
        <v>0</v>
      </c>
      <c r="AR31" s="5">
        <f>h!AR31*M!AQ31</f>
        <v>0</v>
      </c>
      <c r="AS31" s="5">
        <f>h!AS31*M!AR31</f>
        <v>0</v>
      </c>
      <c r="AT31" s="5">
        <f>h!AT31*M!AS31</f>
        <v>0</v>
      </c>
      <c r="AU31" s="5">
        <f>h!AU31*M!AT31</f>
        <v>0</v>
      </c>
      <c r="AV31" s="5">
        <f>h!AV31*M!AU31</f>
        <v>0</v>
      </c>
      <c r="AW31" s="5">
        <f>h!AW31*M!AV31</f>
        <v>0</v>
      </c>
      <c r="AX31" s="5">
        <f>h!AX31*M!AW31</f>
        <v>0</v>
      </c>
      <c r="AY31" s="5">
        <f>h!AY31*M!AX31</f>
        <v>0</v>
      </c>
      <c r="AZ31" s="5">
        <f>h!AZ31*M!AY31</f>
        <v>0</v>
      </c>
      <c r="BA31" s="5">
        <f>h!BA31*M!AZ31</f>
        <v>0</v>
      </c>
      <c r="BB31" s="5">
        <f>h!BB31*M!BA31</f>
        <v>-766682.47021610569</v>
      </c>
      <c r="BC31" s="5">
        <f>h!BC31*M!BB31</f>
        <v>0</v>
      </c>
      <c r="BD31" s="5">
        <f>h!BD31*M!BC31</f>
        <v>0</v>
      </c>
      <c r="BE31" s="6">
        <f t="shared" si="0"/>
        <v>-766682.47021610569</v>
      </c>
      <c r="BF31" s="1"/>
      <c r="BG31" s="1"/>
      <c r="BH31" s="1"/>
      <c r="BI31" s="13" t="s">
        <v>42</v>
      </c>
      <c r="BJ31" s="7">
        <f>h!BJ31*M!BI31</f>
        <v>0</v>
      </c>
      <c r="BK31" s="7">
        <f>h!BK31*M!BJ31</f>
        <v>0</v>
      </c>
      <c r="BL31" s="6">
        <f t="shared" si="1"/>
        <v>0</v>
      </c>
    </row>
    <row r="32" spans="3:64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1"/>
      <c r="AH32" s="1"/>
      <c r="AI32" s="1"/>
      <c r="AJ32" s="1"/>
      <c r="AK32" s="1"/>
      <c r="AL32" s="1"/>
      <c r="AM32" s="1"/>
      <c r="AN32" s="1"/>
      <c r="AO32" s="1"/>
      <c r="AP32" s="11" t="s">
        <v>43</v>
      </c>
      <c r="AQ32" s="5">
        <f>h!AQ32*M!AP32</f>
        <v>0</v>
      </c>
      <c r="AR32" s="5">
        <f>h!AR32*M!AQ32</f>
        <v>0</v>
      </c>
      <c r="AS32" s="5">
        <f>h!AS32*M!AR32</f>
        <v>0</v>
      </c>
      <c r="AT32" s="5">
        <f>h!AT32*M!AS32</f>
        <v>0</v>
      </c>
      <c r="AU32" s="5">
        <f>h!AU32*M!AT32</f>
        <v>0</v>
      </c>
      <c r="AV32" s="5">
        <f>h!AV32*M!AU32</f>
        <v>0</v>
      </c>
      <c r="AW32" s="5">
        <f>h!AW32*M!AV32</f>
        <v>0</v>
      </c>
      <c r="AX32" s="5">
        <f>h!AX32*M!AW32</f>
        <v>0</v>
      </c>
      <c r="AY32" s="5">
        <f>h!AY32*M!AX32</f>
        <v>0</v>
      </c>
      <c r="AZ32" s="5">
        <f>h!AZ32*M!AY32</f>
        <v>0</v>
      </c>
      <c r="BA32" s="5">
        <f>h!BA32*M!AZ32</f>
        <v>0</v>
      </c>
      <c r="BB32" s="5">
        <f>h!BB32*M!BA32</f>
        <v>0</v>
      </c>
      <c r="BC32" s="5">
        <f>h!BC32*M!BB32</f>
        <v>0</v>
      </c>
      <c r="BD32" s="5">
        <f>h!BD32*M!BC32</f>
        <v>0</v>
      </c>
      <c r="BE32" s="6">
        <f t="shared" si="0"/>
        <v>0</v>
      </c>
      <c r="BF32" s="1"/>
      <c r="BG32" s="1"/>
      <c r="BH32" s="1"/>
      <c r="BI32" s="11" t="s">
        <v>43</v>
      </c>
      <c r="BJ32" s="7">
        <f>h!BJ32*M!BI32</f>
        <v>0</v>
      </c>
      <c r="BK32" s="7">
        <f>h!BK32*M!BJ32</f>
        <v>-1288720.9669998507</v>
      </c>
      <c r="BL32" s="6">
        <f t="shared" si="1"/>
        <v>-1288720.9669998507</v>
      </c>
    </row>
    <row r="33" spans="3:64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1"/>
      <c r="AH33" s="1"/>
      <c r="AI33" s="1"/>
      <c r="AJ33" s="1"/>
      <c r="AK33" s="1"/>
      <c r="AL33" s="1"/>
      <c r="AM33" s="1"/>
      <c r="AN33" s="1"/>
      <c r="AO33" s="1"/>
      <c r="AP33" s="4" t="s">
        <v>44</v>
      </c>
      <c r="AQ33" s="5">
        <f>h!AQ33*M!AP33</f>
        <v>0</v>
      </c>
      <c r="AR33" s="5">
        <f>h!AR33*M!AQ33</f>
        <v>0</v>
      </c>
      <c r="AS33" s="5">
        <f>h!AS33*M!AR33</f>
        <v>0</v>
      </c>
      <c r="AT33" s="5">
        <f>h!AT33*M!AS33</f>
        <v>0</v>
      </c>
      <c r="AU33" s="5">
        <f>h!AU33*M!AT33</f>
        <v>0</v>
      </c>
      <c r="AV33" s="5">
        <f>h!AV33*M!AU33</f>
        <v>0</v>
      </c>
      <c r="AW33" s="5">
        <f>h!AW33*M!AV33</f>
        <v>0</v>
      </c>
      <c r="AX33" s="5">
        <f>h!AX33*M!AW33</f>
        <v>0</v>
      </c>
      <c r="AY33" s="5">
        <f>h!AY33*M!AX33</f>
        <v>0</v>
      </c>
      <c r="AZ33" s="5">
        <f>h!AZ33*M!AY33</f>
        <v>0</v>
      </c>
      <c r="BA33" s="5">
        <f>h!BA33*M!AZ33</f>
        <v>0</v>
      </c>
      <c r="BB33" s="5">
        <f>h!BB33*M!BA33</f>
        <v>0</v>
      </c>
      <c r="BC33" s="5">
        <f>h!BC33*M!BB33</f>
        <v>0</v>
      </c>
      <c r="BD33" s="5">
        <f>h!BD33*M!BC33</f>
        <v>0</v>
      </c>
      <c r="BE33" s="6">
        <f t="shared" si="0"/>
        <v>0</v>
      </c>
      <c r="BF33" s="1"/>
      <c r="BG33" s="1"/>
      <c r="BH33" s="1"/>
      <c r="BI33" s="4" t="s">
        <v>44</v>
      </c>
      <c r="BJ33" s="7">
        <f>h!BJ33*M!BI33</f>
        <v>0</v>
      </c>
      <c r="BK33" s="7">
        <f>h!BK33*M!BJ33</f>
        <v>-13068246.719072666</v>
      </c>
      <c r="BL33" s="6">
        <f t="shared" si="1"/>
        <v>-13068246.719072666</v>
      </c>
    </row>
    <row r="34" spans="3:64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1"/>
      <c r="AH34" s="1"/>
      <c r="AI34" s="1"/>
      <c r="AJ34" s="1"/>
      <c r="AK34" s="1"/>
      <c r="AL34" s="1"/>
      <c r="AM34" s="1"/>
      <c r="AN34" s="1"/>
      <c r="AO34" s="1"/>
      <c r="AP34" s="11" t="s">
        <v>45</v>
      </c>
      <c r="AQ34" s="5">
        <f>h!AQ34*M!AP34</f>
        <v>0</v>
      </c>
      <c r="AR34" s="5">
        <f>h!AR34*M!AQ34</f>
        <v>0</v>
      </c>
      <c r="AS34" s="5">
        <f>h!AS34*M!AR34</f>
        <v>0</v>
      </c>
      <c r="AT34" s="5">
        <f>h!AT34*M!AS34</f>
        <v>0</v>
      </c>
      <c r="AU34" s="5">
        <f>h!AU34*M!AT34</f>
        <v>0</v>
      </c>
      <c r="AV34" s="5">
        <f>h!AV34*M!AU34</f>
        <v>0</v>
      </c>
      <c r="AW34" s="5">
        <f>h!AW34*M!AV34</f>
        <v>0</v>
      </c>
      <c r="AX34" s="5">
        <f>h!AX34*M!AW34</f>
        <v>0</v>
      </c>
      <c r="AY34" s="5">
        <f>h!AY34*M!AX34</f>
        <v>0</v>
      </c>
      <c r="AZ34" s="5">
        <f>h!AZ34*M!AY34</f>
        <v>0</v>
      </c>
      <c r="BA34" s="5">
        <f>h!BA34*M!AZ34</f>
        <v>0.16744472510183342</v>
      </c>
      <c r="BB34" s="5">
        <f>h!BB34*M!BA34</f>
        <v>0</v>
      </c>
      <c r="BC34" s="5">
        <f>h!BC34*M!BB34</f>
        <v>0</v>
      </c>
      <c r="BD34" s="5">
        <f>h!BD34*M!BC34</f>
        <v>0.78140871714188942</v>
      </c>
      <c r="BE34" s="6">
        <f t="shared" si="0"/>
        <v>0.94885344224372281</v>
      </c>
      <c r="BF34" s="1"/>
      <c r="BG34" s="1"/>
      <c r="BH34" s="1"/>
      <c r="BI34" s="11" t="s">
        <v>45</v>
      </c>
      <c r="BJ34" s="7">
        <f>h!BJ34*M!BI34</f>
        <v>0.16744472510183342</v>
      </c>
      <c r="BK34" s="7">
        <f>h!BK34*M!BJ34</f>
        <v>0</v>
      </c>
      <c r="BL34" s="6">
        <f t="shared" si="1"/>
        <v>0.16744472510183342</v>
      </c>
    </row>
    <row r="35" spans="3:64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1"/>
      <c r="AH35" s="1"/>
      <c r="AI35" s="1"/>
      <c r="AJ35" s="1"/>
      <c r="AK35" s="1"/>
      <c r="AL35" s="1"/>
      <c r="AM35" s="1"/>
      <c r="AN35" s="1"/>
      <c r="AO35" s="1"/>
      <c r="AP35" s="11" t="s">
        <v>46</v>
      </c>
      <c r="AQ35" s="5">
        <f>h!AQ35*M!AP35</f>
        <v>0</v>
      </c>
      <c r="AR35" s="5">
        <f>h!AR35*M!AQ35</f>
        <v>0</v>
      </c>
      <c r="AS35" s="5">
        <f>h!AS35*M!AR35</f>
        <v>0</v>
      </c>
      <c r="AT35" s="5">
        <f>h!AT35*M!AS35</f>
        <v>0</v>
      </c>
      <c r="AU35" s="5">
        <f>h!AU35*M!AT35</f>
        <v>0</v>
      </c>
      <c r="AV35" s="5">
        <f>h!AV35*M!AU35</f>
        <v>0</v>
      </c>
      <c r="AW35" s="5">
        <f>h!AW35*M!AV35</f>
        <v>0</v>
      </c>
      <c r="AX35" s="5">
        <f>h!AX35*M!AW35</f>
        <v>0</v>
      </c>
      <c r="AY35" s="5">
        <f>h!AY35*M!AX35</f>
        <v>0</v>
      </c>
      <c r="AZ35" s="5">
        <f>h!AZ35*M!AY35</f>
        <v>0</v>
      </c>
      <c r="BA35" s="5">
        <f>h!BA35*M!AZ35</f>
        <v>0</v>
      </c>
      <c r="BB35" s="5">
        <f>h!BB35*M!BA35</f>
        <v>0</v>
      </c>
      <c r="BC35" s="5">
        <f>h!BC35*M!BB35</f>
        <v>0</v>
      </c>
      <c r="BD35" s="5">
        <f>h!BD35*M!BC35</f>
        <v>-41442829.740718193</v>
      </c>
      <c r="BE35" s="6">
        <f t="shared" si="0"/>
        <v>-41442829.740718193</v>
      </c>
      <c r="BF35" s="1"/>
      <c r="BG35" s="1"/>
      <c r="BH35" s="1"/>
      <c r="BI35" s="11" t="s">
        <v>46</v>
      </c>
      <c r="BJ35" s="7">
        <f>h!BJ35*M!BI35</f>
        <v>0</v>
      </c>
      <c r="BK35" s="7">
        <f>h!BK35*M!BJ35</f>
        <v>0</v>
      </c>
      <c r="BL35" s="6">
        <f t="shared" si="1"/>
        <v>0</v>
      </c>
    </row>
    <row r="36" spans="3:64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1"/>
      <c r="AH36" s="1"/>
      <c r="AI36" s="1"/>
      <c r="AJ36" s="1"/>
      <c r="AK36" s="1"/>
      <c r="AL36" s="1"/>
      <c r="AM36" s="1"/>
      <c r="AN36" s="1"/>
      <c r="AO36" s="1"/>
      <c r="AP36" s="11" t="s">
        <v>47</v>
      </c>
      <c r="AQ36" s="5">
        <f>h!AQ36*M!AP36</f>
        <v>0</v>
      </c>
      <c r="AR36" s="5">
        <f>h!AR36*M!AQ36</f>
        <v>0</v>
      </c>
      <c r="AS36" s="5">
        <f>h!AS36*M!AR36</f>
        <v>0</v>
      </c>
      <c r="AT36" s="5">
        <f>h!AT36*M!AS36</f>
        <v>0</v>
      </c>
      <c r="AU36" s="5">
        <f>h!AU36*M!AT36</f>
        <v>0</v>
      </c>
      <c r="AV36" s="5">
        <f>h!AV36*M!AU36</f>
        <v>0</v>
      </c>
      <c r="AW36" s="5">
        <f>h!AW36*M!AV36</f>
        <v>0</v>
      </c>
      <c r="AX36" s="5">
        <f>h!AX36*M!AW36</f>
        <v>0</v>
      </c>
      <c r="AY36" s="5">
        <f>h!AY36*M!AX36</f>
        <v>0</v>
      </c>
      <c r="AZ36" s="5">
        <f>h!AZ36*M!AY36</f>
        <v>0</v>
      </c>
      <c r="BA36" s="5">
        <f>h!BA36*M!AZ36</f>
        <v>0</v>
      </c>
      <c r="BB36" s="5">
        <f>h!BB36*M!BA36</f>
        <v>0</v>
      </c>
      <c r="BC36" s="5">
        <f>h!BC36*M!BB36</f>
        <v>0</v>
      </c>
      <c r="BD36" s="5">
        <f>h!BD36*M!BC36</f>
        <v>0</v>
      </c>
      <c r="BE36" s="6">
        <f t="shared" si="0"/>
        <v>0</v>
      </c>
      <c r="BF36" s="1"/>
      <c r="BG36" s="1"/>
      <c r="BH36" s="1"/>
      <c r="BI36" s="11" t="s">
        <v>47</v>
      </c>
      <c r="BJ36" s="7">
        <f>h!BJ36*M!BI36</f>
        <v>0</v>
      </c>
      <c r="BK36" s="7">
        <f>h!BK36*M!BJ36</f>
        <v>0</v>
      </c>
      <c r="BL36" s="6">
        <f t="shared" si="1"/>
        <v>0</v>
      </c>
    </row>
    <row r="37" spans="3:64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1"/>
      <c r="AH37" s="1"/>
      <c r="AI37" s="1"/>
      <c r="AJ37" s="1"/>
      <c r="AK37" s="1"/>
      <c r="AL37" s="1"/>
      <c r="AM37" s="1"/>
      <c r="AN37" s="1"/>
      <c r="AO37" s="1"/>
      <c r="AP37" s="11" t="s">
        <v>48</v>
      </c>
      <c r="AQ37" s="5">
        <f>h!AQ37*M!AP37</f>
        <v>0</v>
      </c>
      <c r="AR37" s="5">
        <f>h!AR37*M!AQ37</f>
        <v>0</v>
      </c>
      <c r="AS37" s="5">
        <f>h!AS37*M!AR37</f>
        <v>0</v>
      </c>
      <c r="AT37" s="5">
        <f>h!AT37*M!AS37</f>
        <v>0</v>
      </c>
      <c r="AU37" s="5">
        <f>h!AU37*M!AT37</f>
        <v>0</v>
      </c>
      <c r="AV37" s="5">
        <f>h!AV37*M!AU37</f>
        <v>0</v>
      </c>
      <c r="AW37" s="5">
        <f>h!AW37*M!AV37</f>
        <v>0</v>
      </c>
      <c r="AX37" s="5">
        <f>h!AX37*M!AW37</f>
        <v>0</v>
      </c>
      <c r="AY37" s="5">
        <f>h!AY37*M!AX37</f>
        <v>0</v>
      </c>
      <c r="AZ37" s="5">
        <f>h!AZ37*M!AY37</f>
        <v>0</v>
      </c>
      <c r="BA37" s="5">
        <f>h!BA37*M!AZ37</f>
        <v>0</v>
      </c>
      <c r="BB37" s="5">
        <f>h!BB37*M!BA37</f>
        <v>0</v>
      </c>
      <c r="BC37" s="5">
        <f>h!BC37*M!BB37</f>
        <v>0</v>
      </c>
      <c r="BD37" s="5">
        <f>h!BD37*M!BC37</f>
        <v>0</v>
      </c>
      <c r="BE37" s="6">
        <f t="shared" si="0"/>
        <v>0</v>
      </c>
      <c r="BF37" s="1"/>
      <c r="BG37" s="1"/>
      <c r="BH37" s="1"/>
      <c r="BI37" s="11" t="s">
        <v>48</v>
      </c>
      <c r="BJ37" s="7">
        <f>h!BJ37*M!BI37</f>
        <v>0</v>
      </c>
      <c r="BK37" s="7">
        <f>h!BK37*M!BJ37</f>
        <v>-76769364.206574887</v>
      </c>
      <c r="BL37" s="6">
        <f t="shared" si="1"/>
        <v>-76769364.206574887</v>
      </c>
    </row>
    <row r="38" spans="3:64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1"/>
      <c r="AH38" s="1"/>
      <c r="AI38" s="1"/>
      <c r="AJ38" s="1"/>
      <c r="AK38" s="1"/>
      <c r="AL38" s="1"/>
      <c r="AM38" s="1"/>
      <c r="AN38" s="1"/>
      <c r="AO38" s="1"/>
      <c r="AP38" s="11" t="s">
        <v>49</v>
      </c>
      <c r="AQ38" s="5">
        <f>h!AQ38*M!AP38</f>
        <v>0</v>
      </c>
      <c r="AR38" s="5">
        <f>h!AR38*M!AQ38</f>
        <v>0</v>
      </c>
      <c r="AS38" s="5">
        <f>h!AS38*M!AR38</f>
        <v>0</v>
      </c>
      <c r="AT38" s="5">
        <f>h!AT38*M!AS38</f>
        <v>0</v>
      </c>
      <c r="AU38" s="5">
        <f>h!AU38*M!AT38</f>
        <v>0</v>
      </c>
      <c r="AV38" s="5">
        <f>h!AV38*M!AU38</f>
        <v>0</v>
      </c>
      <c r="AW38" s="5">
        <f>h!AW38*M!AV38</f>
        <v>0</v>
      </c>
      <c r="AX38" s="5">
        <f>h!AX38*M!AW38</f>
        <v>0</v>
      </c>
      <c r="AY38" s="5">
        <f>h!AY38*M!AX38</f>
        <v>0</v>
      </c>
      <c r="AZ38" s="5">
        <f>h!AZ38*M!AY38</f>
        <v>0</v>
      </c>
      <c r="BA38" s="5">
        <f>h!BA38*M!AZ38</f>
        <v>0</v>
      </c>
      <c r="BB38" s="5">
        <f>h!BB38*M!BA38</f>
        <v>0</v>
      </c>
      <c r="BC38" s="5">
        <f>h!BC38*M!BB38</f>
        <v>0</v>
      </c>
      <c r="BD38" s="5">
        <f>h!BD38*M!BC38</f>
        <v>0</v>
      </c>
      <c r="BE38" s="6">
        <f t="shared" si="0"/>
        <v>0</v>
      </c>
      <c r="BF38" s="1"/>
      <c r="BG38" s="1"/>
      <c r="BH38" s="1"/>
      <c r="BI38" s="11" t="s">
        <v>49</v>
      </c>
      <c r="BJ38" s="7">
        <f>h!BJ38*M!BI38</f>
        <v>0</v>
      </c>
      <c r="BK38" s="7">
        <f>h!BK38*M!BJ38</f>
        <v>-177387.66033722623</v>
      </c>
      <c r="BL38" s="6">
        <f t="shared" si="1"/>
        <v>-177387.66033722623</v>
      </c>
    </row>
    <row r="39" spans="3:64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1"/>
      <c r="AH39" s="1"/>
      <c r="AI39" s="1"/>
      <c r="AJ39" s="1"/>
      <c r="AK39" s="1"/>
      <c r="AL39" s="1"/>
      <c r="AM39" s="1"/>
      <c r="AN39" s="1"/>
      <c r="AO39" s="1"/>
      <c r="AP39" s="11"/>
      <c r="AQ39" s="15" t="s">
        <v>50</v>
      </c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4" t="s">
        <v>51</v>
      </c>
      <c r="BF39" s="1"/>
      <c r="BG39" s="1"/>
      <c r="BH39" s="1"/>
      <c r="BI39" s="1"/>
      <c r="BJ39" s="15" t="s">
        <v>52</v>
      </c>
      <c r="BK39" s="15"/>
      <c r="BL39" s="14" t="s">
        <v>53</v>
      </c>
    </row>
    <row r="40" spans="3:64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1"/>
      <c r="AH40" s="1"/>
      <c r="AI40" s="1"/>
      <c r="AJ40" s="1"/>
      <c r="AK40" s="1"/>
      <c r="AL40" s="1"/>
      <c r="AM40" s="1"/>
      <c r="AN40" s="1"/>
      <c r="AO40" s="1"/>
      <c r="AP40" s="11"/>
      <c r="AQ40" s="6">
        <f>SUM(AQ5:AQ38)</f>
        <v>-40157481.223048314</v>
      </c>
      <c r="AR40" s="6">
        <f>SUM(AR5:AR38)</f>
        <v>-5226601.64415651</v>
      </c>
      <c r="AS40" s="6">
        <f>SUM(AS5:AS38)</f>
        <v>-11340841.957236852</v>
      </c>
      <c r="AT40" s="6">
        <f t="shared" ref="AT40:BD40" si="2">SUM(AT5:AT38)</f>
        <v>-40245641.879953086</v>
      </c>
      <c r="AU40" s="6">
        <f t="shared" si="2"/>
        <v>-5226842.1033770433</v>
      </c>
      <c r="AV40" s="6">
        <f t="shared" si="2"/>
        <v>-11361811.62010484</v>
      </c>
      <c r="AW40" s="6">
        <f t="shared" si="2"/>
        <v>-40245641.879953086</v>
      </c>
      <c r="AX40" s="6">
        <f t="shared" si="2"/>
        <v>-5226842.1033770433</v>
      </c>
      <c r="AY40" s="6">
        <f t="shared" si="2"/>
        <v>-11361811.62010484</v>
      </c>
      <c r="AZ40" s="6">
        <f t="shared" si="2"/>
        <v>-5226508.4409774244</v>
      </c>
      <c r="BA40" s="6">
        <f t="shared" si="2"/>
        <v>-11361811.180518294</v>
      </c>
      <c r="BB40" s="6">
        <f t="shared" si="2"/>
        <v>-766682.47021610569</v>
      </c>
      <c r="BC40" s="6">
        <f t="shared" si="2"/>
        <v>-21575163.399128444</v>
      </c>
      <c r="BD40" s="6">
        <f t="shared" si="2"/>
        <v>-41249357.448157266</v>
      </c>
      <c r="BE40" s="1"/>
      <c r="BF40" s="1"/>
      <c r="BG40" s="1"/>
      <c r="BH40" s="1"/>
      <c r="BI40" s="1"/>
      <c r="BJ40" s="14"/>
      <c r="BK40" s="14"/>
      <c r="BL40" s="1"/>
    </row>
    <row r="41" spans="3:64" x14ac:dyDescent="0.2">
      <c r="C41" s="1"/>
      <c r="D41" s="16"/>
      <c r="E41" s="16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1"/>
      <c r="AH41" s="17"/>
      <c r="AI41" s="17"/>
      <c r="AJ41" s="17"/>
      <c r="AK41" s="17"/>
      <c r="AL41" s="17"/>
      <c r="AM41" s="17"/>
      <c r="AN41" s="17"/>
      <c r="AO41" s="1"/>
      <c r="AP41" s="1"/>
      <c r="AQ41" s="15" t="s">
        <v>54</v>
      </c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"/>
      <c r="BF41" s="1"/>
      <c r="BG41" s="1"/>
      <c r="BH41" s="1"/>
      <c r="BI41" s="1"/>
      <c r="BJ41" s="14"/>
      <c r="BK41" s="14"/>
      <c r="BL41" s="1"/>
    </row>
    <row r="42" spans="3:64" ht="236" x14ac:dyDescent="0.2">
      <c r="C42" s="18"/>
      <c r="D42" s="3" t="s">
        <v>16</v>
      </c>
      <c r="E42" s="3" t="s">
        <v>17</v>
      </c>
      <c r="F42" s="3" t="s">
        <v>18</v>
      </c>
      <c r="G42" s="3" t="s">
        <v>19</v>
      </c>
      <c r="H42" s="3" t="s">
        <v>20</v>
      </c>
      <c r="I42" s="3" t="s">
        <v>55</v>
      </c>
      <c r="J42" s="3" t="s">
        <v>21</v>
      </c>
      <c r="K42" s="3" t="s">
        <v>22</v>
      </c>
      <c r="L42" s="3" t="s">
        <v>24</v>
      </c>
      <c r="M42" s="19" t="s">
        <v>25</v>
      </c>
      <c r="N42" s="3" t="s">
        <v>26</v>
      </c>
      <c r="O42" s="19" t="s">
        <v>27</v>
      </c>
      <c r="P42" s="3" t="s">
        <v>28</v>
      </c>
      <c r="Q42" s="20" t="s">
        <v>29</v>
      </c>
      <c r="R42" s="3" t="s">
        <v>30</v>
      </c>
      <c r="S42" s="19" t="s">
        <v>31</v>
      </c>
      <c r="T42" s="19" t="s">
        <v>32</v>
      </c>
      <c r="U42" s="19" t="s">
        <v>33</v>
      </c>
      <c r="V42" s="19" t="s">
        <v>34</v>
      </c>
      <c r="W42" s="20" t="s">
        <v>35</v>
      </c>
      <c r="X42" s="20" t="s">
        <v>36</v>
      </c>
      <c r="Y42" s="20" t="s">
        <v>37</v>
      </c>
      <c r="Z42" s="20" t="s">
        <v>38</v>
      </c>
      <c r="AA42" s="20" t="s">
        <v>39</v>
      </c>
      <c r="AB42" s="20" t="s">
        <v>40</v>
      </c>
      <c r="AC42" s="20" t="s">
        <v>41</v>
      </c>
      <c r="AD42" s="21" t="s">
        <v>42</v>
      </c>
      <c r="AE42" s="20" t="s">
        <v>43</v>
      </c>
      <c r="AF42" s="3" t="s">
        <v>44</v>
      </c>
      <c r="AG42" s="20" t="s">
        <v>45</v>
      </c>
      <c r="AH42" s="20" t="s">
        <v>46</v>
      </c>
      <c r="AI42" s="20" t="s">
        <v>47</v>
      </c>
      <c r="AJ42" s="20" t="s">
        <v>48</v>
      </c>
      <c r="AK42" s="20" t="s">
        <v>49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3:64" x14ac:dyDescent="0.2">
      <c r="C43" s="4" t="s">
        <v>0</v>
      </c>
      <c r="D43" s="5">
        <f>h!D43*M!C43</f>
        <v>0</v>
      </c>
      <c r="E43" s="5">
        <f>h!E43*M!D43</f>
        <v>0</v>
      </c>
      <c r="F43" s="5">
        <f>h!F43*M!E43</f>
        <v>0</v>
      </c>
      <c r="G43" s="5">
        <f>h!G43*M!F43</f>
        <v>0</v>
      </c>
      <c r="H43" s="5">
        <f>h!H43*M!G43</f>
        <v>0</v>
      </c>
      <c r="I43" s="5">
        <f>h!I43*M!H43</f>
        <v>0</v>
      </c>
      <c r="J43" s="5">
        <f>h!J43*M!I43</f>
        <v>0</v>
      </c>
      <c r="K43" s="5">
        <f>h!K43*M!J43</f>
        <v>0</v>
      </c>
      <c r="L43" s="5">
        <f>h!L43*M!K43</f>
        <v>0</v>
      </c>
      <c r="M43" s="5">
        <f>h!M43*M!L43</f>
        <v>-40245641.879953086</v>
      </c>
      <c r="N43" s="5">
        <f>h!N43*M!M43</f>
        <v>-720538.40501360188</v>
      </c>
      <c r="O43" s="5">
        <f>h!O43*M!N43</f>
        <v>0</v>
      </c>
      <c r="P43" s="5">
        <f>h!P43*M!O43</f>
        <v>0</v>
      </c>
      <c r="Q43" s="5">
        <f>h!Q43*M!P43</f>
        <v>0</v>
      </c>
      <c r="R43" s="5">
        <f>h!R43*M!Q43</f>
        <v>0</v>
      </c>
      <c r="S43" s="5">
        <f>h!S43*M!R43</f>
        <v>0</v>
      </c>
      <c r="T43" s="5">
        <f>h!T43*M!S43</f>
        <v>0</v>
      </c>
      <c r="U43" s="5">
        <f>h!U43*M!T43</f>
        <v>0</v>
      </c>
      <c r="V43" s="5">
        <f>h!V43*M!U43</f>
        <v>0</v>
      </c>
      <c r="W43" s="5">
        <f>h!W43*M!V43</f>
        <v>0</v>
      </c>
      <c r="X43" s="5">
        <f>h!X43*M!W43</f>
        <v>0</v>
      </c>
      <c r="Y43" s="5">
        <f>h!Y43*M!X43</f>
        <v>0</v>
      </c>
      <c r="Z43" s="5">
        <f>h!Z43*M!Y43</f>
        <v>0</v>
      </c>
      <c r="AA43" s="5">
        <f>h!AA43*M!Z43</f>
        <v>0</v>
      </c>
      <c r="AB43" s="5">
        <f>h!AB43*M!AA43</f>
        <v>0</v>
      </c>
      <c r="AC43" s="5">
        <f>h!AC43*M!AB43</f>
        <v>0</v>
      </c>
      <c r="AD43" s="5">
        <f>h!AD43*M!AC43</f>
        <v>0</v>
      </c>
      <c r="AE43" s="5">
        <f>h!AE43*M!AD43</f>
        <v>0</v>
      </c>
      <c r="AF43" s="5">
        <f>h!AF43*M!AE43</f>
        <v>0</v>
      </c>
      <c r="AG43" s="5">
        <f>h!AG43*M!AF43</f>
        <v>0</v>
      </c>
      <c r="AH43" s="5">
        <f>h!AH43*M!AG43</f>
        <v>0</v>
      </c>
      <c r="AI43" s="5">
        <f>h!AI43*M!AH43</f>
        <v>0</v>
      </c>
      <c r="AJ43" s="5">
        <f>h!AJ43*M!AI43</f>
        <v>0</v>
      </c>
      <c r="AK43" s="5">
        <f>h!AK43*M!AJ43</f>
        <v>0</v>
      </c>
      <c r="AL43" s="6">
        <f>SUM(D43:AK43)</f>
        <v>-40966180.284966685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3:64" x14ac:dyDescent="0.2">
      <c r="C44" s="4" t="s">
        <v>1</v>
      </c>
      <c r="D44" s="5">
        <f>h!D44*M!C44</f>
        <v>0</v>
      </c>
      <c r="E44" s="5">
        <f>h!E44*M!D44</f>
        <v>0</v>
      </c>
      <c r="F44" s="5">
        <f>h!F44*M!E44</f>
        <v>0</v>
      </c>
      <c r="G44" s="5">
        <f>h!G44*M!F44</f>
        <v>0</v>
      </c>
      <c r="H44" s="5">
        <f>h!H44*M!G44</f>
        <v>0</v>
      </c>
      <c r="I44" s="5">
        <f>h!I44*M!H44</f>
        <v>0</v>
      </c>
      <c r="J44" s="5">
        <f>h!J44*M!I44</f>
        <v>0</v>
      </c>
      <c r="K44" s="5">
        <f>h!K44*M!J44</f>
        <v>0</v>
      </c>
      <c r="L44" s="5">
        <f>h!L44*M!K44</f>
        <v>0</v>
      </c>
      <c r="M44" s="5">
        <f>h!M44*M!L44</f>
        <v>0</v>
      </c>
      <c r="N44" s="5">
        <f>h!N44*M!M44</f>
        <v>0</v>
      </c>
      <c r="O44" s="5">
        <f>h!O44*M!N44</f>
        <v>-5226842.1033770433</v>
      </c>
      <c r="P44" s="5">
        <f>h!P44*M!O44</f>
        <v>-2159.8886087961614</v>
      </c>
      <c r="Q44" s="5">
        <f>h!Q44*M!P44</f>
        <v>0</v>
      </c>
      <c r="R44" s="5">
        <f>h!R44*M!Q44</f>
        <v>0</v>
      </c>
      <c r="S44" s="5">
        <f>h!S44*M!R44</f>
        <v>0</v>
      </c>
      <c r="T44" s="5">
        <f>h!T44*M!S44</f>
        <v>0</v>
      </c>
      <c r="U44" s="5">
        <f>h!U44*M!T44</f>
        <v>0</v>
      </c>
      <c r="V44" s="5">
        <f>h!V44*M!U44</f>
        <v>0</v>
      </c>
      <c r="W44" s="5">
        <f>h!W44*M!V44</f>
        <v>0</v>
      </c>
      <c r="X44" s="5">
        <f>h!X44*M!W44</f>
        <v>0</v>
      </c>
      <c r="Y44" s="5">
        <f>h!Y44*M!X44</f>
        <v>0</v>
      </c>
      <c r="Z44" s="5">
        <f>h!Z44*M!Y44</f>
        <v>0</v>
      </c>
      <c r="AA44" s="5">
        <f>h!AA44*M!Z44</f>
        <v>0</v>
      </c>
      <c r="AB44" s="5">
        <f>h!AB44*M!AA44</f>
        <v>0</v>
      </c>
      <c r="AC44" s="5">
        <f>h!AC44*M!AB44</f>
        <v>0</v>
      </c>
      <c r="AD44" s="5">
        <f>h!AD44*M!AC44</f>
        <v>0</v>
      </c>
      <c r="AE44" s="5">
        <f>h!AE44*M!AD44</f>
        <v>0</v>
      </c>
      <c r="AF44" s="5">
        <f>h!AF44*M!AE44</f>
        <v>0</v>
      </c>
      <c r="AG44" s="5">
        <f>h!AG44*M!AF44</f>
        <v>0</v>
      </c>
      <c r="AH44" s="5">
        <f>h!AH44*M!AG44</f>
        <v>0</v>
      </c>
      <c r="AI44" s="5">
        <f>h!AI44*M!AH44</f>
        <v>0</v>
      </c>
      <c r="AJ44" s="5">
        <f>h!AJ44*M!AI44</f>
        <v>0</v>
      </c>
      <c r="AK44" s="5">
        <f>h!AK44*M!AJ44</f>
        <v>0</v>
      </c>
      <c r="AL44" s="6">
        <f>SUM(D44:AK44)</f>
        <v>-5229001.9919858398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3:64" x14ac:dyDescent="0.2">
      <c r="C45" s="4" t="s">
        <v>2</v>
      </c>
      <c r="D45" s="5">
        <f>h!D45*M!C45</f>
        <v>0</v>
      </c>
      <c r="E45" s="5">
        <f>h!E45*M!D45</f>
        <v>0</v>
      </c>
      <c r="F45" s="5">
        <f>h!F45*M!E45</f>
        <v>0</v>
      </c>
      <c r="G45" s="5">
        <f>h!G45*M!F45</f>
        <v>0</v>
      </c>
      <c r="H45" s="5">
        <f>h!H45*M!G45</f>
        <v>0</v>
      </c>
      <c r="I45" s="5">
        <f>h!I45*M!H45</f>
        <v>0</v>
      </c>
      <c r="J45" s="5">
        <f>h!J45*M!I45</f>
        <v>0</v>
      </c>
      <c r="K45" s="5">
        <f>h!K45*M!J45</f>
        <v>0</v>
      </c>
      <c r="L45" s="5">
        <f>h!L45*M!K45</f>
        <v>0</v>
      </c>
      <c r="M45" s="5">
        <f>h!M45*M!L45</f>
        <v>0</v>
      </c>
      <c r="N45" s="5">
        <f>h!N45*M!M45</f>
        <v>0</v>
      </c>
      <c r="O45" s="5">
        <f>h!O45*M!N45</f>
        <v>0</v>
      </c>
      <c r="P45" s="5">
        <f>h!P45*M!O45</f>
        <v>0</v>
      </c>
      <c r="Q45" s="5">
        <f>h!Q45*M!P45</f>
        <v>-11361811.62010484</v>
      </c>
      <c r="R45" s="5">
        <f>h!R45*M!Q45</f>
        <v>-171385.37718579863</v>
      </c>
      <c r="S45" s="5">
        <f>h!S45*M!R45</f>
        <v>0</v>
      </c>
      <c r="T45" s="5">
        <f>h!T45*M!S45</f>
        <v>0</v>
      </c>
      <c r="U45" s="5">
        <f>h!U45*M!T45</f>
        <v>0</v>
      </c>
      <c r="V45" s="5">
        <f>h!V45*M!U45</f>
        <v>0</v>
      </c>
      <c r="W45" s="5">
        <f>h!W45*M!V45</f>
        <v>0</v>
      </c>
      <c r="X45" s="5">
        <f>h!X45*M!W45</f>
        <v>0</v>
      </c>
      <c r="Y45" s="5">
        <f>h!Y45*M!X45</f>
        <v>0</v>
      </c>
      <c r="Z45" s="5">
        <f>h!Z45*M!Y45</f>
        <v>0</v>
      </c>
      <c r="AA45" s="5">
        <f>h!AA45*M!Z45</f>
        <v>0</v>
      </c>
      <c r="AB45" s="5">
        <f>h!AB45*M!AA45</f>
        <v>0</v>
      </c>
      <c r="AC45" s="5">
        <f>h!AC45*M!AB45</f>
        <v>0</v>
      </c>
      <c r="AD45" s="5">
        <f>h!AD45*M!AC45</f>
        <v>0</v>
      </c>
      <c r="AE45" s="5">
        <f>h!AE45*M!AD45</f>
        <v>0</v>
      </c>
      <c r="AF45" s="5">
        <f>h!AF45*M!AE45</f>
        <v>0</v>
      </c>
      <c r="AG45" s="5">
        <f>h!AG45*M!AF45</f>
        <v>0</v>
      </c>
      <c r="AH45" s="5">
        <f>h!AH45*M!AG45</f>
        <v>0</v>
      </c>
      <c r="AI45" s="5">
        <f>h!AI45*M!AH45</f>
        <v>0</v>
      </c>
      <c r="AJ45" s="5">
        <f>h!AJ45*M!AI45</f>
        <v>0</v>
      </c>
      <c r="AK45" s="5">
        <f>h!AK45*M!AJ45</f>
        <v>0</v>
      </c>
      <c r="AL45" s="6">
        <f t="shared" ref="AL45:AL56" si="3">SUM(D45:AK45)</f>
        <v>-11533196.997290639</v>
      </c>
      <c r="AM45" s="1"/>
      <c r="AN45" s="1"/>
      <c r="AO45" s="1"/>
      <c r="AP45" s="1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"/>
      <c r="BF45" s="1"/>
      <c r="BG45" s="1"/>
      <c r="BH45" s="1"/>
      <c r="BI45" s="1"/>
      <c r="BJ45" s="14"/>
      <c r="BK45" s="14"/>
      <c r="BL45" s="1"/>
    </row>
    <row r="46" spans="3:64" x14ac:dyDescent="0.2">
      <c r="C46" s="4" t="s">
        <v>3</v>
      </c>
      <c r="D46" s="5">
        <f>h!D46*M!C46</f>
        <v>0</v>
      </c>
      <c r="E46" s="5">
        <f>h!E46*M!D46</f>
        <v>0</v>
      </c>
      <c r="F46" s="5">
        <f>h!F46*M!E46</f>
        <v>0</v>
      </c>
      <c r="G46" s="5">
        <f>h!G46*M!F46</f>
        <v>0</v>
      </c>
      <c r="H46" s="5">
        <f>h!H46*M!G46</f>
        <v>0</v>
      </c>
      <c r="I46" s="5">
        <f>h!I46*M!H46</f>
        <v>0</v>
      </c>
      <c r="J46" s="5">
        <f>h!J46*M!I46</f>
        <v>0</v>
      </c>
      <c r="K46" s="5">
        <f>h!K46*M!J46</f>
        <v>0</v>
      </c>
      <c r="L46" s="5">
        <f>h!L46*M!K46</f>
        <v>0</v>
      </c>
      <c r="M46" s="5">
        <f>h!M46*M!L46</f>
        <v>0</v>
      </c>
      <c r="N46" s="5">
        <f>h!N46*M!M46</f>
        <v>0</v>
      </c>
      <c r="O46" s="5">
        <f>h!O46*M!N46</f>
        <v>0</v>
      </c>
      <c r="P46" s="5">
        <f>h!P46*M!O46</f>
        <v>0</v>
      </c>
      <c r="Q46" s="5">
        <f>h!Q46*M!P46</f>
        <v>0</v>
      </c>
      <c r="R46" s="5">
        <f>h!R46*M!Q46</f>
        <v>0</v>
      </c>
      <c r="S46" s="5">
        <f>h!S46*M!R46</f>
        <v>-40245641.879953086</v>
      </c>
      <c r="T46" s="5">
        <f>h!T46*M!S46</f>
        <v>0</v>
      </c>
      <c r="U46" s="5">
        <f>h!U46*M!T46</f>
        <v>0</v>
      </c>
      <c r="V46" s="5">
        <f>h!V46*M!U46</f>
        <v>0</v>
      </c>
      <c r="W46" s="5">
        <f>h!W46*M!V46</f>
        <v>0</v>
      </c>
      <c r="X46" s="5">
        <f>h!X46*M!W46</f>
        <v>0</v>
      </c>
      <c r="Y46" s="5">
        <f>h!Y46*M!X46</f>
        <v>0</v>
      </c>
      <c r="Z46" s="5">
        <f>h!Z46*M!Y46</f>
        <v>0</v>
      </c>
      <c r="AA46" s="5">
        <f>h!AA46*M!Z46</f>
        <v>0</v>
      </c>
      <c r="AB46" s="5">
        <f>h!AB46*M!AA46</f>
        <v>0</v>
      </c>
      <c r="AC46" s="5">
        <f>h!AC46*M!AB46</f>
        <v>0</v>
      </c>
      <c r="AD46" s="5">
        <f>h!AD46*M!AC46</f>
        <v>0</v>
      </c>
      <c r="AE46" s="5">
        <f>h!AE46*M!AD46</f>
        <v>0</v>
      </c>
      <c r="AF46" s="5">
        <f>h!AF46*M!AE46</f>
        <v>0</v>
      </c>
      <c r="AG46" s="5">
        <f>h!AG46*M!AF46</f>
        <v>0</v>
      </c>
      <c r="AH46" s="5">
        <f>h!AH46*M!AG46</f>
        <v>0</v>
      </c>
      <c r="AI46" s="5">
        <f>h!AI46*M!AH46</f>
        <v>0</v>
      </c>
      <c r="AJ46" s="5">
        <f>h!AJ46*M!AI46</f>
        <v>0</v>
      </c>
      <c r="AK46" s="5">
        <f>h!AK46*M!AJ46</f>
        <v>0</v>
      </c>
      <c r="AL46" s="6">
        <f t="shared" si="3"/>
        <v>-40245641.879953086</v>
      </c>
      <c r="AM46" s="1"/>
      <c r="AN46" s="1"/>
      <c r="AO46" s="1"/>
      <c r="AP46" s="1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"/>
      <c r="BF46" s="1"/>
      <c r="BG46" s="1"/>
      <c r="BH46" s="1"/>
      <c r="BI46" s="1"/>
      <c r="BJ46" s="14"/>
      <c r="BK46" s="14"/>
      <c r="BL46" s="1"/>
    </row>
    <row r="47" spans="3:64" x14ac:dyDescent="0.2">
      <c r="C47" s="4" t="s">
        <v>4</v>
      </c>
      <c r="D47" s="5">
        <f>h!D47*M!C47</f>
        <v>0</v>
      </c>
      <c r="E47" s="5">
        <f>h!E47*M!D47</f>
        <v>0</v>
      </c>
      <c r="F47" s="5">
        <f>h!F47*M!E47</f>
        <v>0</v>
      </c>
      <c r="G47" s="5">
        <f>h!G47*M!F47</f>
        <v>0</v>
      </c>
      <c r="H47" s="5">
        <f>h!H47*M!G47</f>
        <v>0</v>
      </c>
      <c r="I47" s="5">
        <f>h!I47*M!H47</f>
        <v>0</v>
      </c>
      <c r="J47" s="5">
        <f>h!J47*M!I47</f>
        <v>0</v>
      </c>
      <c r="K47" s="5">
        <f>h!K47*M!J47</f>
        <v>0</v>
      </c>
      <c r="L47" s="5">
        <f>h!L47*M!K47</f>
        <v>0</v>
      </c>
      <c r="M47" s="5">
        <f>h!M47*M!L47</f>
        <v>0</v>
      </c>
      <c r="N47" s="5">
        <f>h!N47*M!M47</f>
        <v>0</v>
      </c>
      <c r="O47" s="5">
        <f>h!O47*M!N47</f>
        <v>0</v>
      </c>
      <c r="P47" s="5">
        <f>h!P47*M!O47</f>
        <v>0</v>
      </c>
      <c r="Q47" s="5">
        <f>h!Q47*M!P47</f>
        <v>0</v>
      </c>
      <c r="R47" s="5">
        <f>h!R47*M!Q47</f>
        <v>0</v>
      </c>
      <c r="S47" s="5">
        <f>h!S47*M!R47</f>
        <v>0</v>
      </c>
      <c r="T47" s="5">
        <f>h!T47*M!S47</f>
        <v>-5226842.1033770433</v>
      </c>
      <c r="U47" s="5">
        <f>h!U47*M!T47</f>
        <v>0</v>
      </c>
      <c r="V47" s="5">
        <f>h!V47*M!U47</f>
        <v>0</v>
      </c>
      <c r="W47" s="5">
        <f>h!W47*M!V47</f>
        <v>0</v>
      </c>
      <c r="X47" s="5">
        <f>h!X47*M!W47</f>
        <v>0</v>
      </c>
      <c r="Y47" s="5">
        <f>h!Y47*M!X47</f>
        <v>0</v>
      </c>
      <c r="Z47" s="5">
        <f>h!Z47*M!Y47</f>
        <v>0</v>
      </c>
      <c r="AA47" s="5">
        <f>h!AA47*M!Z47</f>
        <v>0</v>
      </c>
      <c r="AB47" s="5">
        <f>h!AB47*M!AA47</f>
        <v>0</v>
      </c>
      <c r="AC47" s="5">
        <f>h!AC47*M!AB47</f>
        <v>0</v>
      </c>
      <c r="AD47" s="5">
        <f>h!AD47*M!AC47</f>
        <v>0</v>
      </c>
      <c r="AE47" s="5">
        <f>h!AE47*M!AD47</f>
        <v>0</v>
      </c>
      <c r="AF47" s="5">
        <f>h!AF47*M!AE47</f>
        <v>0</v>
      </c>
      <c r="AG47" s="5">
        <f>h!AG47*M!AF47</f>
        <v>0</v>
      </c>
      <c r="AH47" s="5">
        <f>h!AH47*M!AG47</f>
        <v>0</v>
      </c>
      <c r="AI47" s="5">
        <f>h!AI47*M!AH47</f>
        <v>0</v>
      </c>
      <c r="AJ47" s="5">
        <f>h!AJ47*M!AI47</f>
        <v>0</v>
      </c>
      <c r="AK47" s="5">
        <f>h!AK47*M!AJ47</f>
        <v>0</v>
      </c>
      <c r="AL47" s="6">
        <f t="shared" si="3"/>
        <v>-5226842.1033770433</v>
      </c>
      <c r="AM47" s="1"/>
      <c r="AN47" s="1"/>
      <c r="AO47" s="1"/>
      <c r="AP47" s="1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"/>
      <c r="BF47" s="1"/>
      <c r="BG47" s="1"/>
      <c r="BH47" s="1"/>
      <c r="BI47" s="1"/>
      <c r="BJ47" s="14"/>
      <c r="BK47" s="14"/>
      <c r="BL47" s="1"/>
    </row>
    <row r="48" spans="3:64" x14ac:dyDescent="0.2">
      <c r="C48" s="4" t="s">
        <v>5</v>
      </c>
      <c r="D48" s="5">
        <f>h!D48*M!C48</f>
        <v>0</v>
      </c>
      <c r="E48" s="5">
        <f>h!E48*M!D48</f>
        <v>0</v>
      </c>
      <c r="F48" s="5">
        <f>h!F48*M!E48</f>
        <v>0</v>
      </c>
      <c r="G48" s="5">
        <f>h!G48*M!F48</f>
        <v>0</v>
      </c>
      <c r="H48" s="5">
        <f>h!H48*M!G48</f>
        <v>0</v>
      </c>
      <c r="I48" s="5">
        <f>h!I48*M!H48</f>
        <v>0</v>
      </c>
      <c r="J48" s="5">
        <f>h!J48*M!I48</f>
        <v>0</v>
      </c>
      <c r="K48" s="5">
        <f>h!K48*M!J48</f>
        <v>0</v>
      </c>
      <c r="L48" s="5">
        <f>h!L48*M!K48</f>
        <v>0</v>
      </c>
      <c r="M48" s="5">
        <f>h!M48*M!L48</f>
        <v>0</v>
      </c>
      <c r="N48" s="5">
        <f>h!N48*M!M48</f>
        <v>0</v>
      </c>
      <c r="O48" s="5">
        <f>h!O48*M!N48</f>
        <v>0</v>
      </c>
      <c r="P48" s="5">
        <f>h!P48*M!O48</f>
        <v>0</v>
      </c>
      <c r="Q48" s="5">
        <f>h!Q48*M!P48</f>
        <v>0</v>
      </c>
      <c r="R48" s="5">
        <f>h!R48*M!Q48</f>
        <v>0</v>
      </c>
      <c r="S48" s="5">
        <f>h!S48*M!R48</f>
        <v>0</v>
      </c>
      <c r="T48" s="5">
        <f>h!T48*M!S48</f>
        <v>0</v>
      </c>
      <c r="U48" s="5">
        <f>h!U48*M!T48</f>
        <v>-11361811.62010484</v>
      </c>
      <c r="V48" s="5">
        <f>h!V48*M!U48</f>
        <v>0</v>
      </c>
      <c r="W48" s="5">
        <f>h!W48*M!V48</f>
        <v>0</v>
      </c>
      <c r="X48" s="5">
        <f>h!X48*M!W48</f>
        <v>0</v>
      </c>
      <c r="Y48" s="5">
        <f>h!Y48*M!X48</f>
        <v>0</v>
      </c>
      <c r="Z48" s="5">
        <f>h!Z48*M!Y48</f>
        <v>0</v>
      </c>
      <c r="AA48" s="5">
        <f>h!AA48*M!Z48</f>
        <v>0</v>
      </c>
      <c r="AB48" s="5">
        <f>h!AB48*M!AA48</f>
        <v>0</v>
      </c>
      <c r="AC48" s="5">
        <f>h!AC48*M!AB48</f>
        <v>0</v>
      </c>
      <c r="AD48" s="5">
        <f>h!AD48*M!AC48</f>
        <v>0</v>
      </c>
      <c r="AE48" s="5">
        <f>h!AE48*M!AD48</f>
        <v>0</v>
      </c>
      <c r="AF48" s="5">
        <f>h!AF48*M!AE48</f>
        <v>0</v>
      </c>
      <c r="AG48" s="5">
        <f>h!AG48*M!AF48</f>
        <v>0</v>
      </c>
      <c r="AH48" s="5">
        <f>h!AH48*M!AG48</f>
        <v>0</v>
      </c>
      <c r="AI48" s="5">
        <f>h!AI48*M!AH48</f>
        <v>0</v>
      </c>
      <c r="AJ48" s="5">
        <f>h!AJ48*M!AI48</f>
        <v>0</v>
      </c>
      <c r="AK48" s="5">
        <f>h!AK48*M!AJ48</f>
        <v>0</v>
      </c>
      <c r="AL48" s="6">
        <f t="shared" si="3"/>
        <v>-11361811.62010484</v>
      </c>
      <c r="AM48" s="1"/>
      <c r="AN48" s="1"/>
      <c r="AO48" s="1"/>
      <c r="AP48" s="1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"/>
      <c r="BF48" s="1"/>
      <c r="BG48" s="1"/>
      <c r="BH48" s="1"/>
      <c r="BI48" s="1"/>
      <c r="BJ48" s="14"/>
      <c r="BK48" s="14"/>
      <c r="BL48" s="1"/>
    </row>
    <row r="49" spans="3:64" x14ac:dyDescent="0.2">
      <c r="C49" s="4" t="s">
        <v>6</v>
      </c>
      <c r="D49" s="5">
        <f>h!D49*M!C49</f>
        <v>0</v>
      </c>
      <c r="E49" s="5">
        <f>h!E49*M!D49</f>
        <v>0</v>
      </c>
      <c r="F49" s="5">
        <f>h!F49*M!E49</f>
        <v>0</v>
      </c>
      <c r="G49" s="5">
        <f>h!G49*M!F49</f>
        <v>0</v>
      </c>
      <c r="H49" s="5">
        <f>h!H49*M!G49</f>
        <v>0</v>
      </c>
      <c r="I49" s="5">
        <f>h!I49*M!H49</f>
        <v>0</v>
      </c>
      <c r="J49" s="5">
        <f>h!J49*M!I49</f>
        <v>0</v>
      </c>
      <c r="K49" s="5">
        <f>h!K49*M!J49</f>
        <v>0</v>
      </c>
      <c r="L49" s="5">
        <f>h!L49*M!K49</f>
        <v>0</v>
      </c>
      <c r="M49" s="5">
        <f>h!M49*M!L49</f>
        <v>0</v>
      </c>
      <c r="N49" s="5">
        <f>h!N49*M!M49</f>
        <v>0</v>
      </c>
      <c r="O49" s="5">
        <f>h!O49*M!N49</f>
        <v>0</v>
      </c>
      <c r="P49" s="5">
        <f>h!P49*M!O49</f>
        <v>0</v>
      </c>
      <c r="Q49" s="5">
        <f>h!Q49*M!P49</f>
        <v>0</v>
      </c>
      <c r="R49" s="5">
        <f>h!R49*M!Q49</f>
        <v>0</v>
      </c>
      <c r="S49" s="5">
        <f>h!S49*M!R49</f>
        <v>0</v>
      </c>
      <c r="T49" s="5">
        <f>h!T49*M!S49</f>
        <v>0</v>
      </c>
      <c r="U49" s="5">
        <f>h!U49*M!T49</f>
        <v>0</v>
      </c>
      <c r="V49" s="5">
        <f>h!V49*M!U49</f>
        <v>-20318345.794529572</v>
      </c>
      <c r="W49" s="5">
        <f>h!W49*M!V49</f>
        <v>-228985.65083315864</v>
      </c>
      <c r="X49" s="5">
        <f>h!X49*M!W49</f>
        <v>0</v>
      </c>
      <c r="Y49" s="5">
        <f>h!Y49*M!X49</f>
        <v>0</v>
      </c>
      <c r="Z49" s="5">
        <f>h!Z49*M!Y49</f>
        <v>0</v>
      </c>
      <c r="AA49" s="5">
        <f>h!AA49*M!Z49</f>
        <v>0</v>
      </c>
      <c r="AB49" s="5">
        <f>h!AB49*M!AA49</f>
        <v>0</v>
      </c>
      <c r="AC49" s="5">
        <f>h!AC49*M!AB49</f>
        <v>0</v>
      </c>
      <c r="AD49" s="5">
        <f>h!AD49*M!AC49</f>
        <v>0</v>
      </c>
      <c r="AE49" s="5">
        <f>h!AE49*M!AD49</f>
        <v>0</v>
      </c>
      <c r="AF49" s="5">
        <f>h!AF49*M!AE49</f>
        <v>0</v>
      </c>
      <c r="AG49" s="5">
        <f>h!AG49*M!AF49</f>
        <v>0</v>
      </c>
      <c r="AH49" s="5">
        <f>h!AH49*M!AG49</f>
        <v>0</v>
      </c>
      <c r="AI49" s="5">
        <f>h!AI49*M!AH49</f>
        <v>0</v>
      </c>
      <c r="AJ49" s="5">
        <f>h!AJ49*M!AI49</f>
        <v>0</v>
      </c>
      <c r="AK49" s="5">
        <f>h!AK49*M!AJ49</f>
        <v>0</v>
      </c>
      <c r="AL49" s="6">
        <f t="shared" si="3"/>
        <v>-20547331.445362732</v>
      </c>
      <c r="AM49" s="1"/>
      <c r="AN49" s="1"/>
      <c r="AO49" s="1"/>
      <c r="AP49" s="1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"/>
      <c r="BF49" s="1"/>
      <c r="BG49" s="1"/>
      <c r="BH49" s="1"/>
      <c r="BI49" s="1"/>
      <c r="BJ49" s="14"/>
      <c r="BK49" s="14"/>
      <c r="BL49" s="1"/>
    </row>
    <row r="50" spans="3:64" x14ac:dyDescent="0.2">
      <c r="C50" s="4" t="s">
        <v>7</v>
      </c>
      <c r="D50" s="5">
        <f>h!D50*M!C50</f>
        <v>0</v>
      </c>
      <c r="E50" s="5">
        <f>h!E50*M!D50</f>
        <v>0</v>
      </c>
      <c r="F50" s="5">
        <f>h!F50*M!E50</f>
        <v>0</v>
      </c>
      <c r="G50" s="5">
        <f>h!G50*M!F50</f>
        <v>0</v>
      </c>
      <c r="H50" s="5">
        <f>h!H50*M!G50</f>
        <v>0</v>
      </c>
      <c r="I50" s="5">
        <f>h!I50*M!H50</f>
        <v>0</v>
      </c>
      <c r="J50" s="5">
        <f>h!J50*M!I50</f>
        <v>0</v>
      </c>
      <c r="K50" s="5">
        <f>h!K50*M!J50</f>
        <v>0</v>
      </c>
      <c r="L50" s="5">
        <f>h!L50*M!K50</f>
        <v>0</v>
      </c>
      <c r="M50" s="5">
        <f>h!M50*M!L50</f>
        <v>0</v>
      </c>
      <c r="N50" s="5">
        <f>h!N50*M!M50</f>
        <v>0</v>
      </c>
      <c r="O50" s="5">
        <f>h!O50*M!N50</f>
        <v>0</v>
      </c>
      <c r="P50" s="5">
        <f>h!P50*M!O50</f>
        <v>0</v>
      </c>
      <c r="Q50" s="5">
        <f>h!Q50*M!P50</f>
        <v>0</v>
      </c>
      <c r="R50" s="5">
        <f>h!R50*M!Q50</f>
        <v>0</v>
      </c>
      <c r="S50" s="5">
        <f>h!S50*M!R50</f>
        <v>0</v>
      </c>
      <c r="T50" s="5">
        <f>h!T50*M!S50</f>
        <v>0</v>
      </c>
      <c r="U50" s="5">
        <f>h!U50*M!T50</f>
        <v>0</v>
      </c>
      <c r="V50" s="5">
        <f>h!V50*M!U50</f>
        <v>0</v>
      </c>
      <c r="W50" s="5">
        <f>h!W50*M!V50</f>
        <v>0</v>
      </c>
      <c r="X50" s="5">
        <f>h!X50*M!W50</f>
        <v>-5226842.1033770433</v>
      </c>
      <c r="Y50" s="5">
        <f>h!Y50*M!X50</f>
        <v>0</v>
      </c>
      <c r="Z50" s="5">
        <f>h!Z50*M!Y50</f>
        <v>0</v>
      </c>
      <c r="AA50" s="5">
        <f>h!AA50*M!Z50</f>
        <v>0</v>
      </c>
      <c r="AB50" s="5">
        <f>h!AB50*M!AA50</f>
        <v>0</v>
      </c>
      <c r="AC50" s="5">
        <f>h!AC50*M!AB50</f>
        <v>0</v>
      </c>
      <c r="AD50" s="5">
        <f>h!AD50*M!AC50</f>
        <v>0</v>
      </c>
      <c r="AE50" s="5">
        <f>h!AE50*M!AD50</f>
        <v>0</v>
      </c>
      <c r="AF50" s="5">
        <f>h!AF50*M!AE50</f>
        <v>0</v>
      </c>
      <c r="AG50" s="5">
        <f>h!AG50*M!AF50</f>
        <v>0</v>
      </c>
      <c r="AH50" s="5">
        <f>h!AH50*M!AG50</f>
        <v>0</v>
      </c>
      <c r="AI50" s="5">
        <f>h!AI50*M!AH50</f>
        <v>0</v>
      </c>
      <c r="AJ50" s="5">
        <f>h!AJ50*M!AI50</f>
        <v>0</v>
      </c>
      <c r="AK50" s="5">
        <f>h!AK50*M!AJ50</f>
        <v>0</v>
      </c>
      <c r="AL50" s="6">
        <f t="shared" si="3"/>
        <v>-5226842.1033770433</v>
      </c>
      <c r="AM50" s="1"/>
      <c r="AN50" s="1"/>
      <c r="AO50" s="1"/>
      <c r="AP50" s="1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"/>
      <c r="BF50" s="1"/>
      <c r="BG50" s="1"/>
      <c r="BH50" s="1"/>
      <c r="BI50" s="1"/>
      <c r="BJ50" s="14"/>
      <c r="BK50" s="14"/>
      <c r="BL50" s="1"/>
    </row>
    <row r="51" spans="3:64" x14ac:dyDescent="0.2">
      <c r="C51" s="4" t="s">
        <v>8</v>
      </c>
      <c r="D51" s="5">
        <f>h!D51*M!C51</f>
        <v>0</v>
      </c>
      <c r="E51" s="5">
        <f>h!E51*M!D51</f>
        <v>0</v>
      </c>
      <c r="F51" s="5">
        <f>h!F51*M!E51</f>
        <v>0</v>
      </c>
      <c r="G51" s="5">
        <f>h!G51*M!F51</f>
        <v>0</v>
      </c>
      <c r="H51" s="5">
        <f>h!H51*M!G51</f>
        <v>0</v>
      </c>
      <c r="I51" s="5">
        <f>h!I51*M!H51</f>
        <v>0</v>
      </c>
      <c r="J51" s="5">
        <f>h!J51*M!I51</f>
        <v>0</v>
      </c>
      <c r="K51" s="5">
        <f>h!K51*M!J51</f>
        <v>0</v>
      </c>
      <c r="L51" s="5">
        <f>h!L51*M!K51</f>
        <v>0</v>
      </c>
      <c r="M51" s="5">
        <f>h!M51*M!L51</f>
        <v>0</v>
      </c>
      <c r="N51" s="5">
        <f>h!N51*M!M51</f>
        <v>0</v>
      </c>
      <c r="O51" s="5">
        <f>h!O51*M!N51</f>
        <v>0</v>
      </c>
      <c r="P51" s="5">
        <f>h!P51*M!O51</f>
        <v>0</v>
      </c>
      <c r="Q51" s="5">
        <f>h!Q51*M!P51</f>
        <v>0</v>
      </c>
      <c r="R51" s="5">
        <f>h!R51*M!Q51</f>
        <v>0</v>
      </c>
      <c r="S51" s="5">
        <f>h!S51*M!R51</f>
        <v>0</v>
      </c>
      <c r="T51" s="5">
        <f>h!T51*M!S51</f>
        <v>0</v>
      </c>
      <c r="U51" s="5">
        <f>h!U51*M!T51</f>
        <v>0</v>
      </c>
      <c r="V51" s="5">
        <f>h!V51*M!U51</f>
        <v>0</v>
      </c>
      <c r="W51" s="5">
        <f>h!W51*M!V51</f>
        <v>0</v>
      </c>
      <c r="X51" s="5">
        <f>h!X51*M!W51</f>
        <v>0</v>
      </c>
      <c r="Y51" s="5">
        <f>h!Y51*M!X51</f>
        <v>-11361811.62010484</v>
      </c>
      <c r="Z51" s="5">
        <f>h!Z51*M!Y51</f>
        <v>0</v>
      </c>
      <c r="AA51" s="5">
        <f>h!AA51*M!Z51</f>
        <v>0</v>
      </c>
      <c r="AB51" s="5">
        <f>h!AB51*M!AA51</f>
        <v>0</v>
      </c>
      <c r="AC51" s="5">
        <f>h!AC51*M!AB51</f>
        <v>0</v>
      </c>
      <c r="AD51" s="5">
        <f>h!AD51*M!AC51</f>
        <v>0</v>
      </c>
      <c r="AE51" s="5">
        <f>h!AE51*M!AD51</f>
        <v>0</v>
      </c>
      <c r="AF51" s="5">
        <f>h!AF51*M!AE51</f>
        <v>0</v>
      </c>
      <c r="AG51" s="5">
        <f>h!AG51*M!AF51</f>
        <v>0</v>
      </c>
      <c r="AH51" s="5">
        <f>h!AH51*M!AG51</f>
        <v>0</v>
      </c>
      <c r="AI51" s="5">
        <f>h!AI51*M!AH51</f>
        <v>0</v>
      </c>
      <c r="AJ51" s="5">
        <f>h!AJ51*M!AI51</f>
        <v>0</v>
      </c>
      <c r="AK51" s="5">
        <f>h!AK51*M!AJ51</f>
        <v>0</v>
      </c>
      <c r="AL51" s="6">
        <f t="shared" si="3"/>
        <v>-11361811.62010484</v>
      </c>
      <c r="AM51" s="1"/>
      <c r="AN51" s="1"/>
      <c r="AO51" s="1"/>
      <c r="AP51" s="1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"/>
      <c r="BF51" s="1"/>
      <c r="BG51" s="1"/>
      <c r="BH51" s="1"/>
      <c r="BI51" s="1"/>
      <c r="BJ51" s="14"/>
      <c r="BK51" s="14"/>
      <c r="BL51" s="1"/>
    </row>
    <row r="52" spans="3:64" x14ac:dyDescent="0.2">
      <c r="C52" s="4" t="s">
        <v>9</v>
      </c>
      <c r="D52" s="5">
        <f>h!D52*M!C52</f>
        <v>0</v>
      </c>
      <c r="E52" s="5">
        <f>h!E52*M!D52</f>
        <v>0</v>
      </c>
      <c r="F52" s="5">
        <f>h!F52*M!E52</f>
        <v>0</v>
      </c>
      <c r="G52" s="5">
        <f>h!G52*M!F52</f>
        <v>0</v>
      </c>
      <c r="H52" s="5">
        <f>h!H52*M!G52</f>
        <v>0</v>
      </c>
      <c r="I52" s="5">
        <f>h!I52*M!H52</f>
        <v>0</v>
      </c>
      <c r="J52" s="5">
        <f>h!J52*M!I52</f>
        <v>0</v>
      </c>
      <c r="K52" s="5">
        <f>h!K52*M!J52</f>
        <v>0</v>
      </c>
      <c r="L52" s="5">
        <f>h!L52*M!K52</f>
        <v>0</v>
      </c>
      <c r="M52" s="5">
        <f>h!M52*M!L52</f>
        <v>0</v>
      </c>
      <c r="N52" s="5">
        <f>h!N52*M!M52</f>
        <v>0</v>
      </c>
      <c r="O52" s="5">
        <f>h!O52*M!N52</f>
        <v>0</v>
      </c>
      <c r="P52" s="5">
        <f>h!P52*M!O52</f>
        <v>0</v>
      </c>
      <c r="Q52" s="5">
        <f>h!Q52*M!P52</f>
        <v>0</v>
      </c>
      <c r="R52" s="5">
        <f>h!R52*M!Q52</f>
        <v>0</v>
      </c>
      <c r="S52" s="5">
        <f>h!S52*M!R52</f>
        <v>0</v>
      </c>
      <c r="T52" s="5">
        <f>h!T52*M!S52</f>
        <v>0</v>
      </c>
      <c r="U52" s="5">
        <f>h!U52*M!T52</f>
        <v>0</v>
      </c>
      <c r="V52" s="5">
        <f>h!V52*M!U52</f>
        <v>0</v>
      </c>
      <c r="W52" s="5">
        <f>h!W52*M!V52</f>
        <v>0</v>
      </c>
      <c r="X52" s="5">
        <f>h!X52*M!W52</f>
        <v>0</v>
      </c>
      <c r="Y52" s="5">
        <f>h!Y52*M!X52</f>
        <v>0</v>
      </c>
      <c r="Z52" s="5">
        <f>h!Z52*M!Y52</f>
        <v>-1256817.6045988721</v>
      </c>
      <c r="AA52" s="5">
        <f>h!AA52*M!Z52</f>
        <v>-74404.460335125405</v>
      </c>
      <c r="AB52" s="5">
        <f>h!AB52*M!AA52</f>
        <v>-493421613.82774019</v>
      </c>
      <c r="AC52" s="5">
        <f>h!AC52*M!AB52</f>
        <v>0</v>
      </c>
      <c r="AD52" s="5">
        <f>h!AD52*M!AC52</f>
        <v>0</v>
      </c>
      <c r="AE52" s="5">
        <f>h!AE52*M!AD52</f>
        <v>0</v>
      </c>
      <c r="AF52" s="5">
        <f>h!AF52*M!AE52</f>
        <v>0</v>
      </c>
      <c r="AG52" s="5">
        <f>h!AG52*M!AF52</f>
        <v>0</v>
      </c>
      <c r="AH52" s="5">
        <f>h!AH52*M!AG52</f>
        <v>0</v>
      </c>
      <c r="AI52" s="5">
        <f>h!AI52*M!AH52</f>
        <v>0</v>
      </c>
      <c r="AJ52" s="5">
        <f>h!AJ52*M!AI52</f>
        <v>0</v>
      </c>
      <c r="AK52" s="5">
        <f>h!AK52*M!AJ52</f>
        <v>0</v>
      </c>
      <c r="AL52" s="6">
        <f t="shared" si="3"/>
        <v>-494752835.89267421</v>
      </c>
      <c r="AM52" s="1"/>
      <c r="AN52" s="1"/>
      <c r="AO52" s="1"/>
      <c r="AP52" s="1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"/>
      <c r="BF52" s="1"/>
      <c r="BG52" s="1"/>
      <c r="BH52" s="1"/>
      <c r="BI52" s="1"/>
      <c r="BJ52" s="14"/>
      <c r="BK52" s="14"/>
      <c r="BL52" s="1"/>
    </row>
    <row r="53" spans="3:64" x14ac:dyDescent="0.2">
      <c r="C53" s="4" t="s">
        <v>10</v>
      </c>
      <c r="D53" s="5">
        <f>h!D53*M!C53</f>
        <v>0</v>
      </c>
      <c r="E53" s="5">
        <f>h!E53*M!D53</f>
        <v>0</v>
      </c>
      <c r="F53" s="5">
        <f>h!F53*M!E53</f>
        <v>0</v>
      </c>
      <c r="G53" s="5">
        <f>h!G53*M!F53</f>
        <v>0</v>
      </c>
      <c r="H53" s="5">
        <f>h!H53*M!G53</f>
        <v>0</v>
      </c>
      <c r="I53" s="5">
        <f>h!I53*M!H53</f>
        <v>0</v>
      </c>
      <c r="J53" s="5">
        <f>h!J53*M!I53</f>
        <v>0</v>
      </c>
      <c r="K53" s="5">
        <f>h!K53*M!J53</f>
        <v>0</v>
      </c>
      <c r="L53" s="5">
        <f>h!L53*M!K53</f>
        <v>0</v>
      </c>
      <c r="M53" s="5">
        <f>h!M53*M!L53</f>
        <v>0</v>
      </c>
      <c r="N53" s="5">
        <f>h!N53*M!M53</f>
        <v>0</v>
      </c>
      <c r="O53" s="5">
        <f>h!O53*M!N53</f>
        <v>0</v>
      </c>
      <c r="P53" s="5">
        <f>h!P53*M!O53</f>
        <v>0</v>
      </c>
      <c r="Q53" s="5">
        <f>h!Q53*M!P53</f>
        <v>0</v>
      </c>
      <c r="R53" s="5">
        <f>h!R53*M!Q53</f>
        <v>0</v>
      </c>
      <c r="S53" s="5">
        <f>h!S53*M!R53</f>
        <v>0</v>
      </c>
      <c r="T53" s="5">
        <f>h!T53*M!S53</f>
        <v>0</v>
      </c>
      <c r="U53" s="5">
        <f>h!U53*M!T53</f>
        <v>0</v>
      </c>
      <c r="V53" s="5">
        <f>h!V53*M!U53</f>
        <v>0</v>
      </c>
      <c r="W53" s="5">
        <f>h!W53*M!V53</f>
        <v>0</v>
      </c>
      <c r="X53" s="5">
        <f>h!X53*M!W53</f>
        <v>0</v>
      </c>
      <c r="Y53" s="5">
        <f>h!Y53*M!X53</f>
        <v>0</v>
      </c>
      <c r="Z53" s="5">
        <f>h!Z53*M!Y53</f>
        <v>0</v>
      </c>
      <c r="AA53" s="5">
        <f>h!AA53*M!Z53</f>
        <v>0</v>
      </c>
      <c r="AB53" s="5">
        <f>h!AB53*M!AA53</f>
        <v>0</v>
      </c>
      <c r="AC53" s="5">
        <f>h!AC53*M!AB53</f>
        <v>0</v>
      </c>
      <c r="AD53" s="5">
        <f>h!AD53*M!AC53</f>
        <v>-766682.47021610569</v>
      </c>
      <c r="AE53" s="5">
        <f>h!AE53*M!AD53</f>
        <v>-1288720.9669998507</v>
      </c>
      <c r="AF53" s="5">
        <f>h!AF53*M!AE53</f>
        <v>-13068246.719072666</v>
      </c>
      <c r="AG53" s="5">
        <f>h!AG53*M!AF53</f>
        <v>0</v>
      </c>
      <c r="AH53" s="5">
        <f>h!AH53*M!AG53</f>
        <v>0</v>
      </c>
      <c r="AI53" s="5">
        <f>h!AI53*M!AH53</f>
        <v>0</v>
      </c>
      <c r="AJ53" s="5">
        <f>h!AJ53*M!AI53</f>
        <v>0</v>
      </c>
      <c r="AK53" s="5">
        <f>h!AK53*M!AJ53</f>
        <v>0</v>
      </c>
      <c r="AL53" s="6">
        <f t="shared" si="3"/>
        <v>-15123650.156288622</v>
      </c>
      <c r="AM53" s="1"/>
      <c r="AN53" s="1"/>
      <c r="AO53" s="1"/>
      <c r="AP53" s="1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"/>
      <c r="BF53" s="1"/>
      <c r="BG53" s="1"/>
      <c r="BH53" s="1"/>
      <c r="BI53" s="1"/>
      <c r="BJ53" s="14"/>
      <c r="BK53" s="14"/>
      <c r="BL53" s="1"/>
    </row>
    <row r="54" spans="3:64" x14ac:dyDescent="0.2">
      <c r="C54" s="4" t="s">
        <v>11</v>
      </c>
      <c r="D54" s="5">
        <f>h!D54*M!C54</f>
        <v>0</v>
      </c>
      <c r="E54" s="5">
        <f>h!E54*M!D54</f>
        <v>0</v>
      </c>
      <c r="F54" s="5">
        <f>h!F54*M!E54</f>
        <v>0</v>
      </c>
      <c r="G54" s="5">
        <f>h!G54*M!F54</f>
        <v>0</v>
      </c>
      <c r="H54" s="5">
        <f>h!H54*M!G54</f>
        <v>0</v>
      </c>
      <c r="I54" s="5">
        <f>h!I54*M!H54</f>
        <v>0</v>
      </c>
      <c r="J54" s="5">
        <f>h!J54*M!I54</f>
        <v>0</v>
      </c>
      <c r="K54" s="5">
        <f>h!K54*M!J54</f>
        <v>0</v>
      </c>
      <c r="L54" s="5">
        <f>h!L54*M!K54</f>
        <v>0</v>
      </c>
      <c r="M54" s="5">
        <f>h!M54*M!L54</f>
        <v>0</v>
      </c>
      <c r="N54" s="5">
        <f>h!N54*M!M54</f>
        <v>0</v>
      </c>
      <c r="O54" s="5">
        <f>h!O54*M!N54</f>
        <v>0</v>
      </c>
      <c r="P54" s="5">
        <f>h!P54*M!O54</f>
        <v>0</v>
      </c>
      <c r="Q54" s="5">
        <f>h!Q54*M!P54</f>
        <v>0</v>
      </c>
      <c r="R54" s="5">
        <f>h!R54*M!Q54</f>
        <v>0</v>
      </c>
      <c r="S54" s="5">
        <f>h!S54*M!R54</f>
        <v>0</v>
      </c>
      <c r="T54" s="5">
        <f>h!T54*M!S54</f>
        <v>0</v>
      </c>
      <c r="U54" s="5">
        <f>h!U54*M!T54</f>
        <v>0</v>
      </c>
      <c r="V54" s="5">
        <f>h!V54*M!U54</f>
        <v>0</v>
      </c>
      <c r="W54" s="5">
        <f>h!W54*M!V54</f>
        <v>0</v>
      </c>
      <c r="X54" s="5">
        <f>h!X54*M!W54</f>
        <v>0</v>
      </c>
      <c r="Y54" s="5">
        <f>h!Y54*M!X54</f>
        <v>0</v>
      </c>
      <c r="Z54" s="5">
        <f>h!Z54*M!Y54</f>
        <v>0</v>
      </c>
      <c r="AA54" s="5">
        <f>h!AA54*M!Z54</f>
        <v>0</v>
      </c>
      <c r="AB54" s="5">
        <f>h!AB54*M!AA54</f>
        <v>0</v>
      </c>
      <c r="AC54" s="5">
        <f>h!AC54*M!AB54</f>
        <v>0</v>
      </c>
      <c r="AD54" s="5">
        <f>h!AD54*M!AC54</f>
        <v>0</v>
      </c>
      <c r="AE54" s="5">
        <f>h!AE54*M!AD54</f>
        <v>0</v>
      </c>
      <c r="AF54" s="5">
        <f>h!AF54*M!AE54</f>
        <v>0</v>
      </c>
      <c r="AG54" s="5">
        <f>h!AG54*M!AF54</f>
        <v>1.1162981673455563</v>
      </c>
      <c r="AH54" s="5">
        <f>h!AH54*M!AG54</f>
        <v>0</v>
      </c>
      <c r="AI54" s="5">
        <f>h!AI54*M!AH54</f>
        <v>0</v>
      </c>
      <c r="AJ54" s="5">
        <f>h!AJ54*M!AI54</f>
        <v>0</v>
      </c>
      <c r="AK54" s="5">
        <f>h!AK54*M!AJ54</f>
        <v>0</v>
      </c>
      <c r="AL54" s="6">
        <f t="shared" si="3"/>
        <v>1.1162981673455563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3:64" x14ac:dyDescent="0.2">
      <c r="C55" s="4" t="s">
        <v>12</v>
      </c>
      <c r="D55" s="5">
        <f>h!D55*M!C55</f>
        <v>0</v>
      </c>
      <c r="E55" s="5">
        <f>h!E55*M!D55</f>
        <v>0</v>
      </c>
      <c r="F55" s="5">
        <f>h!F55*M!E55</f>
        <v>0</v>
      </c>
      <c r="G55" s="5">
        <f>h!G55*M!F55</f>
        <v>0</v>
      </c>
      <c r="H55" s="5">
        <f>h!H55*M!G55</f>
        <v>0</v>
      </c>
      <c r="I55" s="5">
        <f>h!I55*M!H55</f>
        <v>0</v>
      </c>
      <c r="J55" s="5">
        <f>h!J55*M!I55</f>
        <v>0</v>
      </c>
      <c r="K55" s="5">
        <f>h!K55*M!J55</f>
        <v>0</v>
      </c>
      <c r="L55" s="5">
        <f>h!L55*M!K55</f>
        <v>0</v>
      </c>
      <c r="M55" s="5">
        <f>h!M55*M!L55</f>
        <v>0</v>
      </c>
      <c r="N55" s="5">
        <f>h!N55*M!M55</f>
        <v>0</v>
      </c>
      <c r="O55" s="5">
        <f>h!O55*M!N55</f>
        <v>0</v>
      </c>
      <c r="P55" s="5">
        <f>h!P55*M!O55</f>
        <v>0</v>
      </c>
      <c r="Q55" s="5">
        <f>h!Q55*M!P55</f>
        <v>0</v>
      </c>
      <c r="R55" s="5">
        <f>h!R55*M!Q55</f>
        <v>0</v>
      </c>
      <c r="S55" s="5">
        <f>h!S55*M!R55</f>
        <v>0</v>
      </c>
      <c r="T55" s="5">
        <f>h!T55*M!S55</f>
        <v>0</v>
      </c>
      <c r="U55" s="5">
        <f>h!U55*M!T55</f>
        <v>0</v>
      </c>
      <c r="V55" s="5">
        <f>h!V55*M!U55</f>
        <v>0</v>
      </c>
      <c r="W55" s="5">
        <f>h!W55*M!V55</f>
        <v>0</v>
      </c>
      <c r="X55" s="5">
        <f>h!X55*M!W55</f>
        <v>0</v>
      </c>
      <c r="Y55" s="5">
        <f>h!Y55*M!X55</f>
        <v>0</v>
      </c>
      <c r="Z55" s="5">
        <f>h!Z55*M!Y55</f>
        <v>0</v>
      </c>
      <c r="AA55" s="5">
        <f>h!AA55*M!Z55</f>
        <v>0</v>
      </c>
      <c r="AB55" s="5">
        <f>h!AB55*M!AA55</f>
        <v>0</v>
      </c>
      <c r="AC55" s="5">
        <f>h!AC55*M!AB55</f>
        <v>0</v>
      </c>
      <c r="AD55" s="5">
        <f>h!AD55*M!AC55</f>
        <v>0</v>
      </c>
      <c r="AE55" s="5">
        <f>h!AE55*M!AD55</f>
        <v>0</v>
      </c>
      <c r="AF55" s="5">
        <f>h!AF55*M!AE55</f>
        <v>0</v>
      </c>
      <c r="AG55" s="5">
        <f>h!AG55*M!AF55</f>
        <v>0</v>
      </c>
      <c r="AH55" s="5">
        <f>h!AH55*M!AG55</f>
        <v>-41442829.740718193</v>
      </c>
      <c r="AI55" s="5">
        <f>h!AI55*M!AH55</f>
        <v>0</v>
      </c>
      <c r="AJ55" s="5">
        <f>h!AJ55*M!AI55</f>
        <v>0</v>
      </c>
      <c r="AK55" s="5">
        <f>h!AK55*M!AJ55</f>
        <v>0</v>
      </c>
      <c r="AL55" s="6">
        <f t="shared" si="3"/>
        <v>-41442829.740718193</v>
      </c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3:64" x14ac:dyDescent="0.2">
      <c r="C56" s="4" t="s">
        <v>13</v>
      </c>
      <c r="D56" s="5">
        <f>h!D56*M!C56</f>
        <v>0</v>
      </c>
      <c r="E56" s="5">
        <f>h!E56*M!D56</f>
        <v>0</v>
      </c>
      <c r="F56" s="5">
        <f>h!F56*M!E56</f>
        <v>0</v>
      </c>
      <c r="G56" s="5">
        <f>h!G56*M!F56</f>
        <v>0</v>
      </c>
      <c r="H56" s="5">
        <f>h!H56*M!G56</f>
        <v>0</v>
      </c>
      <c r="I56" s="5">
        <f>h!I56*M!H56</f>
        <v>0</v>
      </c>
      <c r="J56" s="5">
        <f>h!J56*M!I56</f>
        <v>0</v>
      </c>
      <c r="K56" s="5">
        <f>h!K56*M!J56</f>
        <v>0</v>
      </c>
      <c r="L56" s="5">
        <f>h!L56*M!K56</f>
        <v>0</v>
      </c>
      <c r="M56" s="5">
        <f>h!M56*M!L56</f>
        <v>0</v>
      </c>
      <c r="N56" s="5">
        <f>h!N56*M!M56</f>
        <v>0</v>
      </c>
      <c r="O56" s="5">
        <f>h!O56*M!N56</f>
        <v>0</v>
      </c>
      <c r="P56" s="5">
        <f>h!P56*M!O56</f>
        <v>0</v>
      </c>
      <c r="Q56" s="5">
        <f>h!Q56*M!P56</f>
        <v>0</v>
      </c>
      <c r="R56" s="5">
        <f>h!R56*M!Q56</f>
        <v>0</v>
      </c>
      <c r="S56" s="5">
        <f>h!S56*M!R56</f>
        <v>0</v>
      </c>
      <c r="T56" s="5">
        <f>h!T56*M!S56</f>
        <v>0</v>
      </c>
      <c r="U56" s="5">
        <f>h!U56*M!T56</f>
        <v>0</v>
      </c>
      <c r="V56" s="5">
        <f>h!V56*M!U56</f>
        <v>0</v>
      </c>
      <c r="W56" s="5">
        <f>h!W56*M!V56</f>
        <v>0</v>
      </c>
      <c r="X56" s="5">
        <f>h!X56*M!W56</f>
        <v>0</v>
      </c>
      <c r="Y56" s="5">
        <f>h!Y56*M!X56</f>
        <v>0</v>
      </c>
      <c r="Z56" s="5">
        <f>h!Z56*M!Y56</f>
        <v>0</v>
      </c>
      <c r="AA56" s="5">
        <f>h!AA56*M!Z56</f>
        <v>0</v>
      </c>
      <c r="AB56" s="5">
        <f>h!AB56*M!AA56</f>
        <v>0</v>
      </c>
      <c r="AC56" s="5">
        <f>h!AC56*M!AB56</f>
        <v>0</v>
      </c>
      <c r="AD56" s="5">
        <f>h!AD56*M!AC56</f>
        <v>0</v>
      </c>
      <c r="AE56" s="5">
        <f>h!AE56*M!AD56</f>
        <v>0</v>
      </c>
      <c r="AF56" s="5">
        <f>h!AF56*M!AE56</f>
        <v>0</v>
      </c>
      <c r="AG56" s="5">
        <f>h!AG56*M!AF56</f>
        <v>0</v>
      </c>
      <c r="AH56" s="5">
        <f>h!AH56*M!AG56</f>
        <v>0</v>
      </c>
      <c r="AI56" s="5">
        <f>h!AI56*M!AH56</f>
        <v>0</v>
      </c>
      <c r="AJ56" s="5">
        <f>h!AJ56*M!AI56</f>
        <v>-76769364.206574887</v>
      </c>
      <c r="AK56" s="5">
        <f>h!AK56*M!AJ56</f>
        <v>-177387.66033722623</v>
      </c>
      <c r="AL56" s="6">
        <f t="shared" si="3"/>
        <v>-76946751.866912112</v>
      </c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3:64" x14ac:dyDescent="0.2">
      <c r="C57" s="4"/>
      <c r="D57" s="15" t="s">
        <v>56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4" t="s">
        <v>57</v>
      </c>
      <c r="AM57" s="14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3:64" x14ac:dyDescent="0.2">
      <c r="C58" s="4"/>
      <c r="D58" s="6">
        <f t="shared" ref="D58:AK58" si="4">SUM(D43:D56)</f>
        <v>0</v>
      </c>
      <c r="E58" s="6">
        <f t="shared" si="4"/>
        <v>0</v>
      </c>
      <c r="F58" s="6">
        <f t="shared" si="4"/>
        <v>0</v>
      </c>
      <c r="G58" s="6">
        <f t="shared" si="4"/>
        <v>0</v>
      </c>
      <c r="H58" s="6">
        <f t="shared" si="4"/>
        <v>0</v>
      </c>
      <c r="I58" s="6">
        <f t="shared" si="4"/>
        <v>0</v>
      </c>
      <c r="J58" s="6">
        <f t="shared" si="4"/>
        <v>0</v>
      </c>
      <c r="K58" s="6">
        <f t="shared" si="4"/>
        <v>0</v>
      </c>
      <c r="L58" s="6">
        <f t="shared" si="4"/>
        <v>0</v>
      </c>
      <c r="M58" s="6">
        <f t="shared" si="4"/>
        <v>-40245641.879953086</v>
      </c>
      <c r="N58" s="6">
        <f t="shared" si="4"/>
        <v>-720538.40501360188</v>
      </c>
      <c r="O58" s="6">
        <f t="shared" si="4"/>
        <v>-5226842.1033770433</v>
      </c>
      <c r="P58" s="6">
        <f t="shared" si="4"/>
        <v>-2159.8886087961614</v>
      </c>
      <c r="Q58" s="6">
        <f t="shared" si="4"/>
        <v>-11361811.62010484</v>
      </c>
      <c r="R58" s="6">
        <f t="shared" si="4"/>
        <v>-171385.37718579863</v>
      </c>
      <c r="S58" s="6">
        <f t="shared" si="4"/>
        <v>-40245641.879953086</v>
      </c>
      <c r="T58" s="6">
        <f t="shared" si="4"/>
        <v>-5226842.1033770433</v>
      </c>
      <c r="U58" s="6">
        <f t="shared" si="4"/>
        <v>-11361811.62010484</v>
      </c>
      <c r="V58" s="6">
        <f t="shared" si="4"/>
        <v>-20318345.794529572</v>
      </c>
      <c r="W58" s="6">
        <f t="shared" si="4"/>
        <v>-228985.65083315864</v>
      </c>
      <c r="X58" s="6">
        <f t="shared" si="4"/>
        <v>-5226842.1033770433</v>
      </c>
      <c r="Y58" s="6">
        <f t="shared" si="4"/>
        <v>-11361811.62010484</v>
      </c>
      <c r="Z58" s="6">
        <f t="shared" si="4"/>
        <v>-1256817.6045988721</v>
      </c>
      <c r="AA58" s="6">
        <f t="shared" si="4"/>
        <v>-74404.460335125405</v>
      </c>
      <c r="AB58" s="6">
        <f t="shared" si="4"/>
        <v>-493421613.82774019</v>
      </c>
      <c r="AC58" s="6">
        <f t="shared" si="4"/>
        <v>0</v>
      </c>
      <c r="AD58" s="6">
        <f t="shared" si="4"/>
        <v>-766682.47021610569</v>
      </c>
      <c r="AE58" s="6">
        <f t="shared" si="4"/>
        <v>-1288720.9669998507</v>
      </c>
      <c r="AF58" s="6">
        <f t="shared" si="4"/>
        <v>-13068246.719072666</v>
      </c>
      <c r="AG58" s="6">
        <f t="shared" si="4"/>
        <v>1.1162981673455563</v>
      </c>
      <c r="AH58" s="6">
        <f t="shared" si="4"/>
        <v>-41442829.740718193</v>
      </c>
      <c r="AI58" s="6">
        <f t="shared" si="4"/>
        <v>0</v>
      </c>
      <c r="AJ58" s="6">
        <f t="shared" si="4"/>
        <v>-76769364.206574887</v>
      </c>
      <c r="AK58" s="6">
        <f t="shared" si="4"/>
        <v>-177387.66033722623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3:64" x14ac:dyDescent="0.2">
      <c r="C59" s="4"/>
      <c r="D59" s="15" t="s">
        <v>58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3:64" x14ac:dyDescent="0.2"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3:64" x14ac:dyDescent="0.2"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3:64" x14ac:dyDescent="0.2"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3:64" x14ac:dyDescent="0.2"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3:64" x14ac:dyDescent="0.2"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3:64" x14ac:dyDescent="0.2"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3:64" x14ac:dyDescent="0.2"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3:64" x14ac:dyDescent="0.2"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3:64" x14ac:dyDescent="0.2"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3:64" x14ac:dyDescent="0.2"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3:64" ht="236" x14ac:dyDescent="0.2">
      <c r="C70" s="4"/>
      <c r="D70" s="3" t="s">
        <v>16</v>
      </c>
      <c r="E70" s="3" t="s">
        <v>17</v>
      </c>
      <c r="F70" s="3" t="s">
        <v>18</v>
      </c>
      <c r="G70" s="3" t="s">
        <v>19</v>
      </c>
      <c r="H70" s="3" t="s">
        <v>20</v>
      </c>
      <c r="I70" s="3" t="s">
        <v>55</v>
      </c>
      <c r="J70" s="3" t="s">
        <v>21</v>
      </c>
      <c r="K70" s="3" t="s">
        <v>22</v>
      </c>
      <c r="L70" s="3" t="s">
        <v>24</v>
      </c>
      <c r="M70" s="19" t="s">
        <v>25</v>
      </c>
      <c r="N70" s="3" t="s">
        <v>26</v>
      </c>
      <c r="O70" s="19" t="s">
        <v>27</v>
      </c>
      <c r="P70" s="3" t="s">
        <v>28</v>
      </c>
      <c r="Q70" s="20" t="s">
        <v>29</v>
      </c>
      <c r="R70" s="3" t="s">
        <v>30</v>
      </c>
      <c r="S70" s="19" t="s">
        <v>31</v>
      </c>
      <c r="T70" s="19" t="s">
        <v>32</v>
      </c>
      <c r="U70" s="19" t="s">
        <v>33</v>
      </c>
      <c r="V70" s="19" t="s">
        <v>34</v>
      </c>
      <c r="W70" s="20" t="s">
        <v>35</v>
      </c>
      <c r="X70" s="20" t="s">
        <v>36</v>
      </c>
      <c r="Y70" s="20" t="s">
        <v>37</v>
      </c>
      <c r="Z70" s="20" t="s">
        <v>38</v>
      </c>
      <c r="AA70" s="20" t="s">
        <v>39</v>
      </c>
      <c r="AB70" s="20" t="s">
        <v>40</v>
      </c>
      <c r="AC70" s="20" t="s">
        <v>41</v>
      </c>
      <c r="AD70" s="21" t="s">
        <v>42</v>
      </c>
      <c r="AE70" s="20" t="s">
        <v>43</v>
      </c>
      <c r="AF70" s="3" t="s">
        <v>44</v>
      </c>
      <c r="AG70" s="20" t="s">
        <v>45</v>
      </c>
      <c r="AH70" s="20" t="s">
        <v>46</v>
      </c>
      <c r="AI70" s="20" t="s">
        <v>47</v>
      </c>
      <c r="AJ70" s="20" t="s">
        <v>48</v>
      </c>
      <c r="AK70" s="20" t="s">
        <v>49</v>
      </c>
      <c r="AL70" s="20"/>
      <c r="AM70" s="20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3:64" x14ac:dyDescent="0.2">
      <c r="C71" s="4" t="s">
        <v>59</v>
      </c>
      <c r="D71" s="7">
        <f>h!D71*M!C71</f>
        <v>-40245641.879953086</v>
      </c>
      <c r="E71" s="7">
        <f>h!E71*M!D71</f>
        <v>0</v>
      </c>
      <c r="F71" s="7">
        <f>h!F71*M!E71</f>
        <v>0</v>
      </c>
      <c r="G71" s="7">
        <f>h!G71*M!F71</f>
        <v>0</v>
      </c>
      <c r="H71" s="7">
        <f>h!H71*M!G71</f>
        <v>0</v>
      </c>
      <c r="I71" s="7">
        <f>h!I71*M!H71</f>
        <v>0</v>
      </c>
      <c r="J71" s="7">
        <f>h!J71*M!I71</f>
        <v>0</v>
      </c>
      <c r="K71" s="7">
        <f>h!K71*M!J71</f>
        <v>0</v>
      </c>
      <c r="L71" s="7">
        <f>h!L71*M!K71</f>
        <v>0</v>
      </c>
      <c r="M71" s="7">
        <f>h!M71*M!L71</f>
        <v>0</v>
      </c>
      <c r="N71" s="7">
        <f>h!N71*M!M71</f>
        <v>0</v>
      </c>
      <c r="O71" s="7">
        <f>h!O71*M!N71</f>
        <v>0</v>
      </c>
      <c r="P71" s="7">
        <f>h!P71*M!O71</f>
        <v>0</v>
      </c>
      <c r="Q71" s="7">
        <f>h!Q71*M!P71</f>
        <v>0</v>
      </c>
      <c r="R71" s="7">
        <f>h!R71*M!Q71</f>
        <v>0</v>
      </c>
      <c r="S71" s="7">
        <f>h!S71*M!R71</f>
        <v>0</v>
      </c>
      <c r="T71" s="7">
        <f>h!T71*M!S71</f>
        <v>0</v>
      </c>
      <c r="U71" s="7">
        <f>h!U71*M!T71</f>
        <v>0</v>
      </c>
      <c r="V71" s="7">
        <f>h!V71*M!U71</f>
        <v>0</v>
      </c>
      <c r="W71" s="7">
        <f>h!W71*M!V71</f>
        <v>0</v>
      </c>
      <c r="X71" s="7">
        <f>h!X71*M!W71</f>
        <v>0</v>
      </c>
      <c r="Y71" s="7">
        <f>h!Y71*M!X71</f>
        <v>0</v>
      </c>
      <c r="Z71" s="7">
        <f>h!Z71*M!Y71</f>
        <v>0</v>
      </c>
      <c r="AA71" s="7">
        <f>h!AA71*M!Z71</f>
        <v>0</v>
      </c>
      <c r="AB71" s="7">
        <f>h!AB71*M!AA71</f>
        <v>0</v>
      </c>
      <c r="AC71" s="7">
        <f>h!AC71*M!AB71</f>
        <v>0</v>
      </c>
      <c r="AD71" s="7">
        <f>h!AD71*M!AC71</f>
        <v>0</v>
      </c>
      <c r="AE71" s="7">
        <f>h!AE71*M!AD71</f>
        <v>0</v>
      </c>
      <c r="AF71" s="7">
        <f>h!AF71*M!AE71</f>
        <v>0</v>
      </c>
      <c r="AG71" s="7">
        <f>h!AG71*M!AF71</f>
        <v>0</v>
      </c>
      <c r="AH71" s="7">
        <f>h!AH71*M!AG71</f>
        <v>0</v>
      </c>
      <c r="AI71" s="7">
        <f>h!AI71*M!AH71</f>
        <v>0</v>
      </c>
      <c r="AJ71" s="7">
        <f>h!AJ71*M!AI71</f>
        <v>0</v>
      </c>
      <c r="AK71" s="7">
        <f>h!AK71*M!AJ71</f>
        <v>0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3:64" x14ac:dyDescent="0.2">
      <c r="C72" s="10" t="s">
        <v>69</v>
      </c>
      <c r="D72" s="7">
        <f>h!D72*M!C72</f>
        <v>0</v>
      </c>
      <c r="E72" s="7">
        <f>h!E72*M!D72</f>
        <v>-5226842.1033770433</v>
      </c>
      <c r="F72" s="7">
        <f>h!F72*M!E72</f>
        <v>0</v>
      </c>
      <c r="G72" s="7">
        <f>h!G72*M!F72</f>
        <v>0</v>
      </c>
      <c r="H72" s="7">
        <f>h!H72*M!G72</f>
        <v>0</v>
      </c>
      <c r="I72" s="7">
        <f>h!I72*M!H72</f>
        <v>0</v>
      </c>
      <c r="J72" s="7">
        <f>h!J72*M!I72</f>
        <v>0</v>
      </c>
      <c r="K72" s="7">
        <f>h!K72*M!J72</f>
        <v>0</v>
      </c>
      <c r="L72" s="7">
        <f>h!L72*M!K72</f>
        <v>0</v>
      </c>
      <c r="M72" s="7">
        <f>h!M72*M!L72</f>
        <v>0</v>
      </c>
      <c r="N72" s="7">
        <f>h!N72*M!M72</f>
        <v>0</v>
      </c>
      <c r="O72" s="7">
        <f>h!O72*M!N72</f>
        <v>0</v>
      </c>
      <c r="P72" s="7">
        <f>h!P72*M!O72</f>
        <v>0</v>
      </c>
      <c r="Q72" s="7">
        <f>h!Q72*M!P72</f>
        <v>0</v>
      </c>
      <c r="R72" s="7">
        <f>h!R72*M!Q72</f>
        <v>0</v>
      </c>
      <c r="S72" s="7">
        <f>h!S72*M!R72</f>
        <v>0</v>
      </c>
      <c r="T72" s="7">
        <f>h!T72*M!S72</f>
        <v>0</v>
      </c>
      <c r="U72" s="7">
        <f>h!U72*M!T72</f>
        <v>0</v>
      </c>
      <c r="V72" s="7">
        <f>h!V72*M!U72</f>
        <v>0</v>
      </c>
      <c r="W72" s="7">
        <f>h!W72*M!V72</f>
        <v>0</v>
      </c>
      <c r="X72" s="7">
        <f>h!X72*M!W72</f>
        <v>0</v>
      </c>
      <c r="Y72" s="7">
        <f>h!Y72*M!X72</f>
        <v>0</v>
      </c>
      <c r="Z72" s="7">
        <f>h!Z72*M!Y72</f>
        <v>0</v>
      </c>
      <c r="AA72" s="7">
        <f>h!AA72*M!Z72</f>
        <v>0</v>
      </c>
      <c r="AB72" s="7">
        <f>h!AB72*M!AA72</f>
        <v>0</v>
      </c>
      <c r="AC72" s="7">
        <f>h!AC72*M!AB72</f>
        <v>0</v>
      </c>
      <c r="AD72" s="7">
        <f>h!AD72*M!AC72</f>
        <v>0</v>
      </c>
      <c r="AE72" s="7">
        <f>h!AE72*M!AD72</f>
        <v>0</v>
      </c>
      <c r="AF72" s="7">
        <f>h!AF72*M!AE72</f>
        <v>0</v>
      </c>
      <c r="AG72" s="7">
        <f>h!AG72*M!AF72</f>
        <v>0</v>
      </c>
      <c r="AH72" s="7">
        <f>h!AH72*M!AG72</f>
        <v>0</v>
      </c>
      <c r="AI72" s="7">
        <f>h!AI72*M!AH72</f>
        <v>0</v>
      </c>
      <c r="AJ72" s="7">
        <f>h!AJ72*M!AI72</f>
        <v>0</v>
      </c>
      <c r="AK72" s="7">
        <f>h!AK72*M!AJ72</f>
        <v>0</v>
      </c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3:64" x14ac:dyDescent="0.2">
      <c r="C73" s="11" t="s">
        <v>60</v>
      </c>
      <c r="D73" s="7">
        <f>h!D73*M!C73</f>
        <v>0</v>
      </c>
      <c r="E73" s="7">
        <f>h!E73*M!D73</f>
        <v>0</v>
      </c>
      <c r="F73" s="7">
        <f>h!F73*M!E73</f>
        <v>-11361811.62010484</v>
      </c>
      <c r="G73" s="7">
        <f>h!G73*M!F73</f>
        <v>0</v>
      </c>
      <c r="H73" s="7">
        <f>h!H73*M!G73</f>
        <v>0</v>
      </c>
      <c r="I73" s="7">
        <f>h!I73*M!H73</f>
        <v>0</v>
      </c>
      <c r="J73" s="7">
        <f>h!J73*M!I73</f>
        <v>0</v>
      </c>
      <c r="K73" s="7">
        <f>h!K73*M!J73</f>
        <v>0</v>
      </c>
      <c r="L73" s="7">
        <f>h!L73*M!K73</f>
        <v>0</v>
      </c>
      <c r="M73" s="7">
        <f>h!M73*M!L73</f>
        <v>0</v>
      </c>
      <c r="N73" s="7">
        <f>h!N73*M!M73</f>
        <v>0</v>
      </c>
      <c r="O73" s="7">
        <f>h!O73*M!N73</f>
        <v>0</v>
      </c>
      <c r="P73" s="7">
        <f>h!P73*M!O73</f>
        <v>0</v>
      </c>
      <c r="Q73" s="7">
        <f>h!Q73*M!P73</f>
        <v>0</v>
      </c>
      <c r="R73" s="7">
        <f>h!R73*M!Q73</f>
        <v>0</v>
      </c>
      <c r="S73" s="7">
        <f>h!S73*M!R73</f>
        <v>0</v>
      </c>
      <c r="T73" s="7">
        <f>h!T73*M!S73</f>
        <v>0</v>
      </c>
      <c r="U73" s="7">
        <f>h!U73*M!T73</f>
        <v>0</v>
      </c>
      <c r="V73" s="7">
        <f>h!V73*M!U73</f>
        <v>0</v>
      </c>
      <c r="W73" s="7">
        <f>h!W73*M!V73</f>
        <v>0</v>
      </c>
      <c r="X73" s="7">
        <f>h!X73*M!W73</f>
        <v>0</v>
      </c>
      <c r="Y73" s="7">
        <f>h!Y73*M!X73</f>
        <v>0</v>
      </c>
      <c r="Z73" s="7">
        <f>h!Z73*M!Y73</f>
        <v>0</v>
      </c>
      <c r="AA73" s="7">
        <f>h!AA73*M!Z73</f>
        <v>0</v>
      </c>
      <c r="AB73" s="7">
        <f>h!AB73*M!AA73</f>
        <v>0</v>
      </c>
      <c r="AC73" s="7">
        <f>h!AC73*M!AB73</f>
        <v>0</v>
      </c>
      <c r="AD73" s="7">
        <f>h!AD73*M!AC73</f>
        <v>0</v>
      </c>
      <c r="AE73" s="7">
        <f>h!AE73*M!AD73</f>
        <v>0</v>
      </c>
      <c r="AF73" s="7">
        <f>h!AF73*M!AE73</f>
        <v>0</v>
      </c>
      <c r="AG73" s="7">
        <f>h!AG73*M!AF73</f>
        <v>0</v>
      </c>
      <c r="AH73" s="7">
        <f>h!AH73*M!AG73</f>
        <v>0</v>
      </c>
      <c r="AI73" s="7">
        <f>h!AI73*M!AH73</f>
        <v>0</v>
      </c>
      <c r="AJ73" s="7">
        <f>h!AJ73*M!AI73</f>
        <v>0</v>
      </c>
      <c r="AK73" s="7">
        <f>h!AK73*M!AJ73</f>
        <v>0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3:64" x14ac:dyDescent="0.2">
      <c r="C74" s="4" t="s">
        <v>61</v>
      </c>
      <c r="D74" s="7">
        <f>h!D74*M!C74</f>
        <v>0</v>
      </c>
      <c r="E74" s="7">
        <f>h!E74*M!D74</f>
        <v>0</v>
      </c>
      <c r="F74" s="7">
        <f>h!F74*M!E74</f>
        <v>0</v>
      </c>
      <c r="G74" s="7">
        <f>h!G74*M!F74</f>
        <v>0</v>
      </c>
      <c r="H74" s="7">
        <f>h!H74*M!G74</f>
        <v>0</v>
      </c>
      <c r="I74" s="7">
        <f>h!I74*M!H74</f>
        <v>0</v>
      </c>
      <c r="J74" s="7">
        <f>h!J74*M!I74</f>
        <v>0</v>
      </c>
      <c r="K74" s="7">
        <f>h!K74*M!J74</f>
        <v>0</v>
      </c>
      <c r="L74" s="7">
        <f>h!L74*M!K74</f>
        <v>0</v>
      </c>
      <c r="M74" s="7">
        <f>h!M74*M!L74</f>
        <v>0</v>
      </c>
      <c r="N74" s="7">
        <f>h!N74*M!M74</f>
        <v>0</v>
      </c>
      <c r="O74" s="7">
        <f>h!O74*M!N74</f>
        <v>0</v>
      </c>
      <c r="P74" s="7">
        <f>h!P74*M!O74</f>
        <v>0</v>
      </c>
      <c r="Q74" s="7">
        <f>h!Q74*M!P74</f>
        <v>0</v>
      </c>
      <c r="R74" s="7">
        <f>h!R74*M!Q74</f>
        <v>0</v>
      </c>
      <c r="S74" s="7">
        <f>h!S74*M!R74</f>
        <v>0</v>
      </c>
      <c r="T74" s="7">
        <f>h!T74*M!S74</f>
        <v>0</v>
      </c>
      <c r="U74" s="7">
        <f>h!U74*M!T74</f>
        <v>0</v>
      </c>
      <c r="V74" s="7">
        <f>h!V74*M!U74</f>
        <v>0</v>
      </c>
      <c r="W74" s="7">
        <f>h!W74*M!V74</f>
        <v>0</v>
      </c>
      <c r="X74" s="7">
        <f>h!X74*M!W74</f>
        <v>0</v>
      </c>
      <c r="Y74" s="7">
        <f>h!Y74*M!X74</f>
        <v>0</v>
      </c>
      <c r="Z74" s="7">
        <f>h!Z74*M!Y74</f>
        <v>0</v>
      </c>
      <c r="AA74" s="7">
        <f>h!AA74*M!Z74</f>
        <v>0</v>
      </c>
      <c r="AB74" s="7">
        <f>h!AB74*M!AA74</f>
        <v>0</v>
      </c>
      <c r="AC74" s="7">
        <f>h!AC74*M!AB74</f>
        <v>0</v>
      </c>
      <c r="AD74" s="7">
        <f>h!AD74*M!AC74</f>
        <v>0</v>
      </c>
      <c r="AE74" s="7">
        <f>h!AE74*M!AD74</f>
        <v>0</v>
      </c>
      <c r="AF74" s="7">
        <f>h!AF74*M!AE74</f>
        <v>0</v>
      </c>
      <c r="AG74" s="7">
        <f>h!AG74*M!AF74</f>
        <v>0</v>
      </c>
      <c r="AH74" s="7">
        <f>h!AH74*M!AG74</f>
        <v>0</v>
      </c>
      <c r="AI74" s="7">
        <f>h!AI74*M!AH74</f>
        <v>0</v>
      </c>
      <c r="AJ74" s="7">
        <f>h!AJ74*M!AI74</f>
        <v>0</v>
      </c>
      <c r="AK74" s="7">
        <f>h!AK74*M!AJ74</f>
        <v>0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3:64" x14ac:dyDescent="0.2">
      <c r="C75" s="4" t="s">
        <v>62</v>
      </c>
      <c r="D75" s="7">
        <f>h!D75*M!C75</f>
        <v>0</v>
      </c>
      <c r="E75" s="7">
        <f>h!E75*M!D75</f>
        <v>0</v>
      </c>
      <c r="F75" s="7">
        <f>h!F75*M!E75</f>
        <v>0</v>
      </c>
      <c r="G75" s="7">
        <f>h!G75*M!F75</f>
        <v>0</v>
      </c>
      <c r="H75" s="7">
        <f>h!H75*M!G75</f>
        <v>1003.9585521349301</v>
      </c>
      <c r="I75" s="7">
        <f>h!I75*M!H75</f>
        <v>0</v>
      </c>
      <c r="J75" s="7">
        <f>h!J75*M!I75</f>
        <v>0</v>
      </c>
      <c r="K75" s="7">
        <f>h!K75*M!J75</f>
        <v>0</v>
      </c>
      <c r="L75" s="7">
        <f>h!L75*M!K75</f>
        <v>0</v>
      </c>
      <c r="M75" s="7">
        <f>h!M75*M!L75</f>
        <v>0</v>
      </c>
      <c r="N75" s="7">
        <f>h!N75*M!M75</f>
        <v>0</v>
      </c>
      <c r="O75" s="7">
        <f>h!O75*M!N75</f>
        <v>0</v>
      </c>
      <c r="P75" s="7">
        <f>h!P75*M!O75</f>
        <v>0</v>
      </c>
      <c r="Q75" s="7">
        <f>h!Q75*M!P75</f>
        <v>0</v>
      </c>
      <c r="R75" s="7">
        <f>h!R75*M!Q75</f>
        <v>0</v>
      </c>
      <c r="S75" s="7">
        <f>h!S75*M!R75</f>
        <v>0</v>
      </c>
      <c r="T75" s="7">
        <f>h!T75*M!S75</f>
        <v>0</v>
      </c>
      <c r="U75" s="7">
        <f>h!U75*M!T75</f>
        <v>0</v>
      </c>
      <c r="V75" s="7">
        <f>h!V75*M!U75</f>
        <v>0</v>
      </c>
      <c r="W75" s="7">
        <f>h!W75*M!V75</f>
        <v>0</v>
      </c>
      <c r="X75" s="7">
        <f>h!X75*M!W75</f>
        <v>0</v>
      </c>
      <c r="Y75" s="7">
        <f>h!Y75*M!X75</f>
        <v>0</v>
      </c>
      <c r="Z75" s="7">
        <f>h!Z75*M!Y75</f>
        <v>0</v>
      </c>
      <c r="AA75" s="7">
        <f>h!AA75*M!Z75</f>
        <v>0</v>
      </c>
      <c r="AB75" s="7">
        <f>h!AB75*M!AA75</f>
        <v>0</v>
      </c>
      <c r="AC75" s="7">
        <f>h!AC75*M!AB75</f>
        <v>0</v>
      </c>
      <c r="AD75" s="7">
        <f>h!AD75*M!AC75</f>
        <v>0</v>
      </c>
      <c r="AE75" s="7">
        <f>h!AE75*M!AD75</f>
        <v>0</v>
      </c>
      <c r="AF75" s="7">
        <f>h!AF75*M!AE75</f>
        <v>0</v>
      </c>
      <c r="AG75" s="7">
        <f>h!AG75*M!AF75</f>
        <v>0</v>
      </c>
      <c r="AH75" s="7">
        <f>h!AH75*M!AG75</f>
        <v>0</v>
      </c>
      <c r="AI75" s="7">
        <f>h!AI75*M!AH75</f>
        <v>0</v>
      </c>
      <c r="AJ75" s="7">
        <f>h!AJ75*M!AI75</f>
        <v>0</v>
      </c>
      <c r="AK75" s="7">
        <f>h!AK75*M!AJ75</f>
        <v>0</v>
      </c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3:64" x14ac:dyDescent="0.2">
      <c r="C76" s="4" t="s">
        <v>63</v>
      </c>
      <c r="D76" s="7">
        <f>h!D76*M!C76</f>
        <v>0</v>
      </c>
      <c r="E76" s="7">
        <f>h!E76*M!D76</f>
        <v>0</v>
      </c>
      <c r="F76" s="7">
        <f>h!F76*M!E76</f>
        <v>0</v>
      </c>
      <c r="G76" s="7">
        <f>h!G76*M!F76</f>
        <v>0</v>
      </c>
      <c r="H76" s="7">
        <f>h!H76*M!G76</f>
        <v>0</v>
      </c>
      <c r="I76" s="7">
        <f>h!I76*M!H76</f>
        <v>328115.73370759824</v>
      </c>
      <c r="J76" s="7">
        <f>h!J76*M!I76</f>
        <v>0</v>
      </c>
      <c r="K76" s="7">
        <f>h!K76*M!J76</f>
        <v>0</v>
      </c>
      <c r="L76" s="7">
        <f>h!L76*M!K76</f>
        <v>0</v>
      </c>
      <c r="M76" s="7">
        <f>h!M76*M!L76</f>
        <v>0</v>
      </c>
      <c r="N76" s="7">
        <f>h!N76*M!M76</f>
        <v>0</v>
      </c>
      <c r="O76" s="7">
        <f>h!O76*M!N76</f>
        <v>0</v>
      </c>
      <c r="P76" s="7">
        <f>h!P76*M!O76</f>
        <v>0</v>
      </c>
      <c r="Q76" s="7">
        <f>h!Q76*M!P76</f>
        <v>0</v>
      </c>
      <c r="R76" s="7">
        <f>h!R76*M!Q76</f>
        <v>0</v>
      </c>
      <c r="S76" s="7">
        <f>h!S76*M!R76</f>
        <v>0</v>
      </c>
      <c r="T76" s="7">
        <f>h!T76*M!S76</f>
        <v>0</v>
      </c>
      <c r="U76" s="7">
        <f>h!U76*M!T76</f>
        <v>0</v>
      </c>
      <c r="V76" s="7">
        <f>h!V76*M!U76</f>
        <v>0</v>
      </c>
      <c r="W76" s="7">
        <f>h!W76*M!V76</f>
        <v>0</v>
      </c>
      <c r="X76" s="7">
        <f>h!X76*M!W76</f>
        <v>0</v>
      </c>
      <c r="Y76" s="7">
        <f>h!Y76*M!X76</f>
        <v>0</v>
      </c>
      <c r="Z76" s="7">
        <f>h!Z76*M!Y76</f>
        <v>0</v>
      </c>
      <c r="AA76" s="7">
        <f>h!AA76*M!Z76</f>
        <v>0</v>
      </c>
      <c r="AB76" s="7">
        <f>h!AB76*M!AA76</f>
        <v>0</v>
      </c>
      <c r="AC76" s="7">
        <f>h!AC76*M!AB76</f>
        <v>0</v>
      </c>
      <c r="AD76" s="7">
        <f>h!AD76*M!AC76</f>
        <v>0</v>
      </c>
      <c r="AE76" s="7">
        <f>h!AE76*M!AD76</f>
        <v>0</v>
      </c>
      <c r="AF76" s="7">
        <f>h!AF76*M!AE76</f>
        <v>0</v>
      </c>
      <c r="AG76" s="7">
        <f>h!AG76*M!AF76</f>
        <v>0</v>
      </c>
      <c r="AH76" s="7">
        <f>h!AH76*M!AG76</f>
        <v>0</v>
      </c>
      <c r="AI76" s="7">
        <f>h!AI76*M!AH76</f>
        <v>0</v>
      </c>
      <c r="AJ76" s="7">
        <f>h!AJ76*M!AI76</f>
        <v>0</v>
      </c>
      <c r="AK76" s="7">
        <f>h!AK76*M!AJ76</f>
        <v>0</v>
      </c>
      <c r="AL76" s="1"/>
      <c r="AM76" s="1"/>
      <c r="AN76" s="1"/>
      <c r="AO76" s="1"/>
      <c r="AP76" s="1"/>
      <c r="AQ76" s="2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3:64" x14ac:dyDescent="0.2">
      <c r="C77" s="4" t="s">
        <v>64</v>
      </c>
      <c r="D77" s="7">
        <f>h!D77*M!C77</f>
        <v>0</v>
      </c>
      <c r="E77" s="7">
        <f>h!E77*M!D77</f>
        <v>0</v>
      </c>
      <c r="F77" s="7">
        <f>h!F77*M!E77</f>
        <v>0</v>
      </c>
      <c r="G77" s="7">
        <f>h!G77*M!F77</f>
        <v>0</v>
      </c>
      <c r="H77" s="7">
        <f>h!H77*M!G77</f>
        <v>0</v>
      </c>
      <c r="I77" s="7">
        <f>h!I77*M!H77</f>
        <v>0</v>
      </c>
      <c r="J77" s="7">
        <f>h!J77*M!I77</f>
        <v>-1.1322425723331082</v>
      </c>
      <c r="K77" s="7">
        <f>h!K77*M!J77</f>
        <v>0</v>
      </c>
      <c r="L77" s="7">
        <f>h!L77*M!K77</f>
        <v>0</v>
      </c>
      <c r="M77" s="7">
        <f>h!M77*M!L77</f>
        <v>0</v>
      </c>
      <c r="N77" s="7">
        <f>h!N77*M!M77</f>
        <v>0</v>
      </c>
      <c r="O77" s="7">
        <f>h!O77*M!N77</f>
        <v>0</v>
      </c>
      <c r="P77" s="7">
        <f>h!P77*M!O77</f>
        <v>0</v>
      </c>
      <c r="Q77" s="7">
        <f>h!Q77*M!P77</f>
        <v>0</v>
      </c>
      <c r="R77" s="7">
        <f>h!R77*M!Q77</f>
        <v>0</v>
      </c>
      <c r="S77" s="7">
        <f>h!S77*M!R77</f>
        <v>0</v>
      </c>
      <c r="T77" s="7">
        <f>h!T77*M!S77</f>
        <v>0</v>
      </c>
      <c r="U77" s="7">
        <f>h!U77*M!T77</f>
        <v>0</v>
      </c>
      <c r="V77" s="7">
        <f>h!V77*M!U77</f>
        <v>0</v>
      </c>
      <c r="W77" s="7">
        <f>h!W77*M!V77</f>
        <v>0</v>
      </c>
      <c r="X77" s="7">
        <f>h!X77*M!W77</f>
        <v>0</v>
      </c>
      <c r="Y77" s="7">
        <f>h!Y77*M!X77</f>
        <v>0</v>
      </c>
      <c r="Z77" s="7">
        <f>h!Z77*M!Y77</f>
        <v>0</v>
      </c>
      <c r="AA77" s="7">
        <f>h!AA77*M!Z77</f>
        <v>0</v>
      </c>
      <c r="AB77" s="7">
        <f>h!AB77*M!AA77</f>
        <v>0</v>
      </c>
      <c r="AC77" s="7">
        <f>h!AC77*M!AB77</f>
        <v>0</v>
      </c>
      <c r="AD77" s="7">
        <f>h!AD77*M!AC77</f>
        <v>0</v>
      </c>
      <c r="AE77" s="7">
        <f>h!AE77*M!AD77</f>
        <v>0</v>
      </c>
      <c r="AF77" s="7">
        <f>h!AF77*M!AE77</f>
        <v>0</v>
      </c>
      <c r="AG77" s="7">
        <f>h!AG77*M!AF77</f>
        <v>0</v>
      </c>
      <c r="AH77" s="7">
        <f>h!AH77*M!AG77</f>
        <v>0</v>
      </c>
      <c r="AI77" s="7">
        <f>h!AI77*M!AH77</f>
        <v>0</v>
      </c>
      <c r="AJ77" s="7">
        <f>h!AJ77*M!AI77</f>
        <v>0</v>
      </c>
      <c r="AK77" s="7">
        <f>h!AK77*M!AJ77</f>
        <v>0</v>
      </c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3:64" x14ac:dyDescent="0.2">
      <c r="C78" s="4" t="s">
        <v>65</v>
      </c>
      <c r="D78" s="7">
        <f>h!D78*M!C78</f>
        <v>0</v>
      </c>
      <c r="E78" s="7">
        <f>h!E78*M!D78</f>
        <v>0</v>
      </c>
      <c r="F78" s="7">
        <f>h!F78*M!E78</f>
        <v>0</v>
      </c>
      <c r="G78" s="7">
        <f>h!G78*M!F78</f>
        <v>0</v>
      </c>
      <c r="H78" s="7">
        <f>h!H78*M!G78</f>
        <v>0</v>
      </c>
      <c r="I78" s="7">
        <f>h!I78*M!H78</f>
        <v>0</v>
      </c>
      <c r="J78" s="7">
        <f>h!J78*M!I78</f>
        <v>0</v>
      </c>
      <c r="K78" s="7">
        <f>h!K78*M!J78</f>
        <v>193470.79284293839</v>
      </c>
      <c r="L78" s="7">
        <f>h!L78*M!K78</f>
        <v>0</v>
      </c>
      <c r="M78" s="7">
        <f>h!M78*M!L78</f>
        <v>0</v>
      </c>
      <c r="N78" s="7">
        <f>h!N78*M!M78</f>
        <v>0</v>
      </c>
      <c r="O78" s="7">
        <f>h!O78*M!N78</f>
        <v>0</v>
      </c>
      <c r="P78" s="7">
        <f>h!P78*M!O78</f>
        <v>0</v>
      </c>
      <c r="Q78" s="7">
        <f>h!Q78*M!P78</f>
        <v>0</v>
      </c>
      <c r="R78" s="7">
        <f>h!R78*M!Q78</f>
        <v>0</v>
      </c>
      <c r="S78" s="7">
        <f>h!S78*M!R78</f>
        <v>0</v>
      </c>
      <c r="T78" s="7">
        <f>h!T78*M!S78</f>
        <v>0</v>
      </c>
      <c r="U78" s="7">
        <f>h!U78*M!T78</f>
        <v>0</v>
      </c>
      <c r="V78" s="7">
        <f>h!V78*M!U78</f>
        <v>0</v>
      </c>
      <c r="W78" s="7">
        <f>h!W78*M!V78</f>
        <v>0</v>
      </c>
      <c r="X78" s="7">
        <f>h!X78*M!W78</f>
        <v>0</v>
      </c>
      <c r="Y78" s="7">
        <f>h!Y78*M!X78</f>
        <v>0</v>
      </c>
      <c r="Z78" s="7">
        <f>h!Z78*M!Y78</f>
        <v>0</v>
      </c>
      <c r="AA78" s="7">
        <f>h!AA78*M!Z78</f>
        <v>0</v>
      </c>
      <c r="AB78" s="7">
        <f>h!AB78*M!AA78</f>
        <v>0</v>
      </c>
      <c r="AC78" s="7">
        <f>h!AC78*M!AB78</f>
        <v>0</v>
      </c>
      <c r="AD78" s="7">
        <f>h!AD78*M!AC78</f>
        <v>0</v>
      </c>
      <c r="AE78" s="7">
        <f>h!AE78*M!AD78</f>
        <v>0</v>
      </c>
      <c r="AF78" s="7">
        <f>h!AF78*M!AE78</f>
        <v>0</v>
      </c>
      <c r="AG78" s="7">
        <f>h!AG78*M!AF78</f>
        <v>0</v>
      </c>
      <c r="AH78" s="7">
        <f>h!AH78*M!AG78</f>
        <v>0</v>
      </c>
      <c r="AI78" s="7">
        <f>h!AI78*M!AH78</f>
        <v>0</v>
      </c>
      <c r="AJ78" s="7">
        <f>h!AJ78*M!AI78</f>
        <v>0</v>
      </c>
      <c r="AK78" s="7">
        <f>h!AK78*M!AJ78</f>
        <v>0</v>
      </c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3:64" x14ac:dyDescent="0.2">
      <c r="C79" s="4" t="s">
        <v>66</v>
      </c>
      <c r="D79" s="7">
        <f>h!D79*M!C79</f>
        <v>0</v>
      </c>
      <c r="E79" s="7">
        <f>h!E79*M!D79</f>
        <v>0</v>
      </c>
      <c r="F79" s="7">
        <f>h!F79*M!E79</f>
        <v>0</v>
      </c>
      <c r="G79" s="7">
        <f>h!G79*M!F79</f>
        <v>0</v>
      </c>
      <c r="H79" s="7">
        <f>h!H79*M!G79</f>
        <v>0</v>
      </c>
      <c r="I79" s="7">
        <f>h!I79*M!H79</f>
        <v>0</v>
      </c>
      <c r="J79" s="7">
        <f>h!J79*M!I79</f>
        <v>0</v>
      </c>
      <c r="K79" s="7">
        <f>h!K79*M!J79</f>
        <v>0</v>
      </c>
      <c r="L79" s="7">
        <f>h!L79*M!K79</f>
        <v>0</v>
      </c>
      <c r="M79" s="7">
        <f>h!M79*M!L79</f>
        <v>0</v>
      </c>
      <c r="N79" s="7">
        <f>h!N79*M!M79</f>
        <v>0</v>
      </c>
      <c r="O79" s="7">
        <f>h!O79*M!N79</f>
        <v>0</v>
      </c>
      <c r="P79" s="7">
        <f>h!P79*M!O79</f>
        <v>0</v>
      </c>
      <c r="Q79" s="7">
        <f>h!Q79*M!P79</f>
        <v>0</v>
      </c>
      <c r="R79" s="7">
        <f>h!R79*M!Q79</f>
        <v>0</v>
      </c>
      <c r="S79" s="7">
        <f>h!S79*M!R79</f>
        <v>0</v>
      </c>
      <c r="T79" s="7">
        <f>h!T79*M!S79</f>
        <v>0</v>
      </c>
      <c r="U79" s="7">
        <f>h!U79*M!T79</f>
        <v>0</v>
      </c>
      <c r="V79" s="7">
        <f>h!V79*M!U79</f>
        <v>0</v>
      </c>
      <c r="W79" s="7">
        <f>h!W79*M!V79</f>
        <v>0</v>
      </c>
      <c r="X79" s="7">
        <f>h!X79*M!W79</f>
        <v>0</v>
      </c>
      <c r="Y79" s="7">
        <f>h!Y79*M!X79</f>
        <v>0</v>
      </c>
      <c r="Z79" s="7">
        <f>h!Z79*M!Y79</f>
        <v>0</v>
      </c>
      <c r="AA79" s="7">
        <f>h!AA79*M!Z79</f>
        <v>0</v>
      </c>
      <c r="AB79" s="7">
        <f>h!AB79*M!AA79</f>
        <v>0</v>
      </c>
      <c r="AC79" s="7">
        <f>h!AC79*M!AB79</f>
        <v>0</v>
      </c>
      <c r="AD79" s="7">
        <f>h!AD79*M!AC79</f>
        <v>0</v>
      </c>
      <c r="AE79" s="7">
        <f>h!AE79*M!AD79</f>
        <v>0</v>
      </c>
      <c r="AF79" s="7">
        <f>h!AF79*M!AE79</f>
        <v>0</v>
      </c>
      <c r="AG79" s="7">
        <f>h!AG79*M!AF79</f>
        <v>0</v>
      </c>
      <c r="AH79" s="7">
        <f>h!AH79*M!AG79</f>
        <v>0</v>
      </c>
      <c r="AI79" s="7">
        <f>h!AI79*M!AH79</f>
        <v>0</v>
      </c>
      <c r="AJ79" s="7">
        <f>h!AJ79*M!AI79</f>
        <v>0</v>
      </c>
      <c r="AK79" s="7">
        <f>h!AK79*M!AJ79</f>
        <v>0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3:64" x14ac:dyDescent="0.2">
      <c r="C80" s="1"/>
      <c r="D80" s="15" t="s">
        <v>67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4"/>
      <c r="AM80" s="14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3:64" x14ac:dyDescent="0.2">
      <c r="C81" s="1"/>
      <c r="D81" s="6">
        <f t="shared" ref="D81:AK81" si="5">SUM(D71:D79)</f>
        <v>-40245641.879953086</v>
      </c>
      <c r="E81" s="6">
        <f t="shared" si="5"/>
        <v>-5226842.1033770433</v>
      </c>
      <c r="F81" s="6">
        <f t="shared" si="5"/>
        <v>-11361811.62010484</v>
      </c>
      <c r="G81" s="6">
        <f t="shared" si="5"/>
        <v>0</v>
      </c>
      <c r="H81" s="6">
        <f t="shared" si="5"/>
        <v>1003.9585521349301</v>
      </c>
      <c r="I81" s="6">
        <f t="shared" si="5"/>
        <v>328115.73370759824</v>
      </c>
      <c r="J81" s="6">
        <f t="shared" si="5"/>
        <v>-1.1322425723331082</v>
      </c>
      <c r="K81" s="6">
        <f t="shared" si="5"/>
        <v>193470.79284293839</v>
      </c>
      <c r="L81" s="6">
        <f t="shared" si="5"/>
        <v>0</v>
      </c>
      <c r="M81" s="6">
        <f t="shared" si="5"/>
        <v>0</v>
      </c>
      <c r="N81" s="6">
        <f t="shared" si="5"/>
        <v>0</v>
      </c>
      <c r="O81" s="6">
        <f t="shared" si="5"/>
        <v>0</v>
      </c>
      <c r="P81" s="6">
        <f t="shared" si="5"/>
        <v>0</v>
      </c>
      <c r="Q81" s="6">
        <f t="shared" si="5"/>
        <v>0</v>
      </c>
      <c r="R81" s="6">
        <f t="shared" si="5"/>
        <v>0</v>
      </c>
      <c r="S81" s="6">
        <f t="shared" si="5"/>
        <v>0</v>
      </c>
      <c r="T81" s="6">
        <f t="shared" si="5"/>
        <v>0</v>
      </c>
      <c r="U81" s="6">
        <f t="shared" si="5"/>
        <v>0</v>
      </c>
      <c r="V81" s="6">
        <f t="shared" si="5"/>
        <v>0</v>
      </c>
      <c r="W81" s="6">
        <f t="shared" si="5"/>
        <v>0</v>
      </c>
      <c r="X81" s="6">
        <f t="shared" si="5"/>
        <v>0</v>
      </c>
      <c r="Y81" s="6">
        <f t="shared" si="5"/>
        <v>0</v>
      </c>
      <c r="Z81" s="6">
        <f t="shared" si="5"/>
        <v>0</v>
      </c>
      <c r="AA81" s="6">
        <f t="shared" si="5"/>
        <v>0</v>
      </c>
      <c r="AB81" s="6">
        <f t="shared" si="5"/>
        <v>0</v>
      </c>
      <c r="AC81" s="6">
        <f t="shared" si="5"/>
        <v>0</v>
      </c>
      <c r="AD81" s="6">
        <f t="shared" si="5"/>
        <v>0</v>
      </c>
      <c r="AE81" s="6">
        <f t="shared" si="5"/>
        <v>0</v>
      </c>
      <c r="AF81" s="6">
        <f t="shared" si="5"/>
        <v>0</v>
      </c>
      <c r="AG81" s="6">
        <f t="shared" si="5"/>
        <v>0</v>
      </c>
      <c r="AH81" s="6">
        <f t="shared" si="5"/>
        <v>0</v>
      </c>
      <c r="AI81" s="6">
        <f t="shared" si="5"/>
        <v>0</v>
      </c>
      <c r="AJ81" s="6">
        <f t="shared" si="5"/>
        <v>0</v>
      </c>
      <c r="AK81" s="6">
        <f t="shared" si="5"/>
        <v>0</v>
      </c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3:64" x14ac:dyDescent="0.2">
      <c r="C82" s="1"/>
      <c r="D82" s="15" t="s">
        <v>68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4"/>
      <c r="AM82" s="14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3:64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3:64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93" spans="3:64" x14ac:dyDescent="0.2">
      <c r="C93" s="1"/>
      <c r="D93" s="15" t="s">
        <v>81</v>
      </c>
      <c r="E93" s="15"/>
      <c r="F93" s="15"/>
      <c r="G93" s="15"/>
      <c r="H93" s="15"/>
      <c r="I93" s="15"/>
      <c r="J93" s="15"/>
      <c r="K93" s="15"/>
      <c r="L93" s="15"/>
    </row>
    <row r="94" spans="3:64" x14ac:dyDescent="0.2"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3:64" x14ac:dyDescent="0.2"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3:64" x14ac:dyDescent="0.2">
      <c r="C96" s="4" t="s">
        <v>16</v>
      </c>
      <c r="D96" s="6">
        <f>D81</f>
        <v>-40245641.879953086</v>
      </c>
      <c r="E96" s="1"/>
      <c r="F96" s="6" cm="1">
        <f t="array" ref="F96:F129">TRANSPOSE(D58:AK58)</f>
        <v>0</v>
      </c>
      <c r="G96" s="1"/>
      <c r="H96" s="6">
        <f>BE5</f>
        <v>-40245641.879953086</v>
      </c>
      <c r="I96" s="1"/>
      <c r="J96" s="6" cm="1">
        <f t="array" ref="J96:J129">BL5:BL38</f>
        <v>0</v>
      </c>
      <c r="K96" s="1"/>
      <c r="L96" s="27">
        <f>D96+F96-H96-J96</f>
        <v>0</v>
      </c>
    </row>
    <row r="97" spans="3:12" x14ac:dyDescent="0.2">
      <c r="C97" s="4" t="s">
        <v>17</v>
      </c>
      <c r="D97" s="6">
        <f>E81</f>
        <v>-5226842.1033770433</v>
      </c>
      <c r="E97" s="1"/>
      <c r="F97" s="6">
        <v>0</v>
      </c>
      <c r="G97" s="1"/>
      <c r="H97" s="6">
        <f t="shared" ref="H97:H129" si="6">BE6</f>
        <v>-5226842.1033770433</v>
      </c>
      <c r="I97" s="1"/>
      <c r="J97" s="6">
        <v>0</v>
      </c>
      <c r="K97" s="1"/>
      <c r="L97" s="27">
        <f>D97+F97-H97-J97</f>
        <v>0</v>
      </c>
    </row>
    <row r="98" spans="3:12" x14ac:dyDescent="0.2">
      <c r="C98" s="4" t="s">
        <v>18</v>
      </c>
      <c r="D98" s="6">
        <f>F81</f>
        <v>-11361811.62010484</v>
      </c>
      <c r="E98" s="1"/>
      <c r="F98" s="6">
        <v>0</v>
      </c>
      <c r="G98" s="1"/>
      <c r="H98" s="6">
        <f t="shared" si="6"/>
        <v>-11361811.62010484</v>
      </c>
      <c r="I98" s="1"/>
      <c r="J98" s="6">
        <v>0</v>
      </c>
      <c r="K98" s="1"/>
      <c r="L98" s="27">
        <f>D98+F98-H98-J98</f>
        <v>0</v>
      </c>
    </row>
    <row r="99" spans="3:12" x14ac:dyDescent="0.2">
      <c r="C99" s="4" t="s">
        <v>19</v>
      </c>
      <c r="D99" s="6">
        <f>G81</f>
        <v>0</v>
      </c>
      <c r="E99" s="1"/>
      <c r="F99" s="6">
        <v>0</v>
      </c>
      <c r="G99" s="1"/>
      <c r="H99" s="6">
        <f t="shared" si="6"/>
        <v>0</v>
      </c>
      <c r="I99" s="1"/>
      <c r="J99" s="6">
        <v>0</v>
      </c>
      <c r="K99" s="1"/>
      <c r="L99" s="27">
        <f>ROUND(D99+F99-H99-J99, 10)</f>
        <v>0</v>
      </c>
    </row>
    <row r="100" spans="3:12" x14ac:dyDescent="0.2">
      <c r="C100" s="4" t="s">
        <v>20</v>
      </c>
      <c r="D100" s="6">
        <f>H81</f>
        <v>1003.9585521349301</v>
      </c>
      <c r="E100" s="1"/>
      <c r="F100" s="6">
        <v>0</v>
      </c>
      <c r="G100" s="1"/>
      <c r="H100" s="6">
        <f t="shared" si="6"/>
        <v>334.6528507116434</v>
      </c>
      <c r="I100" s="1"/>
      <c r="J100" s="6">
        <v>0</v>
      </c>
      <c r="K100" s="1"/>
      <c r="L100" s="27">
        <f t="shared" ref="L100:L129" si="7">D100+F100-H100-J100</f>
        <v>669.30570142328668</v>
      </c>
    </row>
    <row r="101" spans="3:12" x14ac:dyDescent="0.2">
      <c r="C101" s="4" t="s">
        <v>55</v>
      </c>
      <c r="D101" s="6">
        <f>I81</f>
        <v>328115.73370759824</v>
      </c>
      <c r="E101" s="1"/>
      <c r="F101" s="6">
        <v>0</v>
      </c>
      <c r="G101" s="1"/>
      <c r="H101" s="6">
        <f t="shared" si="6"/>
        <v>109371.91123586606</v>
      </c>
      <c r="I101" s="1"/>
      <c r="J101" s="6">
        <v>0</v>
      </c>
      <c r="K101" s="1"/>
      <c r="L101" s="27">
        <f t="shared" si="7"/>
        <v>218743.82247173216</v>
      </c>
    </row>
    <row r="102" spans="3:12" x14ac:dyDescent="0.2">
      <c r="C102" s="4" t="s">
        <v>71</v>
      </c>
      <c r="D102" s="6">
        <f>J81</f>
        <v>-1.1322425723331082</v>
      </c>
      <c r="E102" s="1"/>
      <c r="F102" s="6">
        <v>0</v>
      </c>
      <c r="G102" s="1"/>
      <c r="H102" s="6">
        <f t="shared" si="6"/>
        <v>-1.1322425723331082</v>
      </c>
      <c r="I102" s="1"/>
      <c r="J102" s="6">
        <v>0</v>
      </c>
      <c r="K102" s="1"/>
      <c r="L102" s="27">
        <f t="shared" si="7"/>
        <v>0</v>
      </c>
    </row>
    <row r="103" spans="3:12" x14ac:dyDescent="0.2">
      <c r="C103" s="4" t="s">
        <v>23</v>
      </c>
      <c r="D103" s="6">
        <f>K81</f>
        <v>193470.79284293839</v>
      </c>
      <c r="E103" s="1"/>
      <c r="F103" s="6">
        <v>0</v>
      </c>
      <c r="G103" s="1"/>
      <c r="H103" s="6">
        <f t="shared" si="6"/>
        <v>193470.79284293839</v>
      </c>
      <c r="I103" s="1"/>
      <c r="J103" s="6">
        <v>0</v>
      </c>
      <c r="K103" s="1"/>
      <c r="L103" s="27">
        <f t="shared" si="7"/>
        <v>0</v>
      </c>
    </row>
    <row r="104" spans="3:12" x14ac:dyDescent="0.2">
      <c r="C104" s="4" t="s">
        <v>24</v>
      </c>
      <c r="D104" s="6">
        <f>L81</f>
        <v>0</v>
      </c>
      <c r="E104" s="1"/>
      <c r="F104" s="6">
        <v>0</v>
      </c>
      <c r="G104" s="1"/>
      <c r="H104" s="6">
        <f t="shared" si="6"/>
        <v>0</v>
      </c>
      <c r="I104" s="1"/>
      <c r="J104" s="6">
        <v>0</v>
      </c>
      <c r="K104" s="1"/>
      <c r="L104" s="27">
        <f t="shared" si="7"/>
        <v>0</v>
      </c>
    </row>
    <row r="105" spans="3:12" x14ac:dyDescent="0.2">
      <c r="C105" s="10" t="s">
        <v>25</v>
      </c>
      <c r="D105" s="6">
        <f>L82</f>
        <v>0</v>
      </c>
      <c r="E105" s="1"/>
      <c r="F105" s="6">
        <v>-40245641.879953086</v>
      </c>
      <c r="G105" s="1"/>
      <c r="H105" s="6">
        <f t="shared" si="6"/>
        <v>-40245641.879953086</v>
      </c>
      <c r="I105" s="1"/>
      <c r="J105" s="6">
        <v>0</v>
      </c>
      <c r="K105" s="1"/>
      <c r="L105" s="27">
        <f t="shared" si="7"/>
        <v>0</v>
      </c>
    </row>
    <row r="106" spans="3:12" x14ac:dyDescent="0.2">
      <c r="C106" s="4" t="s">
        <v>26</v>
      </c>
      <c r="D106" s="6">
        <f t="shared" ref="D106:D129" si="8">L83</f>
        <v>0</v>
      </c>
      <c r="E106" s="1"/>
      <c r="F106" s="6">
        <v>-720538.40501360188</v>
      </c>
      <c r="G106" s="1"/>
      <c r="H106" s="6">
        <f t="shared" si="6"/>
        <v>0</v>
      </c>
      <c r="I106" s="1"/>
      <c r="J106" s="6">
        <v>-720538.40501360188</v>
      </c>
      <c r="K106" s="1"/>
      <c r="L106" s="27">
        <f t="shared" si="7"/>
        <v>0</v>
      </c>
    </row>
    <row r="107" spans="3:12" x14ac:dyDescent="0.2">
      <c r="C107" s="10" t="s">
        <v>27</v>
      </c>
      <c r="D107" s="6">
        <f t="shared" si="8"/>
        <v>0</v>
      </c>
      <c r="E107" s="1"/>
      <c r="F107" s="6">
        <v>-5226842.1033770433</v>
      </c>
      <c r="G107" s="1"/>
      <c r="H107" s="6">
        <f t="shared" si="6"/>
        <v>-5226842.1033770433</v>
      </c>
      <c r="I107" s="1"/>
      <c r="J107" s="6">
        <v>0</v>
      </c>
      <c r="K107" s="1"/>
      <c r="L107" s="27">
        <f t="shared" si="7"/>
        <v>0</v>
      </c>
    </row>
    <row r="108" spans="3:12" x14ac:dyDescent="0.2">
      <c r="C108" s="4" t="s">
        <v>28</v>
      </c>
      <c r="D108" s="6">
        <f t="shared" si="8"/>
        <v>0</v>
      </c>
      <c r="E108" s="1"/>
      <c r="F108" s="6">
        <v>-2159.8886087961614</v>
      </c>
      <c r="G108" s="1"/>
      <c r="H108" s="6">
        <f t="shared" si="6"/>
        <v>0</v>
      </c>
      <c r="I108" s="1"/>
      <c r="J108" s="6">
        <v>-2159.8886087961614</v>
      </c>
      <c r="K108" s="1"/>
      <c r="L108" s="27">
        <f t="shared" si="7"/>
        <v>0</v>
      </c>
    </row>
    <row r="109" spans="3:12" x14ac:dyDescent="0.2">
      <c r="C109" s="11" t="s">
        <v>29</v>
      </c>
      <c r="D109" s="6">
        <f t="shared" si="8"/>
        <v>0</v>
      </c>
      <c r="E109" s="28" t="s">
        <v>72</v>
      </c>
      <c r="F109" s="6">
        <v>-11361811.62010484</v>
      </c>
      <c r="G109" s="29" t="s">
        <v>73</v>
      </c>
      <c r="H109" s="6">
        <f t="shared" si="6"/>
        <v>-11361811.62010484</v>
      </c>
      <c r="I109" s="29" t="s">
        <v>73</v>
      </c>
      <c r="J109" s="6">
        <v>0</v>
      </c>
      <c r="K109" s="28" t="s">
        <v>74</v>
      </c>
      <c r="L109" s="27">
        <f t="shared" si="7"/>
        <v>0</v>
      </c>
    </row>
    <row r="110" spans="3:12" x14ac:dyDescent="0.2">
      <c r="C110" s="4" t="s">
        <v>30</v>
      </c>
      <c r="D110" s="6">
        <f t="shared" si="8"/>
        <v>0</v>
      </c>
      <c r="E110" s="1"/>
      <c r="F110" s="6">
        <v>-171385.37718579863</v>
      </c>
      <c r="G110" s="1"/>
      <c r="H110" s="6">
        <f t="shared" si="6"/>
        <v>0</v>
      </c>
      <c r="I110" s="1"/>
      <c r="J110" s="6">
        <v>-171385.37718579863</v>
      </c>
      <c r="K110" s="1"/>
      <c r="L110" s="27">
        <f t="shared" si="7"/>
        <v>0</v>
      </c>
    </row>
    <row r="111" spans="3:12" x14ac:dyDescent="0.2">
      <c r="C111" s="10" t="s">
        <v>31</v>
      </c>
      <c r="D111" s="6">
        <f t="shared" si="8"/>
        <v>0</v>
      </c>
      <c r="E111" s="1"/>
      <c r="F111" s="6">
        <v>-40245641.879953086</v>
      </c>
      <c r="G111" s="1"/>
      <c r="H111" s="6">
        <f t="shared" si="6"/>
        <v>-40245641.879953086</v>
      </c>
      <c r="I111" s="1"/>
      <c r="J111" s="6">
        <v>0</v>
      </c>
      <c r="K111" s="1"/>
      <c r="L111" s="27">
        <f t="shared" si="7"/>
        <v>0</v>
      </c>
    </row>
    <row r="112" spans="3:12" x14ac:dyDescent="0.2">
      <c r="C112" s="10" t="s">
        <v>32</v>
      </c>
      <c r="D112" s="6">
        <f t="shared" si="8"/>
        <v>0</v>
      </c>
      <c r="E112" s="1"/>
      <c r="F112" s="6">
        <v>-5226842.1033770433</v>
      </c>
      <c r="G112" s="1"/>
      <c r="H112" s="6">
        <f t="shared" si="6"/>
        <v>-5226842.1033770433</v>
      </c>
      <c r="I112" s="1"/>
      <c r="J112" s="6">
        <v>0</v>
      </c>
      <c r="K112" s="1"/>
      <c r="L112" s="27">
        <f t="shared" si="7"/>
        <v>0</v>
      </c>
    </row>
    <row r="113" spans="3:12" x14ac:dyDescent="0.2">
      <c r="C113" s="10" t="s">
        <v>33</v>
      </c>
      <c r="D113" s="6">
        <f t="shared" si="8"/>
        <v>0</v>
      </c>
      <c r="E113" s="1"/>
      <c r="F113" s="6">
        <v>-11361811.62010484</v>
      </c>
      <c r="G113" s="1"/>
      <c r="H113" s="6">
        <f t="shared" si="6"/>
        <v>-11361811.62010484</v>
      </c>
      <c r="I113" s="1"/>
      <c r="J113" s="6">
        <v>0</v>
      </c>
      <c r="K113" s="1"/>
      <c r="L113" s="27">
        <f t="shared" si="7"/>
        <v>0</v>
      </c>
    </row>
    <row r="114" spans="3:12" x14ac:dyDescent="0.2">
      <c r="C114" s="10" t="s">
        <v>34</v>
      </c>
      <c r="D114" s="6">
        <f t="shared" si="8"/>
        <v>0</v>
      </c>
      <c r="E114" s="1"/>
      <c r="F114" s="6">
        <v>-20318345.794529572</v>
      </c>
      <c r="G114" s="1"/>
      <c r="H114" s="6">
        <f t="shared" si="6"/>
        <v>-20318345.794529572</v>
      </c>
      <c r="I114" s="1"/>
      <c r="J114" s="6">
        <v>0</v>
      </c>
      <c r="K114" s="1"/>
      <c r="L114" s="27">
        <f t="shared" si="7"/>
        <v>0</v>
      </c>
    </row>
    <row r="115" spans="3:12" x14ac:dyDescent="0.2">
      <c r="C115" s="11" t="s">
        <v>35</v>
      </c>
      <c r="D115" s="6">
        <f t="shared" si="8"/>
        <v>0</v>
      </c>
      <c r="E115" s="1"/>
      <c r="F115" s="6">
        <v>-228985.65083315864</v>
      </c>
      <c r="G115" s="1"/>
      <c r="H115" s="6">
        <f t="shared" si="6"/>
        <v>0</v>
      </c>
      <c r="I115" s="1"/>
      <c r="J115" s="6">
        <v>-228985.65083315864</v>
      </c>
      <c r="K115" s="1"/>
      <c r="L115" s="27">
        <f t="shared" si="7"/>
        <v>0</v>
      </c>
    </row>
    <row r="116" spans="3:12" x14ac:dyDescent="0.2">
      <c r="C116" s="11" t="s">
        <v>36</v>
      </c>
      <c r="D116" s="6">
        <f t="shared" si="8"/>
        <v>0</v>
      </c>
      <c r="E116" s="1"/>
      <c r="F116" s="6">
        <v>-5226842.1033770433</v>
      </c>
      <c r="G116" s="1"/>
      <c r="H116" s="6">
        <f t="shared" si="6"/>
        <v>-5226842.1033770433</v>
      </c>
      <c r="I116" s="1"/>
      <c r="J116" s="6">
        <v>0</v>
      </c>
      <c r="K116" s="1"/>
      <c r="L116" s="27">
        <f t="shared" si="7"/>
        <v>0</v>
      </c>
    </row>
    <row r="117" spans="3:12" x14ac:dyDescent="0.2">
      <c r="C117" s="11" t="s">
        <v>37</v>
      </c>
      <c r="D117" s="6">
        <f t="shared" si="8"/>
        <v>0</v>
      </c>
      <c r="E117" s="1"/>
      <c r="F117" s="6">
        <v>-11361811.62010484</v>
      </c>
      <c r="G117" s="1"/>
      <c r="H117" s="6">
        <f t="shared" si="6"/>
        <v>-11361811.62010484</v>
      </c>
      <c r="I117" s="1"/>
      <c r="J117" s="6">
        <v>0</v>
      </c>
      <c r="K117" s="1"/>
      <c r="L117" s="27">
        <f t="shared" si="7"/>
        <v>0</v>
      </c>
    </row>
    <row r="118" spans="3:12" x14ac:dyDescent="0.2">
      <c r="C118" s="11" t="s">
        <v>38</v>
      </c>
      <c r="D118" s="6">
        <f t="shared" si="8"/>
        <v>0</v>
      </c>
      <c r="E118" s="1"/>
      <c r="F118" s="6">
        <v>-1256817.6045988721</v>
      </c>
      <c r="G118" s="1"/>
      <c r="H118" s="6">
        <f t="shared" si="6"/>
        <v>-1256817.6045988721</v>
      </c>
      <c r="I118" s="1"/>
      <c r="J118" s="6">
        <v>0</v>
      </c>
      <c r="K118" s="1"/>
      <c r="L118" s="27">
        <f t="shared" si="7"/>
        <v>0</v>
      </c>
    </row>
    <row r="119" spans="3:12" x14ac:dyDescent="0.2">
      <c r="C119" s="11" t="s">
        <v>39</v>
      </c>
      <c r="D119" s="6">
        <v>0</v>
      </c>
      <c r="E119" s="1"/>
      <c r="F119" s="6">
        <v>-74404.460335125405</v>
      </c>
      <c r="G119" s="1"/>
      <c r="H119" s="6">
        <f t="shared" si="6"/>
        <v>0</v>
      </c>
      <c r="I119" s="1"/>
      <c r="J119" s="6">
        <v>-74404.460335125405</v>
      </c>
      <c r="K119" s="1"/>
      <c r="L119" s="27">
        <f t="shared" si="7"/>
        <v>0</v>
      </c>
    </row>
    <row r="120" spans="3:12" x14ac:dyDescent="0.2">
      <c r="C120" s="11" t="s">
        <v>40</v>
      </c>
      <c r="D120" s="6">
        <v>0</v>
      </c>
      <c r="E120" s="1"/>
      <c r="F120" s="6">
        <v>-493421613.82774019</v>
      </c>
      <c r="G120" s="1"/>
      <c r="H120" s="6">
        <f t="shared" si="6"/>
        <v>0</v>
      </c>
      <c r="I120" s="1"/>
      <c r="J120" s="6">
        <v>-493421613.82774019</v>
      </c>
      <c r="K120" s="1"/>
      <c r="L120" s="27">
        <f t="shared" si="7"/>
        <v>0</v>
      </c>
    </row>
    <row r="121" spans="3:12" x14ac:dyDescent="0.2">
      <c r="C121" s="11" t="s">
        <v>41</v>
      </c>
      <c r="D121" s="6">
        <v>0</v>
      </c>
      <c r="E121" s="1"/>
      <c r="F121" s="6">
        <v>0</v>
      </c>
      <c r="G121" s="1"/>
      <c r="H121" s="6">
        <f t="shared" si="6"/>
        <v>0</v>
      </c>
      <c r="I121" s="1"/>
      <c r="J121" s="6">
        <v>0</v>
      </c>
      <c r="K121" s="1"/>
      <c r="L121" s="27">
        <f t="shared" si="7"/>
        <v>0</v>
      </c>
    </row>
    <row r="122" spans="3:12" x14ac:dyDescent="0.2">
      <c r="C122" s="13" t="s">
        <v>42</v>
      </c>
      <c r="D122" s="6">
        <v>0</v>
      </c>
      <c r="E122" s="1"/>
      <c r="F122" s="6">
        <v>-766682.47021610569</v>
      </c>
      <c r="G122" s="1"/>
      <c r="H122" s="6">
        <f t="shared" si="6"/>
        <v>-766682.47021610569</v>
      </c>
      <c r="I122" s="1"/>
      <c r="J122" s="6">
        <v>0</v>
      </c>
      <c r="K122" s="1"/>
      <c r="L122" s="27">
        <f t="shared" si="7"/>
        <v>0</v>
      </c>
    </row>
    <row r="123" spans="3:12" x14ac:dyDescent="0.2">
      <c r="C123" s="11" t="s">
        <v>43</v>
      </c>
      <c r="D123" s="6">
        <v>0</v>
      </c>
      <c r="E123" s="1"/>
      <c r="F123" s="6">
        <v>-1288720.9669998507</v>
      </c>
      <c r="G123" s="1"/>
      <c r="H123" s="6">
        <f t="shared" si="6"/>
        <v>0</v>
      </c>
      <c r="I123" s="1"/>
      <c r="J123" s="6">
        <v>-1288720.9669998507</v>
      </c>
      <c r="K123" s="1"/>
      <c r="L123" s="27">
        <f t="shared" si="7"/>
        <v>0</v>
      </c>
    </row>
    <row r="124" spans="3:12" x14ac:dyDescent="0.2">
      <c r="C124" s="4" t="s">
        <v>44</v>
      </c>
      <c r="D124" s="6">
        <v>0</v>
      </c>
      <c r="E124" s="1"/>
      <c r="F124" s="6">
        <v>-13068246.719072666</v>
      </c>
      <c r="G124" s="1"/>
      <c r="H124" s="6">
        <f t="shared" si="6"/>
        <v>0</v>
      </c>
      <c r="I124" s="1"/>
      <c r="J124" s="6">
        <v>-13068246.719072666</v>
      </c>
      <c r="K124" s="1"/>
      <c r="L124" s="27">
        <f t="shared" si="7"/>
        <v>0</v>
      </c>
    </row>
    <row r="125" spans="3:12" x14ac:dyDescent="0.2">
      <c r="C125" s="11" t="s">
        <v>45</v>
      </c>
      <c r="D125" s="6">
        <v>0</v>
      </c>
      <c r="E125" s="1"/>
      <c r="F125" s="6">
        <v>1.1162981673455563</v>
      </c>
      <c r="G125" s="1"/>
      <c r="H125" s="6">
        <f t="shared" si="6"/>
        <v>0.94885344224372281</v>
      </c>
      <c r="I125" s="1"/>
      <c r="J125" s="6">
        <v>0.16744472510183342</v>
      </c>
      <c r="K125" s="1"/>
      <c r="L125" s="27">
        <f t="shared" si="7"/>
        <v>0</v>
      </c>
    </row>
    <row r="126" spans="3:12" x14ac:dyDescent="0.2">
      <c r="C126" s="11" t="s">
        <v>46</v>
      </c>
      <c r="D126" s="6">
        <v>0</v>
      </c>
      <c r="E126" s="1"/>
      <c r="F126" s="6">
        <v>-41442829.740718193</v>
      </c>
      <c r="G126" s="1"/>
      <c r="H126" s="6">
        <f t="shared" si="6"/>
        <v>-41442829.740718193</v>
      </c>
      <c r="I126" s="1"/>
      <c r="J126" s="6">
        <v>0</v>
      </c>
      <c r="K126" s="1"/>
      <c r="L126" s="27">
        <f t="shared" si="7"/>
        <v>0</v>
      </c>
    </row>
    <row r="127" spans="3:12" x14ac:dyDescent="0.2">
      <c r="C127" s="11" t="s">
        <v>47</v>
      </c>
      <c r="D127" s="6">
        <v>0</v>
      </c>
      <c r="E127" s="1"/>
      <c r="F127" s="6">
        <v>0</v>
      </c>
      <c r="G127" s="1"/>
      <c r="H127" s="6">
        <f t="shared" si="6"/>
        <v>0</v>
      </c>
      <c r="I127" s="1"/>
      <c r="J127" s="6">
        <v>0</v>
      </c>
      <c r="K127" s="1"/>
      <c r="L127" s="27">
        <f t="shared" si="7"/>
        <v>0</v>
      </c>
    </row>
    <row r="128" spans="3:12" x14ac:dyDescent="0.2">
      <c r="C128" s="11" t="s">
        <v>48</v>
      </c>
      <c r="D128" s="6">
        <v>0</v>
      </c>
      <c r="E128" s="1"/>
      <c r="F128" s="6">
        <v>-76769364.206574887</v>
      </c>
      <c r="G128" s="1"/>
      <c r="H128" s="6">
        <f t="shared" si="6"/>
        <v>0</v>
      </c>
      <c r="I128" s="1"/>
      <c r="J128" s="6">
        <v>-76769364.206574887</v>
      </c>
      <c r="K128" s="1"/>
      <c r="L128" s="27">
        <f t="shared" si="7"/>
        <v>0</v>
      </c>
    </row>
    <row r="129" spans="3:12" x14ac:dyDescent="0.2">
      <c r="C129" s="11" t="s">
        <v>49</v>
      </c>
      <c r="D129" s="6">
        <v>0</v>
      </c>
      <c r="E129" s="1"/>
      <c r="F129" s="6">
        <v>-177387.66033722623</v>
      </c>
      <c r="G129" s="1"/>
      <c r="H129" s="6">
        <f t="shared" si="6"/>
        <v>0</v>
      </c>
      <c r="I129" s="1"/>
      <c r="J129" s="6">
        <v>-177387.66033722623</v>
      </c>
      <c r="K129" s="1"/>
      <c r="L129" s="27">
        <f t="shared" si="7"/>
        <v>0</v>
      </c>
    </row>
    <row r="130" spans="3:12" ht="17" x14ac:dyDescent="0.2">
      <c r="C130" s="11"/>
      <c r="D130" s="1" t="s">
        <v>75</v>
      </c>
      <c r="E130" s="1"/>
      <c r="F130" s="1" t="s">
        <v>76</v>
      </c>
      <c r="G130" s="1"/>
      <c r="H130" s="14" t="s">
        <v>51</v>
      </c>
      <c r="I130" s="1"/>
      <c r="J130" s="14" t="s">
        <v>77</v>
      </c>
      <c r="K130" s="1"/>
      <c r="L130" s="14">
        <f>SUM(L96:L129)</f>
        <v>219413.12817315545</v>
      </c>
    </row>
    <row r="131" spans="3:12" x14ac:dyDescent="0.2">
      <c r="C131" s="11"/>
      <c r="D131" s="1"/>
      <c r="E131" s="1"/>
      <c r="F131" s="1"/>
      <c r="G131" s="1"/>
      <c r="H131" s="14"/>
      <c r="I131" s="1"/>
      <c r="J131" s="14"/>
      <c r="K131" s="1"/>
      <c r="L131" s="1"/>
    </row>
    <row r="132" spans="3:12" x14ac:dyDescent="0.2">
      <c r="C132" s="11"/>
      <c r="D132" s="1"/>
      <c r="E132" s="1"/>
      <c r="F132" s="1"/>
      <c r="G132" s="1"/>
      <c r="H132" s="1"/>
      <c r="I132" s="1"/>
      <c r="J132" s="1"/>
      <c r="K132" s="1"/>
      <c r="L132" s="1"/>
    </row>
    <row r="133" spans="3:12" x14ac:dyDescent="0.2">
      <c r="C133" s="1"/>
      <c r="D133" s="15" t="s">
        <v>80</v>
      </c>
      <c r="E133" s="15"/>
      <c r="F133" s="15"/>
      <c r="G133" s="15"/>
      <c r="H133" s="15"/>
      <c r="I133" s="1"/>
      <c r="J133" s="1"/>
      <c r="K133" s="1"/>
      <c r="L133" s="1"/>
    </row>
    <row r="134" spans="3:12" x14ac:dyDescent="0.2"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3:12" x14ac:dyDescent="0.2"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3:12" x14ac:dyDescent="0.2">
      <c r="C136" s="4" t="s">
        <v>0</v>
      </c>
      <c r="D136" s="6">
        <f>AL43</f>
        <v>-40966180.284966685</v>
      </c>
      <c r="E136" s="1"/>
      <c r="F136" s="6">
        <f>AL43</f>
        <v>-40966180.284966685</v>
      </c>
      <c r="G136" s="1"/>
      <c r="H136" s="27">
        <f>D136-F136</f>
        <v>0</v>
      </c>
      <c r="I136" s="1"/>
      <c r="J136" s="1"/>
      <c r="K136" s="1"/>
      <c r="L136" s="1"/>
    </row>
    <row r="137" spans="3:12" x14ac:dyDescent="0.2">
      <c r="C137" s="4" t="s">
        <v>1</v>
      </c>
      <c r="D137" s="6">
        <f t="shared" ref="D137:D149" si="9">AL44</f>
        <v>-5229001.9919858398</v>
      </c>
      <c r="E137" s="1"/>
      <c r="F137" s="6">
        <f t="shared" ref="F137:F149" si="10">AL44</f>
        <v>-5229001.9919858398</v>
      </c>
      <c r="G137" s="1"/>
      <c r="H137" s="27">
        <f t="shared" ref="H137:H149" si="11">D137-F137</f>
        <v>0</v>
      </c>
      <c r="I137" s="1"/>
      <c r="J137" s="1"/>
      <c r="K137" s="1"/>
      <c r="L137" s="1"/>
    </row>
    <row r="138" spans="3:12" x14ac:dyDescent="0.2">
      <c r="C138" s="4" t="s">
        <v>2</v>
      </c>
      <c r="D138" s="6">
        <f t="shared" si="9"/>
        <v>-11533196.997290639</v>
      </c>
      <c r="E138" s="1"/>
      <c r="F138" s="6">
        <f t="shared" si="10"/>
        <v>-11533196.997290639</v>
      </c>
      <c r="G138" s="1"/>
      <c r="H138" s="27">
        <f t="shared" si="11"/>
        <v>0</v>
      </c>
      <c r="I138" s="1"/>
      <c r="J138" s="1"/>
      <c r="K138" s="1"/>
      <c r="L138" s="1"/>
    </row>
    <row r="139" spans="3:12" x14ac:dyDescent="0.2">
      <c r="C139" s="4" t="s">
        <v>3</v>
      </c>
      <c r="D139" s="6">
        <f t="shared" si="9"/>
        <v>-40245641.879953086</v>
      </c>
      <c r="E139" s="30"/>
      <c r="F139" s="6">
        <f t="shared" si="10"/>
        <v>-40245641.879953086</v>
      </c>
      <c r="G139" s="30"/>
      <c r="H139" s="27">
        <f t="shared" si="11"/>
        <v>0</v>
      </c>
      <c r="I139" s="1"/>
      <c r="J139" s="1"/>
      <c r="K139" s="1"/>
      <c r="L139" s="1"/>
    </row>
    <row r="140" spans="3:12" x14ac:dyDescent="0.2">
      <c r="C140" s="4" t="s">
        <v>4</v>
      </c>
      <c r="D140" s="6">
        <f t="shared" si="9"/>
        <v>-5226842.1033770433</v>
      </c>
      <c r="E140" s="1"/>
      <c r="F140" s="6">
        <f t="shared" si="10"/>
        <v>-5226842.1033770433</v>
      </c>
      <c r="G140" s="1"/>
      <c r="H140" s="27">
        <f t="shared" si="11"/>
        <v>0</v>
      </c>
      <c r="I140" s="31"/>
      <c r="J140" s="31"/>
      <c r="K140" s="31"/>
      <c r="L140" s="31"/>
    </row>
    <row r="141" spans="3:12" x14ac:dyDescent="0.2">
      <c r="C141" s="4" t="s">
        <v>5</v>
      </c>
      <c r="D141" s="6">
        <f t="shared" si="9"/>
        <v>-11361811.62010484</v>
      </c>
      <c r="E141" s="1"/>
      <c r="F141" s="6">
        <f t="shared" si="10"/>
        <v>-11361811.62010484</v>
      </c>
      <c r="G141" s="1"/>
      <c r="H141" s="27">
        <f t="shared" si="11"/>
        <v>0</v>
      </c>
      <c r="I141" s="1"/>
      <c r="J141" s="1"/>
      <c r="K141" s="1"/>
      <c r="L141" s="1"/>
    </row>
    <row r="142" spans="3:12" x14ac:dyDescent="0.2">
      <c r="C142" s="4" t="s">
        <v>6</v>
      </c>
      <c r="D142" s="6">
        <f t="shared" si="9"/>
        <v>-20547331.445362732</v>
      </c>
      <c r="E142" s="1"/>
      <c r="F142" s="6">
        <f t="shared" si="10"/>
        <v>-20547331.445362732</v>
      </c>
      <c r="G142" s="1"/>
      <c r="H142" s="27">
        <f t="shared" si="11"/>
        <v>0</v>
      </c>
      <c r="I142" s="1"/>
      <c r="J142" s="1"/>
      <c r="K142" s="1"/>
      <c r="L142" s="1"/>
    </row>
    <row r="143" spans="3:12" x14ac:dyDescent="0.2">
      <c r="C143" s="4" t="s">
        <v>7</v>
      </c>
      <c r="D143" s="6">
        <f t="shared" si="9"/>
        <v>-5226842.1033770433</v>
      </c>
      <c r="E143" s="29" t="s">
        <v>78</v>
      </c>
      <c r="F143" s="6">
        <f t="shared" si="10"/>
        <v>-5226842.1033770433</v>
      </c>
      <c r="G143" s="29" t="s">
        <v>74</v>
      </c>
      <c r="H143" s="27">
        <f t="shared" si="11"/>
        <v>0</v>
      </c>
      <c r="I143" s="1"/>
      <c r="J143" s="1"/>
      <c r="K143" s="1"/>
      <c r="L143" s="1"/>
    </row>
    <row r="144" spans="3:12" x14ac:dyDescent="0.2">
      <c r="C144" s="4" t="s">
        <v>8</v>
      </c>
      <c r="D144" s="6">
        <f t="shared" si="9"/>
        <v>-11361811.62010484</v>
      </c>
      <c r="E144" s="1"/>
      <c r="F144" s="6">
        <f t="shared" si="10"/>
        <v>-11361811.62010484</v>
      </c>
      <c r="G144" s="1"/>
      <c r="H144" s="27">
        <f t="shared" si="11"/>
        <v>0</v>
      </c>
      <c r="I144" s="1"/>
      <c r="J144" s="1"/>
      <c r="K144" s="1"/>
      <c r="L144" s="1"/>
    </row>
    <row r="145" spans="3:12" x14ac:dyDescent="0.2">
      <c r="C145" s="4" t="s">
        <v>9</v>
      </c>
      <c r="D145" s="6">
        <f t="shared" si="9"/>
        <v>-494752835.89267421</v>
      </c>
      <c r="E145" s="1"/>
      <c r="F145" s="6">
        <f t="shared" si="10"/>
        <v>-494752835.89267421</v>
      </c>
      <c r="G145" s="1"/>
      <c r="H145" s="27">
        <f t="shared" si="11"/>
        <v>0</v>
      </c>
      <c r="I145" s="1"/>
      <c r="J145" s="1"/>
      <c r="K145" s="1"/>
      <c r="L145" s="1"/>
    </row>
    <row r="146" spans="3:12" x14ac:dyDescent="0.2">
      <c r="C146" s="4" t="s">
        <v>10</v>
      </c>
      <c r="D146" s="6">
        <f t="shared" si="9"/>
        <v>-15123650.156288622</v>
      </c>
      <c r="E146" s="1"/>
      <c r="F146" s="6">
        <f t="shared" si="10"/>
        <v>-15123650.156288622</v>
      </c>
      <c r="G146" s="1"/>
      <c r="H146" s="27">
        <f t="shared" si="11"/>
        <v>0</v>
      </c>
      <c r="I146" s="1"/>
      <c r="J146" s="1"/>
      <c r="K146" s="1"/>
      <c r="L146" s="1"/>
    </row>
    <row r="147" spans="3:12" x14ac:dyDescent="0.2">
      <c r="C147" s="4" t="s">
        <v>11</v>
      </c>
      <c r="D147" s="6">
        <f t="shared" si="9"/>
        <v>1.1162981673455563</v>
      </c>
      <c r="E147" s="1"/>
      <c r="F147" s="6">
        <f t="shared" si="10"/>
        <v>1.1162981673455563</v>
      </c>
      <c r="G147" s="1"/>
      <c r="H147" s="27">
        <f t="shared" si="11"/>
        <v>0</v>
      </c>
      <c r="I147" s="1"/>
      <c r="J147" s="1"/>
      <c r="K147" s="1"/>
      <c r="L147" s="1"/>
    </row>
    <row r="148" spans="3:12" x14ac:dyDescent="0.2">
      <c r="C148" s="4" t="s">
        <v>12</v>
      </c>
      <c r="D148" s="6">
        <f t="shared" si="9"/>
        <v>-41442829.740718193</v>
      </c>
      <c r="E148" s="1"/>
      <c r="F148" s="6">
        <f t="shared" si="10"/>
        <v>-41442829.740718193</v>
      </c>
      <c r="G148" s="1"/>
      <c r="H148" s="27">
        <f t="shared" si="11"/>
        <v>0</v>
      </c>
      <c r="I148" s="1"/>
      <c r="J148" s="1"/>
      <c r="K148" s="1"/>
      <c r="L148" s="1"/>
    </row>
    <row r="149" spans="3:12" x14ac:dyDescent="0.2">
      <c r="C149" s="4" t="s">
        <v>13</v>
      </c>
      <c r="D149" s="6">
        <f t="shared" si="9"/>
        <v>-76946751.866912112</v>
      </c>
      <c r="E149" s="29"/>
      <c r="F149" s="6">
        <f t="shared" si="10"/>
        <v>-76946751.866912112</v>
      </c>
      <c r="G149" s="1"/>
      <c r="H149" s="27">
        <f t="shared" si="11"/>
        <v>0</v>
      </c>
      <c r="I149" s="1"/>
      <c r="J149" s="1"/>
      <c r="K149" s="1"/>
      <c r="L149" s="1"/>
    </row>
    <row r="150" spans="3:12" x14ac:dyDescent="0.2">
      <c r="C150" s="11"/>
      <c r="D150" s="29" t="s">
        <v>54</v>
      </c>
      <c r="E150" s="29"/>
      <c r="F150" s="29" t="s">
        <v>57</v>
      </c>
      <c r="G150" s="29"/>
      <c r="H150" s="29" t="s">
        <v>79</v>
      </c>
      <c r="I150" s="1"/>
      <c r="J150" s="1"/>
      <c r="K150" s="1"/>
      <c r="L150" s="1"/>
    </row>
  </sheetData>
  <mergeCells count="10">
    <mergeCell ref="D80:AK80"/>
    <mergeCell ref="D82:AK82"/>
    <mergeCell ref="D93:L93"/>
    <mergeCell ref="D133:H133"/>
    <mergeCell ref="AQ39:BD39"/>
    <mergeCell ref="BJ39:BK39"/>
    <mergeCell ref="D41:E41"/>
    <mergeCell ref="AQ41:BD41"/>
    <mergeCell ref="D57:AK57"/>
    <mergeCell ref="D59:AK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</vt:lpstr>
      <vt:lpstr>M</vt:lpstr>
      <vt:lpstr>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Schuman</dc:creator>
  <cp:lastModifiedBy>Erin Schuman</cp:lastModifiedBy>
  <dcterms:created xsi:type="dcterms:W3CDTF">2025-07-14T14:06:05Z</dcterms:created>
  <dcterms:modified xsi:type="dcterms:W3CDTF">2025-07-14T14:26:50Z</dcterms:modified>
</cp:coreProperties>
</file>