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kh2/github/MaterialExergyPaper2025/data/"/>
    </mc:Choice>
  </mc:AlternateContent>
  <xr:revisionPtr revIDLastSave="0" documentId="13_ncr:1_{6C3B2975-90C9-3F4B-B2CD-22905590315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ZAF_2013_X" sheetId="1" r:id="rId1"/>
  </sheets>
  <definedNames>
    <definedName name="R__ZAF_2013_X">ZAF_2013_X!$A$156:$AO$183</definedName>
    <definedName name="r_EIOU__ZAF_2013_X">ZAF_2013_X!$BN$1:$CG$41</definedName>
    <definedName name="S_units__ZAF_2013_X">ZAF_2013_X!$A$1:$B$45</definedName>
    <definedName name="U__ZAF_2013_X">ZAF_2013_X!$AR$89:$BK$129</definedName>
    <definedName name="U_EIOU__ZAF_2013_X">ZAF_2013_X!$AR$1:$BK$41</definedName>
    <definedName name="U_feed__ZAF_2013_X">ZAF_2013_X!$AR$45:$BK$85</definedName>
    <definedName name="V__ZAF_2013_X">ZAF_2013_X!$A$133:$AO$152</definedName>
    <definedName name="Y__ZAF_2013_X">ZAF_2013_X!$BN$89:$BO$129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1" l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190" i="1"/>
  <c r="B190" i="1" a="1"/>
  <c r="B190" i="1" s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90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B18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<sst xmlns="http://schemas.openxmlformats.org/spreadsheetml/2006/main" count="510" uniqueCount="106">
  <si>
    <t/>
  </si>
  <si>
    <t>Anthracite</t>
  </si>
  <si>
    <t>Anthracite [from Resources]</t>
  </si>
  <si>
    <t>Aviation gasoline</t>
  </si>
  <si>
    <t>Blast furnace gas</t>
  </si>
  <si>
    <t>Charcoal</t>
  </si>
  <si>
    <t>Coke oven coke</t>
  </si>
  <si>
    <t>Coke oven gas</t>
  </si>
  <si>
    <t>Coking coal</t>
  </si>
  <si>
    <t>Coking coal [from Resources]</t>
  </si>
  <si>
    <t>Crude oil</t>
  </si>
  <si>
    <t>Crude oil [from Resources]</t>
  </si>
  <si>
    <t>Electricity</t>
  </si>
  <si>
    <t>Fuel oil</t>
  </si>
  <si>
    <t>Gas works gas</t>
  </si>
  <si>
    <t>Gas/diesel oil excl. biofuels</t>
  </si>
  <si>
    <t>Hydro</t>
  </si>
  <si>
    <t>Hydro [from Resources]</t>
  </si>
  <si>
    <t>Kerosene type jet fuel excl. biofuels</t>
  </si>
  <si>
    <t>Liquefied petroleum gases (LPG)</t>
  </si>
  <si>
    <t>Motor gasoline excl. biofuels</t>
  </si>
  <si>
    <t>Natural gas</t>
  </si>
  <si>
    <t>Natural gas [from Resources]</t>
  </si>
  <si>
    <t>Natural gas liquids</t>
  </si>
  <si>
    <t>Natural gas liquids [from Resources]</t>
  </si>
  <si>
    <t>Nuclear</t>
  </si>
  <si>
    <t>Nuclear [from Resources]</t>
  </si>
  <si>
    <t>Other bituminous coal</t>
  </si>
  <si>
    <t>Other bituminous coal [from Resources]</t>
  </si>
  <si>
    <t>Other hydrocarbons</t>
  </si>
  <si>
    <t>Other kerosene</t>
  </si>
  <si>
    <t>Other oil products</t>
  </si>
  <si>
    <t>Primary solid biofuels</t>
  </si>
  <si>
    <t>Primary solid biofuels [from Resources]</t>
  </si>
  <si>
    <t>Refinery gas</t>
  </si>
  <si>
    <t>Solar photovoltaics</t>
  </si>
  <si>
    <t>Solar photovoltaics [from Resources]</t>
  </si>
  <si>
    <t>Solar thermal</t>
  </si>
  <si>
    <t>Solar thermal [from Resources]</t>
  </si>
  <si>
    <t>Wind</t>
  </si>
  <si>
    <t>Wind [from Resources]</t>
  </si>
  <si>
    <t>Imports [of Aviation gasoline]</t>
  </si>
  <si>
    <t>Imports [of Charcoal]</t>
  </si>
  <si>
    <t>Imports [of Coking coal]</t>
  </si>
  <si>
    <t>Imports [of Crude oil]</t>
  </si>
  <si>
    <t>Imports [of Electricity]</t>
  </si>
  <si>
    <t>Imports [of Fuel oil]</t>
  </si>
  <si>
    <t>Imports [of Gas/diesel oil excl. biofuels]</t>
  </si>
  <si>
    <t>Imports [of Kerosene type jet fuel excl. biofuels]</t>
  </si>
  <si>
    <t>Imports [of Liquefied petroleum gases (LPG)]</t>
  </si>
  <si>
    <t>Imports [of Motor gasoline excl. biofuels]</t>
  </si>
  <si>
    <t>Imports [of Natural gas]</t>
  </si>
  <si>
    <t>Imports [of Other oil products]</t>
  </si>
  <si>
    <t>Imports [of Primary solid biofuels]</t>
  </si>
  <si>
    <t>Resources [of Anthracite]</t>
  </si>
  <si>
    <t>Resources [of Coking coal]</t>
  </si>
  <si>
    <t>Resources [of Crude oil]</t>
  </si>
  <si>
    <t>Resources [of Hydro]</t>
  </si>
  <si>
    <t>Resources [of Natural gas liquids]</t>
  </si>
  <si>
    <t>Resources [of Natural gas]</t>
  </si>
  <si>
    <t>Resources [of Nuclear]</t>
  </si>
  <si>
    <t>Resources [of Other bituminous coal]</t>
  </si>
  <si>
    <t>Resources [of Primary solid biofuels]</t>
  </si>
  <si>
    <t>Resources [of Solar photovoltaics]</t>
  </si>
  <si>
    <t>Resources [of Solar thermal]</t>
  </si>
  <si>
    <t>Resources [of Wind]</t>
  </si>
  <si>
    <t>Statistical differences</t>
  </si>
  <si>
    <t>Stock changes [of Crude oil]</t>
  </si>
  <si>
    <t>R</t>
  </si>
  <si>
    <t>Blast furnaces</t>
  </si>
  <si>
    <t>Charcoal production plants</t>
  </si>
  <si>
    <t>Coal liquefaction plants</t>
  </si>
  <si>
    <t>Coal mines</t>
  </si>
  <si>
    <t>Coke ovens</t>
  </si>
  <si>
    <t>Gas works</t>
  </si>
  <si>
    <t>Gas-to-liquids (GTL) plants</t>
  </si>
  <si>
    <t>Main activity producer electricity plants</t>
  </si>
  <si>
    <t>Manufacture [of Hydro]</t>
  </si>
  <si>
    <t>Manufacture [of Nuclear]</t>
  </si>
  <si>
    <t>Manufacture [of Primary solid biofuels]</t>
  </si>
  <si>
    <t>Manufacture [of Solar photovoltaics]</t>
  </si>
  <si>
    <t>Manufacture [of Solar thermal]</t>
  </si>
  <si>
    <t>Manufacture [of Wind]</t>
  </si>
  <si>
    <t>Natural gas extraction</t>
  </si>
  <si>
    <t>Nuclear industry</t>
  </si>
  <si>
    <t>Oil extraction</t>
  </si>
  <si>
    <t>Oil refineries</t>
  </si>
  <si>
    <t>Transfers</t>
  </si>
  <si>
    <t>U</t>
  </si>
  <si>
    <t>V</t>
  </si>
  <si>
    <t>Iron and steel</t>
  </si>
  <si>
    <t>Y</t>
  </si>
  <si>
    <t>r_EIOU</t>
  </si>
  <si>
    <t>U_EIOU</t>
  </si>
  <si>
    <t>U_feed</t>
  </si>
  <si>
    <t>kJ</t>
  </si>
  <si>
    <t>Bitumen</t>
  </si>
  <si>
    <t>Lubricants</t>
  </si>
  <si>
    <t>Paraffin waxes</t>
  </si>
  <si>
    <t>White spirit &amp; SBP</t>
  </si>
  <si>
    <t>S_units</t>
  </si>
  <si>
    <r>
      <t>(</t>
    </r>
    <r>
      <rPr>
        <b/>
        <sz val="11"/>
        <color rgb="FF000000"/>
        <rFont val="Calibri"/>
        <family val="2"/>
        <scheme val="minor"/>
      </rPr>
      <t>iR</t>
    </r>
    <r>
      <rPr>
        <sz val="11"/>
        <color rgb="FF000000"/>
        <rFont val="Calibri"/>
        <family val="2"/>
        <scheme val="minor"/>
      </rPr>
      <t xml:space="preserve"> + </t>
    </r>
    <r>
      <rPr>
        <b/>
        <sz val="11"/>
        <color rgb="FF000000"/>
        <rFont val="Calibri"/>
        <family val="2"/>
        <scheme val="minor"/>
      </rPr>
      <t>iV</t>
    </r>
    <r>
      <rPr>
        <sz val="11"/>
        <color rgb="FF000000"/>
        <rFont val="Calibri"/>
        <family val="2"/>
        <scheme val="minor"/>
      </rPr>
      <t>)</t>
    </r>
    <r>
      <rPr>
        <vertAlign val="superscript"/>
        <sz val="11"/>
        <color rgb="FF000000"/>
        <rFont val="Calibri (Body)"/>
      </rPr>
      <t>T</t>
    </r>
  </si>
  <si>
    <t>Ui + y</t>
  </si>
  <si>
    <t>–</t>
  </si>
  <si>
    <r>
      <rPr>
        <b/>
        <sz val="11"/>
        <color rgb="FF000000"/>
        <rFont val="Calibri"/>
        <family val="2"/>
        <scheme val="minor"/>
      </rPr>
      <t>iR</t>
    </r>
    <r>
      <rPr>
        <sz val="11"/>
        <color rgb="FF000000"/>
        <rFont val="Calibri"/>
        <family val="2"/>
        <scheme val="minor"/>
      </rPr>
      <t xml:space="preserve"> + </t>
    </r>
    <r>
      <rPr>
        <b/>
        <sz val="11"/>
        <color rgb="FF000000"/>
        <rFont val="Calibri"/>
        <family val="2"/>
        <scheme val="minor"/>
      </rPr>
      <t>iV</t>
    </r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</si>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</sst>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 (Body)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712D"/>
      </patternFill>
    </fill>
    <fill>
      <patternFill patternType="solid">
        <fgColor rgb="FFFDF2D0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0" fontId="4" fillId="0" borderId="0" xfId="0" quotePrefix="1" applyFont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0"/>
  <sheetViews>
    <sheetView tabSelected="1" topLeftCell="A195" zoomScale="112" workbookViewId="0">
      <selection activeCell="F229" sqref="F190:F229"/>
    </sheetView>
  </sheetViews>
  <sheetFormatPr baseColWidth="10" defaultRowHeight="15" x14ac:dyDescent="0.2"/>
  <cols>
    <col min="1" max="1" width="37.33203125" bestFit="1" customWidth="1"/>
    <col min="2" max="41" width="7.6640625" customWidth="1"/>
    <col min="45" max="63" width="7.6640625" customWidth="1"/>
    <col min="67" max="85" width="7.6640625" customWidth="1"/>
  </cols>
  <sheetData>
    <row r="1" spans="1:85" ht="192" x14ac:dyDescent="0.2">
      <c r="A1" s="3" t="s">
        <v>0</v>
      </c>
      <c r="B1" s="2" t="s">
        <v>95</v>
      </c>
      <c r="AR1" s="3" t="s">
        <v>0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N1" s="3" t="s">
        <v>0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</row>
    <row r="2" spans="1:85" x14ac:dyDescent="0.2">
      <c r="A2" s="4" t="s">
        <v>1</v>
      </c>
      <c r="B2" s="6">
        <v>1</v>
      </c>
      <c r="AR2" s="4" t="s">
        <v>1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N2" s="4" t="s">
        <v>1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</row>
    <row r="3" spans="1:85" x14ac:dyDescent="0.2">
      <c r="A3" s="4" t="s">
        <v>2</v>
      </c>
      <c r="B3" s="6">
        <v>1</v>
      </c>
      <c r="AR3" s="4" t="s">
        <v>2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N3" s="4" t="s">
        <v>2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</row>
    <row r="4" spans="1:85" x14ac:dyDescent="0.2">
      <c r="A4" s="4" t="s">
        <v>3</v>
      </c>
      <c r="B4" s="6">
        <v>1</v>
      </c>
      <c r="AR4" s="4" t="s">
        <v>3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N4" s="4" t="s">
        <v>3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</row>
    <row r="5" spans="1:85" x14ac:dyDescent="0.2">
      <c r="A5" s="4" t="s">
        <v>96</v>
      </c>
      <c r="B5" s="6">
        <v>1</v>
      </c>
      <c r="AR5" s="4" t="s">
        <v>4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N5" s="4" t="s">
        <v>4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</row>
    <row r="6" spans="1:85" x14ac:dyDescent="0.2">
      <c r="A6" s="4" t="s">
        <v>4</v>
      </c>
      <c r="B6" s="6">
        <v>1</v>
      </c>
      <c r="AR6" s="4" t="s">
        <v>5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N6" s="4" t="s">
        <v>5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</row>
    <row r="7" spans="1:85" x14ac:dyDescent="0.2">
      <c r="A7" s="4" t="s">
        <v>5</v>
      </c>
      <c r="B7" s="6">
        <v>1</v>
      </c>
      <c r="AR7" s="4" t="s">
        <v>6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N7" s="4" t="s">
        <v>6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</row>
    <row r="8" spans="1:85" x14ac:dyDescent="0.2">
      <c r="A8" s="4" t="s">
        <v>6</v>
      </c>
      <c r="B8" s="6">
        <v>1</v>
      </c>
      <c r="AR8" s="4" t="s">
        <v>7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N8" s="4" t="s">
        <v>7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</row>
    <row r="9" spans="1:85" x14ac:dyDescent="0.2">
      <c r="A9" s="4" t="s">
        <v>7</v>
      </c>
      <c r="B9" s="6">
        <v>1</v>
      </c>
      <c r="AR9" s="4" t="s">
        <v>8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N9" s="4" t="s">
        <v>8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</row>
    <row r="10" spans="1:85" x14ac:dyDescent="0.2">
      <c r="A10" s="4" t="s">
        <v>8</v>
      </c>
      <c r="B10" s="6">
        <v>1</v>
      </c>
      <c r="AR10" s="4" t="s">
        <v>9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N10" s="4" t="s">
        <v>9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</row>
    <row r="11" spans="1:85" x14ac:dyDescent="0.2">
      <c r="A11" s="4" t="s">
        <v>9</v>
      </c>
      <c r="B11" s="6">
        <v>1</v>
      </c>
      <c r="AR11" s="4" t="s">
        <v>10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N11" s="4" t="s">
        <v>10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</row>
    <row r="12" spans="1:85" x14ac:dyDescent="0.2">
      <c r="A12" s="4" t="s">
        <v>10</v>
      </c>
      <c r="B12" s="6">
        <v>1</v>
      </c>
      <c r="AR12" s="4" t="s">
        <v>11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N12" s="4" t="s">
        <v>11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</row>
    <row r="13" spans="1:85" x14ac:dyDescent="0.2">
      <c r="A13" s="4" t="s">
        <v>11</v>
      </c>
      <c r="B13" s="6">
        <v>1</v>
      </c>
      <c r="AR13" s="4" t="s">
        <v>12</v>
      </c>
      <c r="AS13" s="6">
        <v>0</v>
      </c>
      <c r="AT13" s="6">
        <v>0</v>
      </c>
      <c r="AU13" s="6">
        <v>0</v>
      </c>
      <c r="AV13" s="6">
        <v>6911.16187857369</v>
      </c>
      <c r="AW13" s="6">
        <v>0</v>
      </c>
      <c r="AX13" s="6">
        <v>0</v>
      </c>
      <c r="AY13" s="6">
        <v>0</v>
      </c>
      <c r="AZ13" s="6">
        <v>80305.430939811107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9125.4727644011291</v>
      </c>
      <c r="BK13" s="6">
        <v>0</v>
      </c>
      <c r="BN13" s="4" t="s">
        <v>12</v>
      </c>
      <c r="BO13" s="6">
        <v>0</v>
      </c>
      <c r="BP13" s="6">
        <v>0</v>
      </c>
      <c r="BQ13" s="6">
        <v>0</v>
      </c>
      <c r="BR13" s="6">
        <v>1</v>
      </c>
      <c r="BS13" s="6">
        <v>0</v>
      </c>
      <c r="BT13" s="6">
        <v>0</v>
      </c>
      <c r="BU13" s="6">
        <v>0</v>
      </c>
      <c r="BV13" s="6">
        <v>1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1</v>
      </c>
      <c r="CG13" s="6">
        <v>0</v>
      </c>
    </row>
    <row r="14" spans="1:85" x14ac:dyDescent="0.2">
      <c r="A14" s="4" t="s">
        <v>12</v>
      </c>
      <c r="B14" s="6">
        <v>1</v>
      </c>
      <c r="AR14" s="4" t="s">
        <v>13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N14" s="4" t="s">
        <v>13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</row>
    <row r="15" spans="1:85" x14ac:dyDescent="0.2">
      <c r="A15" s="4" t="s">
        <v>13</v>
      </c>
      <c r="B15" s="6">
        <v>1</v>
      </c>
      <c r="AR15" s="4" t="s">
        <v>14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N15" s="4" t="s">
        <v>14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</row>
    <row r="16" spans="1:85" x14ac:dyDescent="0.2">
      <c r="A16" s="4" t="s">
        <v>14</v>
      </c>
      <c r="B16" s="6">
        <v>1</v>
      </c>
      <c r="AR16" s="4" t="s">
        <v>15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N16" s="4" t="s">
        <v>15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</row>
    <row r="17" spans="1:85" x14ac:dyDescent="0.2">
      <c r="A17" s="4" t="s">
        <v>15</v>
      </c>
      <c r="B17" s="6">
        <v>1</v>
      </c>
      <c r="AR17" s="4" t="s">
        <v>16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N17" s="4" t="s">
        <v>16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</row>
    <row r="18" spans="1:85" x14ac:dyDescent="0.2">
      <c r="A18" s="4" t="s">
        <v>16</v>
      </c>
      <c r="B18" s="6">
        <v>1</v>
      </c>
      <c r="AR18" s="4" t="s">
        <v>17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N18" s="4" t="s">
        <v>17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</row>
    <row r="19" spans="1:85" x14ac:dyDescent="0.2">
      <c r="A19" s="4" t="s">
        <v>17</v>
      </c>
      <c r="B19" s="6">
        <v>1</v>
      </c>
      <c r="AR19" s="4" t="s">
        <v>18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N19" s="4" t="s">
        <v>18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</row>
    <row r="20" spans="1:85" x14ac:dyDescent="0.2">
      <c r="A20" s="4" t="s">
        <v>18</v>
      </c>
      <c r="B20" s="6">
        <v>1</v>
      </c>
      <c r="AR20" s="4" t="s">
        <v>19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N20" s="4" t="s">
        <v>19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</row>
    <row r="21" spans="1:85" x14ac:dyDescent="0.2">
      <c r="A21" s="4" t="s">
        <v>19</v>
      </c>
      <c r="B21" s="6">
        <v>1</v>
      </c>
      <c r="AR21" s="4" t="s">
        <v>20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N21" s="4" t="s">
        <v>20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</row>
    <row r="22" spans="1:85" x14ac:dyDescent="0.2">
      <c r="A22" s="4" t="s">
        <v>97</v>
      </c>
      <c r="B22" s="6">
        <v>1</v>
      </c>
      <c r="AR22" s="4" t="s">
        <v>21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N22" s="4" t="s">
        <v>21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</row>
    <row r="23" spans="1:85" x14ac:dyDescent="0.2">
      <c r="A23" s="4" t="s">
        <v>20</v>
      </c>
      <c r="B23" s="6">
        <v>1</v>
      </c>
      <c r="AR23" s="4" t="s">
        <v>22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N23" s="4" t="s">
        <v>22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</row>
    <row r="24" spans="1:85" x14ac:dyDescent="0.2">
      <c r="A24" s="4" t="s">
        <v>21</v>
      </c>
      <c r="B24" s="6">
        <v>1</v>
      </c>
      <c r="AR24" s="4" t="s">
        <v>23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N24" s="4" t="s">
        <v>23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</row>
    <row r="25" spans="1:85" x14ac:dyDescent="0.2">
      <c r="A25" s="4" t="s">
        <v>22</v>
      </c>
      <c r="B25" s="6">
        <v>1</v>
      </c>
      <c r="AR25" s="4" t="s">
        <v>24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N25" s="4" t="s">
        <v>24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</row>
    <row r="26" spans="1:85" x14ac:dyDescent="0.2">
      <c r="A26" s="4" t="s">
        <v>23</v>
      </c>
      <c r="B26" s="6">
        <v>1</v>
      </c>
      <c r="AR26" s="4" t="s">
        <v>25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N26" s="4" t="s">
        <v>25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</row>
    <row r="27" spans="1:85" x14ac:dyDescent="0.2">
      <c r="A27" s="4" t="s">
        <v>24</v>
      </c>
      <c r="B27" s="6">
        <v>1</v>
      </c>
      <c r="AR27" s="4" t="s">
        <v>26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N27" s="4" t="s">
        <v>26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</row>
    <row r="28" spans="1:85" x14ac:dyDescent="0.2">
      <c r="A28" s="4" t="s">
        <v>25</v>
      </c>
      <c r="B28" s="6">
        <v>1</v>
      </c>
      <c r="AR28" s="4" t="s">
        <v>27</v>
      </c>
      <c r="AS28" s="6">
        <v>0</v>
      </c>
      <c r="AT28" s="6">
        <v>0</v>
      </c>
      <c r="AU28" s="6">
        <v>57428.431896422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N28" s="4" t="s">
        <v>27</v>
      </c>
      <c r="BO28" s="6">
        <v>0</v>
      </c>
      <c r="BP28" s="6">
        <v>0</v>
      </c>
      <c r="BQ28" s="6">
        <v>0.72465121788954501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</row>
    <row r="29" spans="1:85" x14ac:dyDescent="0.2">
      <c r="A29" s="4" t="s">
        <v>26</v>
      </c>
      <c r="B29" s="6">
        <v>1</v>
      </c>
      <c r="AR29" s="4" t="s">
        <v>28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N29" s="4" t="s">
        <v>28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</row>
    <row r="30" spans="1:85" x14ac:dyDescent="0.2">
      <c r="A30" s="4" t="s">
        <v>27</v>
      </c>
      <c r="B30" s="6">
        <v>1</v>
      </c>
      <c r="AR30" s="4" t="s">
        <v>29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N30" s="4" t="s">
        <v>29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</row>
    <row r="31" spans="1:85" x14ac:dyDescent="0.2">
      <c r="A31" s="4" t="s">
        <v>28</v>
      </c>
      <c r="B31" s="6">
        <v>1</v>
      </c>
      <c r="AR31" s="4" t="s">
        <v>30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N31" s="4" t="s">
        <v>30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</row>
    <row r="32" spans="1:85" x14ac:dyDescent="0.2">
      <c r="A32" s="4" t="s">
        <v>29</v>
      </c>
      <c r="B32" s="6">
        <v>1</v>
      </c>
      <c r="AR32" s="4" t="s">
        <v>31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N32" s="4" t="s">
        <v>31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</row>
    <row r="33" spans="1:85" x14ac:dyDescent="0.2">
      <c r="A33" s="4" t="s">
        <v>30</v>
      </c>
      <c r="B33" s="6">
        <v>1</v>
      </c>
      <c r="AR33" s="4" t="s">
        <v>32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N33" s="4" t="s">
        <v>32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</row>
    <row r="34" spans="1:85" x14ac:dyDescent="0.2">
      <c r="A34" s="4" t="s">
        <v>31</v>
      </c>
      <c r="B34" s="6">
        <v>1</v>
      </c>
      <c r="AR34" s="4" t="s">
        <v>33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N34" s="4" t="s">
        <v>33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</row>
    <row r="35" spans="1:85" x14ac:dyDescent="0.2">
      <c r="A35" s="4" t="s">
        <v>98</v>
      </c>
      <c r="B35" s="6">
        <v>1</v>
      </c>
      <c r="AR35" s="4" t="s">
        <v>34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12452.330112010901</v>
      </c>
      <c r="BK35" s="6">
        <v>0</v>
      </c>
      <c r="BN35" s="4" t="s">
        <v>34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1</v>
      </c>
      <c r="CG35" s="6">
        <v>0</v>
      </c>
    </row>
    <row r="36" spans="1:85" x14ac:dyDescent="0.2">
      <c r="A36" s="4" t="s">
        <v>32</v>
      </c>
      <c r="B36" s="6">
        <v>1</v>
      </c>
      <c r="AR36" s="4" t="s">
        <v>35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N36" s="4" t="s">
        <v>35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</row>
    <row r="37" spans="1:85" x14ac:dyDescent="0.2">
      <c r="A37" s="4" t="s">
        <v>33</v>
      </c>
      <c r="B37" s="6">
        <v>1</v>
      </c>
      <c r="AR37" s="4" t="s">
        <v>36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N37" s="4" t="s">
        <v>36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</row>
    <row r="38" spans="1:85" x14ac:dyDescent="0.2">
      <c r="A38" s="4" t="s">
        <v>34</v>
      </c>
      <c r="B38" s="6">
        <v>1</v>
      </c>
      <c r="AR38" s="4" t="s">
        <v>37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N38" s="4" t="s">
        <v>37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</row>
    <row r="39" spans="1:85" x14ac:dyDescent="0.2">
      <c r="A39" s="4" t="s">
        <v>35</v>
      </c>
      <c r="B39" s="6">
        <v>1</v>
      </c>
      <c r="AR39" s="4" t="s">
        <v>38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N39" s="4" t="s">
        <v>38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</row>
    <row r="40" spans="1:85" x14ac:dyDescent="0.2">
      <c r="A40" s="4" t="s">
        <v>36</v>
      </c>
      <c r="B40" s="6">
        <v>1</v>
      </c>
      <c r="AR40" s="4" t="s">
        <v>39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N40" s="4" t="s">
        <v>39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</row>
    <row r="41" spans="1:85" x14ac:dyDescent="0.2">
      <c r="A41" s="4" t="s">
        <v>37</v>
      </c>
      <c r="B41" s="6">
        <v>1</v>
      </c>
      <c r="AR41" s="4" t="s">
        <v>40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N41" s="4" t="s">
        <v>40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</row>
    <row r="42" spans="1:85" x14ac:dyDescent="0.2">
      <c r="A42" s="4" t="s">
        <v>38</v>
      </c>
      <c r="B42" s="6">
        <v>1</v>
      </c>
      <c r="AR42" s="4"/>
      <c r="AS42" s="7" t="s">
        <v>93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N42" s="4"/>
      <c r="BO42" s="7" t="s">
        <v>92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</row>
    <row r="43" spans="1:85" x14ac:dyDescent="0.2">
      <c r="A43" s="4" t="s">
        <v>99</v>
      </c>
      <c r="B43" s="6">
        <v>1</v>
      </c>
    </row>
    <row r="44" spans="1:85" x14ac:dyDescent="0.2">
      <c r="A44" s="4" t="s">
        <v>39</v>
      </c>
      <c r="B44" s="6">
        <v>1</v>
      </c>
    </row>
    <row r="45" spans="1:85" ht="192" x14ac:dyDescent="0.2">
      <c r="A45" s="4" t="s">
        <v>40</v>
      </c>
      <c r="B45" s="6">
        <v>1</v>
      </c>
      <c r="AR45" s="3" t="s">
        <v>0</v>
      </c>
      <c r="AS45" s="2" t="s">
        <v>69</v>
      </c>
      <c r="AT45" s="2" t="s">
        <v>70</v>
      </c>
      <c r="AU45" s="2" t="s">
        <v>71</v>
      </c>
      <c r="AV45" s="2" t="s">
        <v>72</v>
      </c>
      <c r="AW45" s="2" t="s">
        <v>73</v>
      </c>
      <c r="AX45" s="2" t="s">
        <v>74</v>
      </c>
      <c r="AY45" s="2" t="s">
        <v>75</v>
      </c>
      <c r="AZ45" s="2" t="s">
        <v>76</v>
      </c>
      <c r="BA45" s="2" t="s">
        <v>77</v>
      </c>
      <c r="BB45" s="2" t="s">
        <v>78</v>
      </c>
      <c r="BC45" s="2" t="s">
        <v>79</v>
      </c>
      <c r="BD45" s="2" t="s">
        <v>80</v>
      </c>
      <c r="BE45" s="2" t="s">
        <v>81</v>
      </c>
      <c r="BF45" s="2" t="s">
        <v>82</v>
      </c>
      <c r="BG45" s="2" t="s">
        <v>83</v>
      </c>
      <c r="BH45" s="2" t="s">
        <v>84</v>
      </c>
      <c r="BI45" s="2" t="s">
        <v>85</v>
      </c>
      <c r="BJ45" s="2" t="s">
        <v>86</v>
      </c>
      <c r="BK45" s="2" t="s">
        <v>87</v>
      </c>
    </row>
    <row r="46" spans="1:85" x14ac:dyDescent="0.2">
      <c r="A46" s="4"/>
      <c r="B46" s="7" t="s">
        <v>100</v>
      </c>
      <c r="AR46" s="4" t="s">
        <v>1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</row>
    <row r="47" spans="1:85" x14ac:dyDescent="0.2">
      <c r="AR47" s="4" t="s">
        <v>2</v>
      </c>
      <c r="AS47" s="6">
        <v>0</v>
      </c>
      <c r="AT47" s="6">
        <v>0</v>
      </c>
      <c r="AU47" s="6">
        <v>0</v>
      </c>
      <c r="AV47" s="6">
        <v>53450.983331745003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</row>
    <row r="48" spans="1:85" x14ac:dyDescent="0.2">
      <c r="AR48" s="4" t="s">
        <v>3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</row>
    <row r="49" spans="44:63" x14ac:dyDescent="0.2">
      <c r="AR49" s="4" t="s">
        <v>4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</row>
    <row r="50" spans="44:63" x14ac:dyDescent="0.2">
      <c r="AR50" s="4" t="s">
        <v>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</row>
    <row r="51" spans="44:63" x14ac:dyDescent="0.2">
      <c r="AR51" s="4" t="s">
        <v>6</v>
      </c>
      <c r="AS51" s="6">
        <v>3.1851936365299998E-11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</row>
    <row r="52" spans="44:63" x14ac:dyDescent="0.2">
      <c r="AR52" s="4" t="s">
        <v>7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</row>
    <row r="53" spans="44:63" x14ac:dyDescent="0.2">
      <c r="AR53" s="4" t="s">
        <v>8</v>
      </c>
      <c r="AS53" s="6">
        <v>0</v>
      </c>
      <c r="AT53" s="6">
        <v>0</v>
      </c>
      <c r="AU53" s="6">
        <v>0</v>
      </c>
      <c r="AV53" s="6">
        <v>0</v>
      </c>
      <c r="AW53" s="6">
        <v>4.6053456207587402E-11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</row>
    <row r="54" spans="44:63" x14ac:dyDescent="0.2">
      <c r="AR54" s="4" t="s">
        <v>9</v>
      </c>
      <c r="AS54" s="6">
        <v>0</v>
      </c>
      <c r="AT54" s="6">
        <v>0</v>
      </c>
      <c r="AU54" s="6">
        <v>0</v>
      </c>
      <c r="AV54" s="6">
        <v>78662.370963285895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</row>
    <row r="55" spans="44:63" x14ac:dyDescent="0.2">
      <c r="AR55" s="4" t="s">
        <v>10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265576.69122448599</v>
      </c>
      <c r="BK55" s="6">
        <v>0</v>
      </c>
    </row>
    <row r="56" spans="44:63" x14ac:dyDescent="0.2">
      <c r="AR56" s="4" t="s">
        <v>11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839.06470181025998</v>
      </c>
      <c r="BJ56" s="6">
        <v>0</v>
      </c>
      <c r="BK56" s="6">
        <v>0</v>
      </c>
    </row>
    <row r="57" spans="44:63" x14ac:dyDescent="0.2">
      <c r="AR57" s="4" t="s">
        <v>12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</row>
    <row r="58" spans="44:63" x14ac:dyDescent="0.2">
      <c r="AR58" s="4" t="s">
        <v>13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</row>
    <row r="59" spans="44:63" x14ac:dyDescent="0.2">
      <c r="AR59" s="4" t="s">
        <v>14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</row>
    <row r="60" spans="44:63" x14ac:dyDescent="0.2">
      <c r="AR60" s="4" t="s">
        <v>15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2994.3114634573099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</row>
    <row r="61" spans="44:63" x14ac:dyDescent="0.2">
      <c r="AR61" s="4" t="s">
        <v>16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5759.2835839828504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</row>
    <row r="62" spans="44:63" x14ac:dyDescent="0.2">
      <c r="AR62" s="4" t="s">
        <v>17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5759.2835839828504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</row>
    <row r="63" spans="44:63" x14ac:dyDescent="0.2">
      <c r="AR63" s="4" t="s">
        <v>18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</row>
    <row r="64" spans="44:63" x14ac:dyDescent="0.2">
      <c r="AR64" s="4" t="s">
        <v>19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</row>
    <row r="65" spans="44:63" x14ac:dyDescent="0.2">
      <c r="AR65" s="4" t="s">
        <v>20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</row>
    <row r="66" spans="44:63" x14ac:dyDescent="0.2">
      <c r="AR66" s="4" t="s">
        <v>21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10295.2838859562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</row>
    <row r="67" spans="44:63" x14ac:dyDescent="0.2">
      <c r="AR67" s="4" t="s">
        <v>22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273420709.43301201</v>
      </c>
      <c r="BH67" s="6">
        <v>0</v>
      </c>
      <c r="BI67" s="6">
        <v>0</v>
      </c>
      <c r="BJ67" s="6">
        <v>0</v>
      </c>
      <c r="BK67" s="6">
        <v>0</v>
      </c>
    </row>
    <row r="68" spans="44:63" x14ac:dyDescent="0.2">
      <c r="AR68" s="4" t="s">
        <v>23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1934.1574258540099</v>
      </c>
      <c r="BK68" s="6">
        <v>0</v>
      </c>
    </row>
    <row r="69" spans="44:63" x14ac:dyDescent="0.2">
      <c r="AR69" s="4" t="s">
        <v>24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1934.1574258540099</v>
      </c>
      <c r="BJ69" s="6">
        <v>0</v>
      </c>
      <c r="BK69" s="6">
        <v>0</v>
      </c>
    </row>
    <row r="70" spans="44:63" x14ac:dyDescent="0.2">
      <c r="AR70" s="4" t="s">
        <v>25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220199.64263951601</v>
      </c>
      <c r="BI70" s="6">
        <v>0</v>
      </c>
      <c r="BJ70" s="6">
        <v>0</v>
      </c>
      <c r="BK70" s="6">
        <v>0</v>
      </c>
    </row>
    <row r="71" spans="44:63" x14ac:dyDescent="0.2">
      <c r="AR71" s="4" t="s">
        <v>26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220199.64263951601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</row>
    <row r="72" spans="44:63" x14ac:dyDescent="0.2">
      <c r="AR72" s="4" t="s">
        <v>27</v>
      </c>
      <c r="AS72" s="6">
        <v>0</v>
      </c>
      <c r="AT72" s="6">
        <v>0</v>
      </c>
      <c r="AU72" s="6">
        <v>21821.323680716301</v>
      </c>
      <c r="AV72" s="6">
        <v>0</v>
      </c>
      <c r="AW72" s="6">
        <v>0</v>
      </c>
      <c r="AX72" s="6">
        <v>-9.7830916167009098E-10</v>
      </c>
      <c r="AY72" s="6">
        <v>0</v>
      </c>
      <c r="AZ72" s="6">
        <v>3820684.1982829398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</row>
    <row r="73" spans="44:63" x14ac:dyDescent="0.2">
      <c r="AR73" s="4" t="s">
        <v>28</v>
      </c>
      <c r="AS73" s="6">
        <v>0</v>
      </c>
      <c r="AT73" s="6">
        <v>0</v>
      </c>
      <c r="AU73" s="6">
        <v>0</v>
      </c>
      <c r="AV73" s="6">
        <v>3669739.7951349998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</row>
    <row r="74" spans="44:63" x14ac:dyDescent="0.2">
      <c r="AR74" s="4" t="s">
        <v>29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21449.823060279701</v>
      </c>
    </row>
    <row r="75" spans="44:63" x14ac:dyDescent="0.2">
      <c r="AR75" s="4" t="s">
        <v>30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</row>
    <row r="76" spans="44:63" x14ac:dyDescent="0.2">
      <c r="AR76" s="4" t="s">
        <v>31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</row>
    <row r="77" spans="44:63" x14ac:dyDescent="0.2">
      <c r="AR77" s="4" t="s">
        <v>32</v>
      </c>
      <c r="AS77" s="6">
        <v>0</v>
      </c>
      <c r="AT77" s="6">
        <v>-4.5714375741475498E-13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6019.5732092876797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</row>
    <row r="78" spans="44:63" x14ac:dyDescent="0.2">
      <c r="AR78" s="4" t="s">
        <v>33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5989.8063908248596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</row>
    <row r="79" spans="44:63" x14ac:dyDescent="0.2">
      <c r="AR79" s="4" t="s">
        <v>34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</row>
    <row r="80" spans="44:63" x14ac:dyDescent="0.2">
      <c r="AR80" s="4" t="s">
        <v>35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97.876912429047493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</row>
    <row r="81" spans="44:68" x14ac:dyDescent="0.2">
      <c r="AR81" s="4" t="s">
        <v>36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97.876912429047493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</row>
    <row r="82" spans="44:68" x14ac:dyDescent="0.2">
      <c r="AR82" s="4" t="s">
        <v>37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</row>
    <row r="83" spans="44:68" x14ac:dyDescent="0.2">
      <c r="AR83" s="4" t="s">
        <v>38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</row>
    <row r="84" spans="44:68" x14ac:dyDescent="0.2">
      <c r="AR84" s="4" t="s">
        <v>39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51.514164436340401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</row>
    <row r="85" spans="44:68" x14ac:dyDescent="0.2">
      <c r="AR85" s="4" t="s">
        <v>40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51.514164436340401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</row>
    <row r="86" spans="44:68" x14ac:dyDescent="0.2">
      <c r="AR86" s="4"/>
      <c r="AS86" s="7" t="s">
        <v>94</v>
      </c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</row>
    <row r="89" spans="44:68" ht="192" x14ac:dyDescent="0.2">
      <c r="AR89" s="3" t="s">
        <v>0</v>
      </c>
      <c r="AS89" s="2" t="s">
        <v>69</v>
      </c>
      <c r="AT89" s="2" t="s">
        <v>70</v>
      </c>
      <c r="AU89" s="2" t="s">
        <v>71</v>
      </c>
      <c r="AV89" s="2" t="s">
        <v>72</v>
      </c>
      <c r="AW89" s="2" t="s">
        <v>73</v>
      </c>
      <c r="AX89" s="2" t="s">
        <v>74</v>
      </c>
      <c r="AY89" s="2" t="s">
        <v>75</v>
      </c>
      <c r="AZ89" s="2" t="s">
        <v>76</v>
      </c>
      <c r="BA89" s="2" t="s">
        <v>77</v>
      </c>
      <c r="BB89" s="2" t="s">
        <v>78</v>
      </c>
      <c r="BC89" s="2" t="s">
        <v>79</v>
      </c>
      <c r="BD89" s="2" t="s">
        <v>80</v>
      </c>
      <c r="BE89" s="2" t="s">
        <v>81</v>
      </c>
      <c r="BF89" s="2" t="s">
        <v>82</v>
      </c>
      <c r="BG89" s="2" t="s">
        <v>83</v>
      </c>
      <c r="BH89" s="2" t="s">
        <v>84</v>
      </c>
      <c r="BI89" s="2" t="s">
        <v>85</v>
      </c>
      <c r="BJ89" s="2" t="s">
        <v>86</v>
      </c>
      <c r="BK89" s="2" t="s">
        <v>87</v>
      </c>
      <c r="BN89" s="3" t="s">
        <v>0</v>
      </c>
      <c r="BO89" s="2" t="s">
        <v>90</v>
      </c>
    </row>
    <row r="90" spans="44:68" x14ac:dyDescent="0.2">
      <c r="AR90" s="4" t="s">
        <v>1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N90" s="4" t="s">
        <v>1</v>
      </c>
      <c r="BO90" s="1">
        <v>0</v>
      </c>
      <c r="BP90" s="10">
        <f>SUM(AS90:BK90, BO90)</f>
        <v>0</v>
      </c>
    </row>
    <row r="91" spans="44:68" x14ac:dyDescent="0.2">
      <c r="AR91" s="4" t="s">
        <v>2</v>
      </c>
      <c r="AS91" s="5">
        <v>0</v>
      </c>
      <c r="AT91" s="5">
        <v>0</v>
      </c>
      <c r="AU91" s="5">
        <v>0</v>
      </c>
      <c r="AV91" s="5">
        <v>53450.983331745003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N91" s="4" t="s">
        <v>2</v>
      </c>
      <c r="BO91" s="1">
        <v>0</v>
      </c>
      <c r="BP91" s="10">
        <f t="shared" ref="BP91:BP129" si="0">SUM(AS91:BK91, BO91)</f>
        <v>53450.983331745003</v>
      </c>
    </row>
    <row r="92" spans="44:68" x14ac:dyDescent="0.2">
      <c r="AR92" s="4" t="s">
        <v>3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N92" s="4" t="s">
        <v>3</v>
      </c>
      <c r="BO92" s="1">
        <v>0</v>
      </c>
      <c r="BP92" s="10">
        <f t="shared" si="0"/>
        <v>0</v>
      </c>
    </row>
    <row r="93" spans="44:68" x14ac:dyDescent="0.2">
      <c r="AR93" s="4" t="s">
        <v>4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N93" s="4" t="s">
        <v>4</v>
      </c>
      <c r="BO93" s="1">
        <v>0</v>
      </c>
      <c r="BP93" s="10">
        <f t="shared" si="0"/>
        <v>0</v>
      </c>
    </row>
    <row r="94" spans="44:68" x14ac:dyDescent="0.2">
      <c r="AR94" s="4" t="s">
        <v>5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N94" s="4" t="s">
        <v>5</v>
      </c>
      <c r="BO94" s="1">
        <v>0</v>
      </c>
      <c r="BP94" s="10">
        <f t="shared" si="0"/>
        <v>0</v>
      </c>
    </row>
    <row r="95" spans="44:68" x14ac:dyDescent="0.2">
      <c r="AR95" s="4" t="s">
        <v>6</v>
      </c>
      <c r="AS95" s="5">
        <v>3.1851936365299998E-11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N95" s="4" t="s">
        <v>6</v>
      </c>
      <c r="BO95" s="1">
        <v>0</v>
      </c>
      <c r="BP95" s="10">
        <f t="shared" si="0"/>
        <v>3.1851936365299998E-11</v>
      </c>
    </row>
    <row r="96" spans="44:68" x14ac:dyDescent="0.2">
      <c r="AR96" s="4" t="s">
        <v>7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N96" s="4" t="s">
        <v>7</v>
      </c>
      <c r="BO96" s="1">
        <v>0</v>
      </c>
      <c r="BP96" s="10">
        <f t="shared" si="0"/>
        <v>0</v>
      </c>
    </row>
    <row r="97" spans="44:68" x14ac:dyDescent="0.2">
      <c r="AR97" s="4" t="s">
        <v>8</v>
      </c>
      <c r="AS97" s="5">
        <v>0</v>
      </c>
      <c r="AT97" s="5">
        <v>0</v>
      </c>
      <c r="AU97" s="5">
        <v>0</v>
      </c>
      <c r="AV97" s="5">
        <v>0</v>
      </c>
      <c r="AW97" s="5">
        <v>4.6053456207587402E-11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N97" s="4" t="s">
        <v>8</v>
      </c>
      <c r="BO97" s="1">
        <v>0</v>
      </c>
      <c r="BP97" s="10">
        <f t="shared" si="0"/>
        <v>4.6053456207587402E-11</v>
      </c>
    </row>
    <row r="98" spans="44:68" x14ac:dyDescent="0.2">
      <c r="AR98" s="4" t="s">
        <v>9</v>
      </c>
      <c r="AS98" s="5">
        <v>0</v>
      </c>
      <c r="AT98" s="5">
        <v>0</v>
      </c>
      <c r="AU98" s="5">
        <v>0</v>
      </c>
      <c r="AV98" s="5">
        <v>78662.370963285895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N98" s="4" t="s">
        <v>9</v>
      </c>
      <c r="BO98" s="1">
        <v>0</v>
      </c>
      <c r="BP98" s="10">
        <f t="shared" si="0"/>
        <v>78662.370963285895</v>
      </c>
    </row>
    <row r="99" spans="44:68" x14ac:dyDescent="0.2">
      <c r="AR99" s="4" t="s">
        <v>10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265576.69122448599</v>
      </c>
      <c r="BK99" s="5">
        <v>0</v>
      </c>
      <c r="BN99" s="4" t="s">
        <v>10</v>
      </c>
      <c r="BO99" s="1">
        <v>0</v>
      </c>
      <c r="BP99" s="10">
        <f t="shared" si="0"/>
        <v>265576.69122448599</v>
      </c>
    </row>
    <row r="100" spans="44:68" x14ac:dyDescent="0.2">
      <c r="AR100" s="4" t="s">
        <v>11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839.06470181025998</v>
      </c>
      <c r="BJ100" s="5">
        <v>0</v>
      </c>
      <c r="BK100" s="5">
        <v>0</v>
      </c>
      <c r="BN100" s="4" t="s">
        <v>11</v>
      </c>
      <c r="BO100" s="1">
        <v>0</v>
      </c>
      <c r="BP100" s="10">
        <f t="shared" si="0"/>
        <v>839.06470181025998</v>
      </c>
    </row>
    <row r="101" spans="44:68" x14ac:dyDescent="0.2">
      <c r="AR101" s="4" t="s">
        <v>12</v>
      </c>
      <c r="AS101" s="5">
        <v>0</v>
      </c>
      <c r="AT101" s="5">
        <v>0</v>
      </c>
      <c r="AU101" s="5">
        <v>0</v>
      </c>
      <c r="AV101" s="5">
        <v>6911.16187857369</v>
      </c>
      <c r="AW101" s="5">
        <v>0</v>
      </c>
      <c r="AX101" s="5">
        <v>0</v>
      </c>
      <c r="AY101" s="5">
        <v>0</v>
      </c>
      <c r="AZ101" s="5">
        <v>80305.430939811107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9125.4727644011291</v>
      </c>
      <c r="BK101" s="5">
        <v>0</v>
      </c>
      <c r="BN101" s="4" t="s">
        <v>12</v>
      </c>
      <c r="BO101" s="1">
        <v>1256522.9208443901</v>
      </c>
      <c r="BP101" s="10">
        <f t="shared" si="0"/>
        <v>1352864.986427176</v>
      </c>
    </row>
    <row r="102" spans="44:68" x14ac:dyDescent="0.2">
      <c r="AR102" s="4" t="s">
        <v>13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N102" s="4" t="s">
        <v>13</v>
      </c>
      <c r="BO102" s="1">
        <v>205079.040413515</v>
      </c>
      <c r="BP102" s="10">
        <f t="shared" si="0"/>
        <v>205079.040413515</v>
      </c>
    </row>
    <row r="103" spans="44:68" x14ac:dyDescent="0.2">
      <c r="AR103" s="4" t="s">
        <v>14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N103" s="4" t="s">
        <v>14</v>
      </c>
      <c r="BO103" s="1">
        <v>0</v>
      </c>
      <c r="BP103" s="10">
        <f t="shared" si="0"/>
        <v>0</v>
      </c>
    </row>
    <row r="104" spans="44:68" x14ac:dyDescent="0.2">
      <c r="AR104" s="4" t="s">
        <v>15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2994.3114634573099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N104" s="4" t="s">
        <v>15</v>
      </c>
      <c r="BO104" s="1">
        <v>115934.22591001799</v>
      </c>
      <c r="BP104" s="10">
        <f t="shared" si="0"/>
        <v>118928.53737347531</v>
      </c>
    </row>
    <row r="105" spans="44:68" x14ac:dyDescent="0.2">
      <c r="AR105" s="4" t="s">
        <v>16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5759.2835839828504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N105" s="4" t="s">
        <v>16</v>
      </c>
      <c r="BO105" s="1">
        <v>0</v>
      </c>
      <c r="BP105" s="10">
        <f t="shared" si="0"/>
        <v>5759.2835839828504</v>
      </c>
    </row>
    <row r="106" spans="44:68" x14ac:dyDescent="0.2">
      <c r="AR106" s="4" t="s">
        <v>17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5759.2835839828504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N106" s="4" t="s">
        <v>17</v>
      </c>
      <c r="BO106" s="1">
        <v>0</v>
      </c>
      <c r="BP106" s="10">
        <f t="shared" si="0"/>
        <v>5759.2835839828504</v>
      </c>
    </row>
    <row r="107" spans="44:68" x14ac:dyDescent="0.2">
      <c r="AR107" s="4" t="s">
        <v>18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N107" s="4" t="s">
        <v>18</v>
      </c>
      <c r="BO107" s="1">
        <v>0</v>
      </c>
      <c r="BP107" s="10">
        <f t="shared" si="0"/>
        <v>0</v>
      </c>
    </row>
    <row r="108" spans="44:68" x14ac:dyDescent="0.2">
      <c r="AR108" s="4" t="s">
        <v>19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N108" s="4" t="s">
        <v>19</v>
      </c>
      <c r="BO108" s="1">
        <v>0</v>
      </c>
      <c r="BP108" s="10">
        <f t="shared" si="0"/>
        <v>0</v>
      </c>
    </row>
    <row r="109" spans="44:68" x14ac:dyDescent="0.2">
      <c r="AR109" s="4" t="s">
        <v>20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N109" s="4" t="s">
        <v>20</v>
      </c>
      <c r="BO109" s="1">
        <v>23.3417026333079</v>
      </c>
      <c r="BP109" s="10">
        <f t="shared" si="0"/>
        <v>23.3417026333079</v>
      </c>
    </row>
    <row r="110" spans="44:68" x14ac:dyDescent="0.2">
      <c r="AR110" s="4" t="s">
        <v>21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10295.2838859562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N110" s="4" t="s">
        <v>21</v>
      </c>
      <c r="BO110" s="1">
        <v>1084722843.0148799</v>
      </c>
      <c r="BP110" s="10">
        <f t="shared" si="0"/>
        <v>1084733138.2987659</v>
      </c>
    </row>
    <row r="111" spans="44:68" x14ac:dyDescent="0.2">
      <c r="AR111" s="4" t="s">
        <v>22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273420709.43301201</v>
      </c>
      <c r="BH111" s="5">
        <v>0</v>
      </c>
      <c r="BI111" s="5">
        <v>0</v>
      </c>
      <c r="BJ111" s="5">
        <v>0</v>
      </c>
      <c r="BK111" s="5">
        <v>0</v>
      </c>
      <c r="BN111" s="4" t="s">
        <v>22</v>
      </c>
      <c r="BO111" s="1">
        <v>0</v>
      </c>
      <c r="BP111" s="10">
        <f t="shared" si="0"/>
        <v>273420709.43301201</v>
      </c>
    </row>
    <row r="112" spans="44:68" x14ac:dyDescent="0.2">
      <c r="AR112" s="4" t="s">
        <v>23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1934.1574258540099</v>
      </c>
      <c r="BK112" s="5">
        <v>0</v>
      </c>
      <c r="BN112" s="4" t="s">
        <v>23</v>
      </c>
      <c r="BO112" s="1">
        <v>0</v>
      </c>
      <c r="BP112" s="10">
        <f t="shared" si="0"/>
        <v>1934.1574258540099</v>
      </c>
    </row>
    <row r="113" spans="44:68" x14ac:dyDescent="0.2">
      <c r="AR113" s="4" t="s">
        <v>24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1934.1574258540099</v>
      </c>
      <c r="BJ113" s="5">
        <v>0</v>
      </c>
      <c r="BK113" s="5">
        <v>0</v>
      </c>
      <c r="BN113" s="4" t="s">
        <v>24</v>
      </c>
      <c r="BO113" s="1">
        <v>0</v>
      </c>
      <c r="BP113" s="10">
        <f t="shared" si="0"/>
        <v>1934.1574258540099</v>
      </c>
    </row>
    <row r="114" spans="44:68" x14ac:dyDescent="0.2">
      <c r="AR114" s="4" t="s">
        <v>25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220199.64263951601</v>
      </c>
      <c r="BI114" s="5">
        <v>0</v>
      </c>
      <c r="BJ114" s="5">
        <v>0</v>
      </c>
      <c r="BK114" s="5">
        <v>0</v>
      </c>
      <c r="BN114" s="4" t="s">
        <v>25</v>
      </c>
      <c r="BO114" s="1">
        <v>0</v>
      </c>
      <c r="BP114" s="10">
        <f t="shared" si="0"/>
        <v>220199.64263951601</v>
      </c>
    </row>
    <row r="115" spans="44:68" x14ac:dyDescent="0.2">
      <c r="AR115" s="4" t="s">
        <v>26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220199.64263951601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N115" s="4" t="s">
        <v>26</v>
      </c>
      <c r="BO115" s="1">
        <v>0</v>
      </c>
      <c r="BP115" s="10">
        <f t="shared" si="0"/>
        <v>220199.64263951601</v>
      </c>
    </row>
    <row r="116" spans="44:68" x14ac:dyDescent="0.2">
      <c r="AR116" s="4" t="s">
        <v>27</v>
      </c>
      <c r="AS116" s="5">
        <v>0</v>
      </c>
      <c r="AT116" s="5">
        <v>0</v>
      </c>
      <c r="AU116" s="5">
        <v>79249.755577138203</v>
      </c>
      <c r="AV116" s="5">
        <v>0</v>
      </c>
      <c r="AW116" s="5">
        <v>0</v>
      </c>
      <c r="AX116" s="5">
        <v>-9.7830916167009098E-10</v>
      </c>
      <c r="AY116" s="5">
        <v>0</v>
      </c>
      <c r="AZ116" s="5">
        <v>3820684.1982829398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N116" s="4" t="s">
        <v>27</v>
      </c>
      <c r="BO116" s="1">
        <v>0</v>
      </c>
      <c r="BP116" s="10">
        <f t="shared" si="0"/>
        <v>3899933.9538600771</v>
      </c>
    </row>
    <row r="117" spans="44:68" x14ac:dyDescent="0.2">
      <c r="AR117" s="4" t="s">
        <v>28</v>
      </c>
      <c r="AS117" s="5">
        <v>0</v>
      </c>
      <c r="AT117" s="5">
        <v>0</v>
      </c>
      <c r="AU117" s="5">
        <v>0</v>
      </c>
      <c r="AV117" s="5">
        <v>3669739.7951349998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N117" s="4" t="s">
        <v>28</v>
      </c>
      <c r="BO117" s="1">
        <v>0</v>
      </c>
      <c r="BP117" s="10">
        <f t="shared" si="0"/>
        <v>3669739.7951349998</v>
      </c>
    </row>
    <row r="118" spans="44:68" x14ac:dyDescent="0.2">
      <c r="AR118" s="4" t="s">
        <v>29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21449.823060279701</v>
      </c>
      <c r="BN118" s="4" t="s">
        <v>29</v>
      </c>
      <c r="BO118" s="1">
        <v>0</v>
      </c>
      <c r="BP118" s="10">
        <f t="shared" si="0"/>
        <v>21449.823060279701</v>
      </c>
    </row>
    <row r="119" spans="44:68" x14ac:dyDescent="0.2">
      <c r="AR119" s="4" t="s">
        <v>30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N119" s="4" t="s">
        <v>30</v>
      </c>
      <c r="BO119" s="1">
        <v>0</v>
      </c>
      <c r="BP119" s="10">
        <f t="shared" si="0"/>
        <v>0</v>
      </c>
    </row>
    <row r="120" spans="44:68" x14ac:dyDescent="0.2">
      <c r="AR120" s="4" t="s">
        <v>31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N120" s="4" t="s">
        <v>31</v>
      </c>
      <c r="BO120" s="1">
        <v>0</v>
      </c>
      <c r="BP120" s="10">
        <f t="shared" si="0"/>
        <v>0</v>
      </c>
    </row>
    <row r="121" spans="44:68" x14ac:dyDescent="0.2">
      <c r="AR121" s="4" t="s">
        <v>32</v>
      </c>
      <c r="AS121" s="5">
        <v>0</v>
      </c>
      <c r="AT121" s="5">
        <v>-4.5714375741475498E-13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6019.5732092876797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N121" s="4" t="s">
        <v>32</v>
      </c>
      <c r="BO121" s="1">
        <v>0</v>
      </c>
      <c r="BP121" s="10">
        <f t="shared" si="0"/>
        <v>6019.5732092876788</v>
      </c>
    </row>
    <row r="122" spans="44:68" x14ac:dyDescent="0.2">
      <c r="AR122" s="4" t="s">
        <v>33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5989.8063908248596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N122" s="4" t="s">
        <v>33</v>
      </c>
      <c r="BO122" s="1">
        <v>0</v>
      </c>
      <c r="BP122" s="10">
        <f t="shared" si="0"/>
        <v>5989.8063908248596</v>
      </c>
    </row>
    <row r="123" spans="44:68" x14ac:dyDescent="0.2">
      <c r="AR123" s="4" t="s">
        <v>34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12452.330112010901</v>
      </c>
      <c r="BK123" s="5">
        <v>0</v>
      </c>
      <c r="BN123" s="4" t="s">
        <v>34</v>
      </c>
      <c r="BO123" s="1">
        <v>0</v>
      </c>
      <c r="BP123" s="10">
        <f t="shared" si="0"/>
        <v>12452.330112010901</v>
      </c>
    </row>
    <row r="124" spans="44:68" x14ac:dyDescent="0.2">
      <c r="AR124" s="4" t="s">
        <v>35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97.876912429047493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N124" s="4" t="s">
        <v>35</v>
      </c>
      <c r="BO124" s="1">
        <v>0</v>
      </c>
      <c r="BP124" s="10">
        <f t="shared" si="0"/>
        <v>97.876912429047493</v>
      </c>
    </row>
    <row r="125" spans="44:68" x14ac:dyDescent="0.2">
      <c r="AR125" s="4" t="s">
        <v>36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97.876912429047493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N125" s="4" t="s">
        <v>36</v>
      </c>
      <c r="BO125" s="1">
        <v>0</v>
      </c>
      <c r="BP125" s="10">
        <f t="shared" si="0"/>
        <v>97.876912429047493</v>
      </c>
    </row>
    <row r="126" spans="44:68" x14ac:dyDescent="0.2">
      <c r="AR126" s="4" t="s">
        <v>37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N126" s="4" t="s">
        <v>37</v>
      </c>
      <c r="BO126" s="1">
        <v>0</v>
      </c>
      <c r="BP126" s="10">
        <f t="shared" si="0"/>
        <v>0</v>
      </c>
    </row>
    <row r="127" spans="44:68" x14ac:dyDescent="0.2">
      <c r="AR127" s="4" t="s">
        <v>38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N127" s="4" t="s">
        <v>38</v>
      </c>
      <c r="BO127" s="1">
        <v>0</v>
      </c>
      <c r="BP127" s="10">
        <f t="shared" si="0"/>
        <v>0</v>
      </c>
    </row>
    <row r="128" spans="44:68" x14ac:dyDescent="0.2">
      <c r="AR128" s="4" t="s">
        <v>39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51.514164436340401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N128" s="4" t="s">
        <v>39</v>
      </c>
      <c r="BO128" s="1">
        <v>0</v>
      </c>
      <c r="BP128" s="10">
        <f t="shared" si="0"/>
        <v>51.514164436340401</v>
      </c>
    </row>
    <row r="129" spans="1:68" x14ac:dyDescent="0.2">
      <c r="AR129" s="4" t="s">
        <v>40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51.514164436340401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N129" s="4" t="s">
        <v>40</v>
      </c>
      <c r="BO129" s="1">
        <v>0</v>
      </c>
      <c r="BP129" s="10">
        <f t="shared" si="0"/>
        <v>51.514164436340401</v>
      </c>
    </row>
    <row r="130" spans="1:68" x14ac:dyDescent="0.2">
      <c r="AR130" s="4"/>
      <c r="AS130" s="7" t="s">
        <v>88</v>
      </c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N130" s="4"/>
      <c r="BO130" s="7" t="s">
        <v>91</v>
      </c>
      <c r="BP130" s="11" t="s">
        <v>102</v>
      </c>
    </row>
    <row r="133" spans="1:68" ht="189" x14ac:dyDescent="0.2">
      <c r="A133" s="3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5</v>
      </c>
      <c r="G133" s="2" t="s">
        <v>6</v>
      </c>
      <c r="H133" s="2" t="s">
        <v>7</v>
      </c>
      <c r="I133" s="2" t="s">
        <v>8</v>
      </c>
      <c r="J133" s="2" t="s">
        <v>9</v>
      </c>
      <c r="K133" s="2" t="s">
        <v>10</v>
      </c>
      <c r="L133" s="2" t="s">
        <v>11</v>
      </c>
      <c r="M133" s="2" t="s">
        <v>12</v>
      </c>
      <c r="N133" s="2" t="s">
        <v>13</v>
      </c>
      <c r="O133" s="2" t="s">
        <v>14</v>
      </c>
      <c r="P133" s="2" t="s">
        <v>15</v>
      </c>
      <c r="Q133" s="2" t="s">
        <v>16</v>
      </c>
      <c r="R133" s="2" t="s">
        <v>17</v>
      </c>
      <c r="S133" s="2" t="s">
        <v>18</v>
      </c>
      <c r="T133" s="2" t="s">
        <v>19</v>
      </c>
      <c r="U133" s="2" t="s">
        <v>20</v>
      </c>
      <c r="V133" s="2" t="s">
        <v>21</v>
      </c>
      <c r="W133" s="2" t="s">
        <v>22</v>
      </c>
      <c r="X133" s="2" t="s">
        <v>23</v>
      </c>
      <c r="Y133" s="2" t="s">
        <v>24</v>
      </c>
      <c r="Z133" s="2" t="s">
        <v>25</v>
      </c>
      <c r="AA133" s="2" t="s">
        <v>26</v>
      </c>
      <c r="AB133" s="2" t="s">
        <v>27</v>
      </c>
      <c r="AC133" s="2" t="s">
        <v>28</v>
      </c>
      <c r="AD133" s="2" t="s">
        <v>29</v>
      </c>
      <c r="AE133" s="2" t="s">
        <v>30</v>
      </c>
      <c r="AF133" s="2" t="s">
        <v>31</v>
      </c>
      <c r="AG133" s="2" t="s">
        <v>32</v>
      </c>
      <c r="AH133" s="2" t="s">
        <v>33</v>
      </c>
      <c r="AI133" s="2" t="s">
        <v>34</v>
      </c>
      <c r="AJ133" s="2" t="s">
        <v>35</v>
      </c>
      <c r="AK133" s="2" t="s">
        <v>36</v>
      </c>
      <c r="AL133" s="2" t="s">
        <v>37</v>
      </c>
      <c r="AM133" s="2" t="s">
        <v>38</v>
      </c>
      <c r="AN133" s="2" t="s">
        <v>39</v>
      </c>
      <c r="AO133" s="2" t="s">
        <v>40</v>
      </c>
    </row>
    <row r="134" spans="1:68" x14ac:dyDescent="0.2">
      <c r="A134" s="4" t="s">
        <v>69</v>
      </c>
      <c r="B134" s="5">
        <v>0</v>
      </c>
      <c r="C134" s="5">
        <v>0</v>
      </c>
      <c r="D134" s="5">
        <v>0</v>
      </c>
      <c r="E134" s="5">
        <v>1.26194188060099E-11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</row>
    <row r="135" spans="1:68" x14ac:dyDescent="0.2">
      <c r="A135" s="4" t="s">
        <v>70</v>
      </c>
      <c r="B135" s="5">
        <v>0</v>
      </c>
      <c r="C135" s="5">
        <v>0</v>
      </c>
      <c r="D135" s="5">
        <v>0</v>
      </c>
      <c r="E135" s="5">
        <v>0</v>
      </c>
      <c r="F135" s="5">
        <v>-6.61862371406531E-14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</row>
    <row r="136" spans="1:68" x14ac:dyDescent="0.2">
      <c r="A136" s="4" t="s">
        <v>71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15857.350908370599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</row>
    <row r="137" spans="1:68" x14ac:dyDescent="0.2">
      <c r="A137" s="4" t="s">
        <v>72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3.7578213850232699E-11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3801853.14943005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</row>
    <row r="138" spans="1:68" x14ac:dyDescent="0.2">
      <c r="A138" s="4" t="s">
        <v>73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3.1851931812078797E-11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</row>
    <row r="139" spans="1:68" x14ac:dyDescent="0.2">
      <c r="A139" s="4" t="s">
        <v>74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-2.58185618158165E-10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68" x14ac:dyDescent="0.2">
      <c r="A140" s="4" t="s">
        <v>75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5592.47215190922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</row>
    <row r="141" spans="1:68" x14ac:dyDescent="0.2">
      <c r="A141" s="4" t="s">
        <v>76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1231631.55012556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</row>
    <row r="142" spans="1:68" x14ac:dyDescent="0.2">
      <c r="A142" s="4" t="s">
        <v>77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5759.2835839828604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</row>
    <row r="143" spans="1:68" x14ac:dyDescent="0.2">
      <c r="A143" s="4" t="s">
        <v>78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220199.64263951601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</row>
    <row r="144" spans="1:68" x14ac:dyDescent="0.2">
      <c r="A144" s="4" t="s">
        <v>79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5989.8063908248596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</row>
    <row r="145" spans="1:41" x14ac:dyDescent="0.2">
      <c r="A145" s="4" t="s">
        <v>80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97.876912429047493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</row>
    <row r="146" spans="1:41" x14ac:dyDescent="0.2">
      <c r="A146" s="4" t="s">
        <v>81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</row>
    <row r="147" spans="1:41" x14ac:dyDescent="0.2">
      <c r="A147" s="4" t="s">
        <v>82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51.514164436340401</v>
      </c>
      <c r="AO147" s="5">
        <v>0</v>
      </c>
    </row>
    <row r="148" spans="1:41" x14ac:dyDescent="0.2">
      <c r="A148" s="4" t="s">
        <v>83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273420709.43301201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</row>
    <row r="149" spans="1:41" x14ac:dyDescent="0.2">
      <c r="A149" s="4" t="s">
        <v>84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72665.8820710414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1" x14ac:dyDescent="0.2">
      <c r="A150" s="4" t="s">
        <v>85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839.06470181025998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1934.1574258540099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</row>
    <row r="151" spans="1:41" x14ac:dyDescent="0.2">
      <c r="A151" s="4" t="s">
        <v>86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194471.48807035401</v>
      </c>
      <c r="O151" s="5">
        <v>0</v>
      </c>
      <c r="P151" s="5">
        <v>59590.985136146497</v>
      </c>
      <c r="Q151" s="5">
        <v>0</v>
      </c>
      <c r="R151" s="5">
        <v>0</v>
      </c>
      <c r="S151" s="5">
        <v>0</v>
      </c>
      <c r="T151" s="5">
        <v>0</v>
      </c>
      <c r="U151" s="5">
        <v>13.482641835585801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12452.330112010901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</row>
    <row r="152" spans="1:41" x14ac:dyDescent="0.2">
      <c r="A152" s="4" t="s">
        <v>87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22952.752134650698</v>
      </c>
      <c r="Q152" s="5">
        <v>0</v>
      </c>
      <c r="R152" s="5">
        <v>0</v>
      </c>
      <c r="S152" s="5">
        <v>0</v>
      </c>
      <c r="T152" s="5">
        <v>0</v>
      </c>
      <c r="U152" s="5">
        <v>5.3770056940705597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</row>
    <row r="153" spans="1:41" x14ac:dyDescent="0.2">
      <c r="A153" s="4"/>
      <c r="B153" s="7" t="s">
        <v>89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6" spans="1:41" ht="189" x14ac:dyDescent="0.2">
      <c r="A156" s="3" t="s">
        <v>0</v>
      </c>
      <c r="B156" s="2" t="s">
        <v>1</v>
      </c>
      <c r="C156" s="2" t="s">
        <v>2</v>
      </c>
      <c r="D156" s="2" t="s">
        <v>3</v>
      </c>
      <c r="E156" s="2" t="s">
        <v>4</v>
      </c>
      <c r="F156" s="2" t="s">
        <v>5</v>
      </c>
      <c r="G156" s="2" t="s">
        <v>6</v>
      </c>
      <c r="H156" s="2" t="s">
        <v>7</v>
      </c>
      <c r="I156" s="2" t="s">
        <v>8</v>
      </c>
      <c r="J156" s="2" t="s">
        <v>9</v>
      </c>
      <c r="K156" s="2" t="s">
        <v>10</v>
      </c>
      <c r="L156" s="2" t="s">
        <v>11</v>
      </c>
      <c r="M156" s="2" t="s">
        <v>12</v>
      </c>
      <c r="N156" s="2" t="s">
        <v>13</v>
      </c>
      <c r="O156" s="2" t="s">
        <v>14</v>
      </c>
      <c r="P156" s="2" t="s">
        <v>15</v>
      </c>
      <c r="Q156" s="2" t="s">
        <v>16</v>
      </c>
      <c r="R156" s="2" t="s">
        <v>17</v>
      </c>
      <c r="S156" s="2" t="s">
        <v>18</v>
      </c>
      <c r="T156" s="2" t="s">
        <v>19</v>
      </c>
      <c r="U156" s="2" t="s">
        <v>20</v>
      </c>
      <c r="V156" s="2" t="s">
        <v>21</v>
      </c>
      <c r="W156" s="2" t="s">
        <v>22</v>
      </c>
      <c r="X156" s="2" t="s">
        <v>23</v>
      </c>
      <c r="Y156" s="2" t="s">
        <v>24</v>
      </c>
      <c r="Z156" s="2" t="s">
        <v>25</v>
      </c>
      <c r="AA156" s="2" t="s">
        <v>26</v>
      </c>
      <c r="AB156" s="2" t="s">
        <v>27</v>
      </c>
      <c r="AC156" s="2" t="s">
        <v>28</v>
      </c>
      <c r="AD156" s="2" t="s">
        <v>29</v>
      </c>
      <c r="AE156" s="2" t="s">
        <v>30</v>
      </c>
      <c r="AF156" s="2" t="s">
        <v>31</v>
      </c>
      <c r="AG156" s="2" t="s">
        <v>32</v>
      </c>
      <c r="AH156" s="2" t="s">
        <v>33</v>
      </c>
      <c r="AI156" s="2" t="s">
        <v>34</v>
      </c>
      <c r="AJ156" s="2" t="s">
        <v>35</v>
      </c>
      <c r="AK156" s="2" t="s">
        <v>36</v>
      </c>
      <c r="AL156" s="2" t="s">
        <v>37</v>
      </c>
      <c r="AM156" s="2" t="s">
        <v>38</v>
      </c>
      <c r="AN156" s="2" t="s">
        <v>39</v>
      </c>
      <c r="AO156" s="2" t="s">
        <v>40</v>
      </c>
    </row>
    <row r="157" spans="1:41" x14ac:dyDescent="0.2">
      <c r="A157" s="4" t="s">
        <v>41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</row>
    <row r="158" spans="1:41" x14ac:dyDescent="0.2">
      <c r="A158" s="4" t="s">
        <v>42</v>
      </c>
      <c r="B158" s="1">
        <v>0</v>
      </c>
      <c r="C158" s="1">
        <v>0</v>
      </c>
      <c r="D158" s="1">
        <v>0</v>
      </c>
      <c r="E158" s="1">
        <v>0</v>
      </c>
      <c r="F158" s="1">
        <v>6.61862371406531E-14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</row>
    <row r="159" spans="1:41" x14ac:dyDescent="0.2">
      <c r="A159" s="4" t="s">
        <v>43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8.4752423573546804E-12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</row>
    <row r="160" spans="1:41" x14ac:dyDescent="0.2">
      <c r="A160" s="4" t="s">
        <v>44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237201.04858144899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</row>
    <row r="161" spans="1:41" x14ac:dyDescent="0.2">
      <c r="A161" s="4" t="s">
        <v>45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48567.554230580303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</row>
    <row r="162" spans="1:41" x14ac:dyDescent="0.2">
      <c r="A162" s="4" t="s">
        <v>46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6144.2612022655803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</row>
    <row r="163" spans="1:41" x14ac:dyDescent="0.2">
      <c r="A163" s="4" t="s">
        <v>47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36384.8001026782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</row>
    <row r="164" spans="1:41" x14ac:dyDescent="0.2">
      <c r="A164" s="4" t="s">
        <v>48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</row>
    <row r="165" spans="1:41" x14ac:dyDescent="0.2">
      <c r="A165" s="4" t="s">
        <v>49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</row>
    <row r="166" spans="1:41" x14ac:dyDescent="0.2">
      <c r="A166" s="4" t="s">
        <v>50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2.71403829157896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</row>
    <row r="167" spans="1:41" x14ac:dyDescent="0.2">
      <c r="A167" s="4" t="s">
        <v>51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811312428.86575794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</row>
    <row r="168" spans="1:41" x14ac:dyDescent="0.2">
      <c r="A168" s="4" t="s">
        <v>52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</row>
    <row r="169" spans="1:41" x14ac:dyDescent="0.2">
      <c r="A169" s="4" t="s">
        <v>53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29.7668184628271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</row>
    <row r="170" spans="1:41" x14ac:dyDescent="0.2">
      <c r="A170" s="4" t="s">
        <v>54</v>
      </c>
      <c r="B170" s="1">
        <v>0</v>
      </c>
      <c r="C170" s="1">
        <v>53450.983331745003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</row>
    <row r="171" spans="1:41" x14ac:dyDescent="0.2">
      <c r="A171" s="4" t="s">
        <v>55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78662.370963285895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</row>
    <row r="172" spans="1:41" x14ac:dyDescent="0.2">
      <c r="A172" s="4" t="s">
        <v>56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839.06470181025998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</row>
    <row r="173" spans="1:41" x14ac:dyDescent="0.2">
      <c r="A173" s="4" t="s">
        <v>57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5759.2835839828504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</row>
    <row r="174" spans="1:41" x14ac:dyDescent="0.2">
      <c r="A174" s="4" t="s">
        <v>58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1934.1574258540099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</row>
    <row r="175" spans="1:41" x14ac:dyDescent="0.2">
      <c r="A175" s="4" t="s">
        <v>59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273420709.43301201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</row>
    <row r="176" spans="1:41" x14ac:dyDescent="0.2">
      <c r="A176" s="4" t="s">
        <v>60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220199.64263951601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</row>
    <row r="177" spans="1:41" x14ac:dyDescent="0.2">
      <c r="A177" s="4" t="s">
        <v>61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3669739.7951349998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</row>
    <row r="178" spans="1:41" x14ac:dyDescent="0.2">
      <c r="A178" s="4" t="s">
        <v>62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5989.8063908248596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</row>
    <row r="179" spans="1:41" x14ac:dyDescent="0.2">
      <c r="A179" s="4" t="s">
        <v>63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97.876912429047493</v>
      </c>
      <c r="AL179" s="1">
        <v>0</v>
      </c>
      <c r="AM179" s="1">
        <v>0</v>
      </c>
      <c r="AN179" s="1">
        <v>0</v>
      </c>
      <c r="AO179" s="1">
        <v>0</v>
      </c>
    </row>
    <row r="180" spans="1:41" x14ac:dyDescent="0.2">
      <c r="A180" s="4" t="s">
        <v>64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</row>
    <row r="181" spans="1:41" x14ac:dyDescent="0.2">
      <c r="A181" s="4" t="s">
        <v>65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51.514164436340401</v>
      </c>
    </row>
    <row r="182" spans="1:41" x14ac:dyDescent="0.2">
      <c r="A182" s="4" t="s">
        <v>66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4.5532212526310096E-18</v>
      </c>
      <c r="H182" s="1">
        <v>0</v>
      </c>
      <c r="I182" s="1">
        <v>0</v>
      </c>
      <c r="J182" s="1">
        <v>0</v>
      </c>
      <c r="K182" s="1">
        <v>25705.891319095801</v>
      </c>
      <c r="L182" s="1">
        <v>0</v>
      </c>
      <c r="M182" s="1">
        <v>0</v>
      </c>
      <c r="N182" s="1">
        <v>4463.2911408954697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1.7680168120725199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98080.804430024698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</row>
    <row r="183" spans="1:41" x14ac:dyDescent="0.2">
      <c r="A183" s="4" t="s">
        <v>67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1830.6866221314699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</row>
    <row r="184" spans="1:41" x14ac:dyDescent="0.2">
      <c r="A184" s="4"/>
      <c r="B184" s="7" t="s">
        <v>68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 x14ac:dyDescent="0.2">
      <c r="B185" s="10">
        <f>SUM(B157:B183, B134:B152)</f>
        <v>0</v>
      </c>
      <c r="C185" s="10">
        <f t="shared" ref="C185:AO185" si="1">SUM(C157:C183, C134:C152)</f>
        <v>53450.983331745003</v>
      </c>
      <c r="D185" s="10">
        <f t="shared" si="1"/>
        <v>0</v>
      </c>
      <c r="E185" s="10">
        <f t="shared" si="1"/>
        <v>1.26194188060099E-11</v>
      </c>
      <c r="F185" s="10">
        <f t="shared" si="1"/>
        <v>0</v>
      </c>
      <c r="G185" s="10">
        <f t="shared" si="1"/>
        <v>3.185193636530005E-11</v>
      </c>
      <c r="H185" s="10">
        <f t="shared" si="1"/>
        <v>0</v>
      </c>
      <c r="I185" s="10">
        <f t="shared" si="1"/>
        <v>4.6053456207587376E-11</v>
      </c>
      <c r="J185" s="10">
        <f t="shared" si="1"/>
        <v>78662.370963285895</v>
      </c>
      <c r="K185" s="10">
        <f t="shared" si="1"/>
        <v>265576.69122448651</v>
      </c>
      <c r="L185" s="10">
        <f t="shared" si="1"/>
        <v>839.06470181025998</v>
      </c>
      <c r="M185" s="10">
        <f t="shared" si="1"/>
        <v>1352864.9864271819</v>
      </c>
      <c r="N185" s="10">
        <f t="shared" si="1"/>
        <v>205079.04041351506</v>
      </c>
      <c r="O185" s="10">
        <f t="shared" si="1"/>
        <v>-2.58185618158165E-10</v>
      </c>
      <c r="P185" s="10">
        <f t="shared" si="1"/>
        <v>118928.5373734754</v>
      </c>
      <c r="Q185" s="10">
        <f t="shared" si="1"/>
        <v>5759.2835839828604</v>
      </c>
      <c r="R185" s="10">
        <f t="shared" si="1"/>
        <v>5759.2835839828504</v>
      </c>
      <c r="S185" s="10">
        <f t="shared" si="1"/>
        <v>0</v>
      </c>
      <c r="T185" s="10">
        <f t="shared" si="1"/>
        <v>0</v>
      </c>
      <c r="U185" s="10">
        <f t="shared" si="1"/>
        <v>23.34170263330784</v>
      </c>
      <c r="V185" s="10">
        <f t="shared" si="1"/>
        <v>1084733138.29877</v>
      </c>
      <c r="W185" s="10">
        <f t="shared" si="1"/>
        <v>273420709.43301201</v>
      </c>
      <c r="X185" s="10">
        <f t="shared" si="1"/>
        <v>1934.1574258540099</v>
      </c>
      <c r="Y185" s="10">
        <f t="shared" si="1"/>
        <v>1934.1574258540099</v>
      </c>
      <c r="Z185" s="10">
        <f t="shared" si="1"/>
        <v>220199.64263951601</v>
      </c>
      <c r="AA185" s="10">
        <f t="shared" si="1"/>
        <v>220199.64263951601</v>
      </c>
      <c r="AB185" s="10">
        <f t="shared" si="1"/>
        <v>3899933.9538600747</v>
      </c>
      <c r="AC185" s="10">
        <f t="shared" si="1"/>
        <v>3669739.7951349998</v>
      </c>
      <c r="AD185" s="10">
        <f t="shared" si="1"/>
        <v>21449.823060279821</v>
      </c>
      <c r="AE185" s="10">
        <f t="shared" si="1"/>
        <v>0</v>
      </c>
      <c r="AF185" s="10">
        <f t="shared" si="1"/>
        <v>0</v>
      </c>
      <c r="AG185" s="10">
        <f t="shared" si="1"/>
        <v>6019.573209287687</v>
      </c>
      <c r="AH185" s="10">
        <f t="shared" si="1"/>
        <v>5989.8063908248596</v>
      </c>
      <c r="AI185" s="10">
        <f t="shared" si="1"/>
        <v>12452.330112010901</v>
      </c>
      <c r="AJ185" s="10">
        <f t="shared" si="1"/>
        <v>97.876912429047493</v>
      </c>
      <c r="AK185" s="10">
        <f t="shared" si="1"/>
        <v>97.876912429047493</v>
      </c>
      <c r="AL185" s="10">
        <f t="shared" si="1"/>
        <v>0</v>
      </c>
      <c r="AM185" s="10">
        <f t="shared" si="1"/>
        <v>0</v>
      </c>
      <c r="AN185" s="10">
        <f t="shared" si="1"/>
        <v>51.514164436340401</v>
      </c>
      <c r="AO185" s="10">
        <f t="shared" si="1"/>
        <v>51.514164436340401</v>
      </c>
    </row>
    <row r="186" spans="1:41" x14ac:dyDescent="0.2">
      <c r="B186" s="9" t="s">
        <v>104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90" spans="1:41" x14ac:dyDescent="0.2">
      <c r="A190" s="12" t="s">
        <v>1</v>
      </c>
      <c r="B190" s="10" cm="1">
        <f t="array" ref="B190:B229">TRANSPOSE(B185:AO185)</f>
        <v>0</v>
      </c>
      <c r="D190" s="10">
        <f>BP90</f>
        <v>0</v>
      </c>
      <c r="F190" s="15">
        <f>B190-D190</f>
        <v>0</v>
      </c>
    </row>
    <row r="191" spans="1:41" x14ac:dyDescent="0.2">
      <c r="A191" s="12" t="s">
        <v>2</v>
      </c>
      <c r="B191" s="10">
        <v>53450.983331745003</v>
      </c>
      <c r="D191" s="10">
        <f t="shared" ref="D191:D229" si="2">BP91</f>
        <v>53450.983331745003</v>
      </c>
      <c r="F191" s="15">
        <f t="shared" ref="F191:F229" si="3">B191-D191</f>
        <v>0</v>
      </c>
    </row>
    <row r="192" spans="1:41" x14ac:dyDescent="0.2">
      <c r="A192" s="12" t="s">
        <v>3</v>
      </c>
      <c r="B192" s="10">
        <v>0</v>
      </c>
      <c r="D192" s="10">
        <f t="shared" si="2"/>
        <v>0</v>
      </c>
      <c r="F192" s="15">
        <f t="shared" si="3"/>
        <v>0</v>
      </c>
    </row>
    <row r="193" spans="1:6" x14ac:dyDescent="0.2">
      <c r="A193" s="12" t="s">
        <v>4</v>
      </c>
      <c r="B193" s="10">
        <v>1.26194188060099E-11</v>
      </c>
      <c r="D193" s="10">
        <f t="shared" si="2"/>
        <v>0</v>
      </c>
      <c r="F193" s="15">
        <f t="shared" si="3"/>
        <v>1.26194188060099E-11</v>
      </c>
    </row>
    <row r="194" spans="1:6" x14ac:dyDescent="0.2">
      <c r="A194" s="12" t="s">
        <v>5</v>
      </c>
      <c r="B194" s="10">
        <v>0</v>
      </c>
      <c r="D194" s="10">
        <f t="shared" si="2"/>
        <v>0</v>
      </c>
      <c r="F194" s="15">
        <f t="shared" si="3"/>
        <v>0</v>
      </c>
    </row>
    <row r="195" spans="1:6" x14ac:dyDescent="0.2">
      <c r="A195" s="12" t="s">
        <v>6</v>
      </c>
      <c r="B195" s="10">
        <v>3.185193636530005E-11</v>
      </c>
      <c r="D195" s="10">
        <f t="shared" si="2"/>
        <v>3.1851936365299998E-11</v>
      </c>
      <c r="F195" s="15">
        <f t="shared" si="3"/>
        <v>5.169878828456423E-26</v>
      </c>
    </row>
    <row r="196" spans="1:6" x14ac:dyDescent="0.2">
      <c r="A196" s="12" t="s">
        <v>7</v>
      </c>
      <c r="B196" s="10">
        <v>0</v>
      </c>
      <c r="D196" s="10">
        <f t="shared" si="2"/>
        <v>0</v>
      </c>
      <c r="F196" s="15">
        <f t="shared" si="3"/>
        <v>0</v>
      </c>
    </row>
    <row r="197" spans="1:6" x14ac:dyDescent="0.2">
      <c r="A197" s="12" t="s">
        <v>8</v>
      </c>
      <c r="B197" s="10">
        <v>4.6053456207587376E-11</v>
      </c>
      <c r="D197" s="10">
        <f t="shared" si="2"/>
        <v>4.6053456207587402E-11</v>
      </c>
      <c r="F197" s="15">
        <f t="shared" si="3"/>
        <v>0</v>
      </c>
    </row>
    <row r="198" spans="1:6" x14ac:dyDescent="0.2">
      <c r="A198" s="12" t="s">
        <v>9</v>
      </c>
      <c r="B198" s="10">
        <v>78662.370963285895</v>
      </c>
      <c r="D198" s="10">
        <f t="shared" si="2"/>
        <v>78662.370963285895</v>
      </c>
      <c r="F198" s="15">
        <f t="shared" si="3"/>
        <v>0</v>
      </c>
    </row>
    <row r="199" spans="1:6" x14ac:dyDescent="0.2">
      <c r="A199" s="12" t="s">
        <v>10</v>
      </c>
      <c r="B199" s="10">
        <v>265576.69122448651</v>
      </c>
      <c r="D199" s="10">
        <f t="shared" si="2"/>
        <v>265576.69122448599</v>
      </c>
      <c r="F199" s="15">
        <f t="shared" si="3"/>
        <v>5.2386894822120667E-10</v>
      </c>
    </row>
    <row r="200" spans="1:6" x14ac:dyDescent="0.2">
      <c r="A200" s="12" t="s">
        <v>11</v>
      </c>
      <c r="B200" s="10">
        <v>839.06470181025998</v>
      </c>
      <c r="D200" s="10">
        <f t="shared" si="2"/>
        <v>839.06470181025998</v>
      </c>
      <c r="F200" s="15">
        <f t="shared" si="3"/>
        <v>0</v>
      </c>
    </row>
    <row r="201" spans="1:6" x14ac:dyDescent="0.2">
      <c r="A201" s="12" t="s">
        <v>12</v>
      </c>
      <c r="B201" s="10">
        <v>1352864.9864271819</v>
      </c>
      <c r="D201" s="10">
        <f t="shared" si="2"/>
        <v>1352864.986427176</v>
      </c>
      <c r="F201" s="15">
        <f t="shared" si="3"/>
        <v>5.8207660913467407E-9</v>
      </c>
    </row>
    <row r="202" spans="1:6" x14ac:dyDescent="0.2">
      <c r="A202" s="12" t="s">
        <v>13</v>
      </c>
      <c r="B202" s="10">
        <v>205079.04041351506</v>
      </c>
      <c r="D202" s="10">
        <f t="shared" si="2"/>
        <v>205079.040413515</v>
      </c>
      <c r="F202" s="15">
        <f t="shared" si="3"/>
        <v>0</v>
      </c>
    </row>
    <row r="203" spans="1:6" x14ac:dyDescent="0.2">
      <c r="A203" s="12" t="s">
        <v>14</v>
      </c>
      <c r="B203" s="10">
        <v>-2.58185618158165E-10</v>
      </c>
      <c r="D203" s="10">
        <f t="shared" si="2"/>
        <v>0</v>
      </c>
      <c r="F203" s="15">
        <f t="shared" si="3"/>
        <v>-2.58185618158165E-10</v>
      </c>
    </row>
    <row r="204" spans="1:6" x14ac:dyDescent="0.2">
      <c r="A204" s="12" t="s">
        <v>15</v>
      </c>
      <c r="B204" s="10">
        <v>118928.5373734754</v>
      </c>
      <c r="D204" s="10">
        <f t="shared" si="2"/>
        <v>118928.53737347531</v>
      </c>
      <c r="F204" s="15">
        <f t="shared" si="3"/>
        <v>0</v>
      </c>
    </row>
    <row r="205" spans="1:6" x14ac:dyDescent="0.2">
      <c r="A205" s="12" t="s">
        <v>16</v>
      </c>
      <c r="B205" s="10">
        <v>5759.2835839828604</v>
      </c>
      <c r="D205" s="10">
        <f t="shared" si="2"/>
        <v>5759.2835839828504</v>
      </c>
      <c r="F205" s="15">
        <f t="shared" si="3"/>
        <v>1.0004441719502211E-11</v>
      </c>
    </row>
    <row r="206" spans="1:6" x14ac:dyDescent="0.2">
      <c r="A206" s="12" t="s">
        <v>17</v>
      </c>
      <c r="B206" s="10">
        <v>5759.2835839828504</v>
      </c>
      <c r="C206" s="11" t="s">
        <v>103</v>
      </c>
      <c r="D206" s="10">
        <f t="shared" si="2"/>
        <v>5759.2835839828504</v>
      </c>
      <c r="E206" s="14" t="s">
        <v>105</v>
      </c>
      <c r="F206" s="15">
        <f t="shared" si="3"/>
        <v>0</v>
      </c>
    </row>
    <row r="207" spans="1:6" x14ac:dyDescent="0.2">
      <c r="A207" s="12" t="s">
        <v>18</v>
      </c>
      <c r="B207" s="10">
        <v>0</v>
      </c>
      <c r="D207" s="10">
        <f t="shared" si="2"/>
        <v>0</v>
      </c>
      <c r="F207" s="15">
        <f t="shared" si="3"/>
        <v>0</v>
      </c>
    </row>
    <row r="208" spans="1:6" x14ac:dyDescent="0.2">
      <c r="A208" s="12" t="s">
        <v>19</v>
      </c>
      <c r="B208" s="10">
        <v>0</v>
      </c>
      <c r="D208" s="10">
        <f t="shared" si="2"/>
        <v>0</v>
      </c>
      <c r="F208" s="15">
        <f t="shared" si="3"/>
        <v>0</v>
      </c>
    </row>
    <row r="209" spans="1:6" x14ac:dyDescent="0.2">
      <c r="A209" s="12" t="s">
        <v>20</v>
      </c>
      <c r="B209" s="10">
        <v>23.34170263330784</v>
      </c>
      <c r="D209" s="10">
        <f t="shared" si="2"/>
        <v>23.3417026333079</v>
      </c>
      <c r="F209" s="15">
        <f t="shared" si="3"/>
        <v>-6.0396132539608516E-14</v>
      </c>
    </row>
    <row r="210" spans="1:6" x14ac:dyDescent="0.2">
      <c r="A210" s="12" t="s">
        <v>21</v>
      </c>
      <c r="B210" s="10">
        <v>1084733138.29877</v>
      </c>
      <c r="D210" s="10">
        <f t="shared" si="2"/>
        <v>1084733138.2987659</v>
      </c>
      <c r="F210" s="15">
        <f t="shared" si="3"/>
        <v>4.0531158447265625E-6</v>
      </c>
    </row>
    <row r="211" spans="1:6" x14ac:dyDescent="0.2">
      <c r="A211" s="12" t="s">
        <v>22</v>
      </c>
      <c r="B211" s="10">
        <v>273420709.43301201</v>
      </c>
      <c r="D211" s="10">
        <f t="shared" si="2"/>
        <v>273420709.43301201</v>
      </c>
      <c r="F211" s="15">
        <f t="shared" si="3"/>
        <v>0</v>
      </c>
    </row>
    <row r="212" spans="1:6" x14ac:dyDescent="0.2">
      <c r="A212" s="12" t="s">
        <v>23</v>
      </c>
      <c r="B212" s="10">
        <v>1934.1574258540099</v>
      </c>
      <c r="D212" s="10">
        <f t="shared" si="2"/>
        <v>1934.1574258540099</v>
      </c>
      <c r="F212" s="15">
        <f t="shared" si="3"/>
        <v>0</v>
      </c>
    </row>
    <row r="213" spans="1:6" x14ac:dyDescent="0.2">
      <c r="A213" s="12" t="s">
        <v>24</v>
      </c>
      <c r="B213" s="10">
        <v>1934.1574258540099</v>
      </c>
      <c r="D213" s="10">
        <f t="shared" si="2"/>
        <v>1934.1574258540099</v>
      </c>
      <c r="F213" s="15">
        <f t="shared" si="3"/>
        <v>0</v>
      </c>
    </row>
    <row r="214" spans="1:6" x14ac:dyDescent="0.2">
      <c r="A214" s="12" t="s">
        <v>25</v>
      </c>
      <c r="B214" s="10">
        <v>220199.64263951601</v>
      </c>
      <c r="D214" s="10">
        <f t="shared" si="2"/>
        <v>220199.64263951601</v>
      </c>
      <c r="F214" s="15">
        <f t="shared" si="3"/>
        <v>0</v>
      </c>
    </row>
    <row r="215" spans="1:6" x14ac:dyDescent="0.2">
      <c r="A215" s="12" t="s">
        <v>26</v>
      </c>
      <c r="B215" s="10">
        <v>220199.64263951601</v>
      </c>
      <c r="D215" s="10">
        <f t="shared" si="2"/>
        <v>220199.64263951601</v>
      </c>
      <c r="F215" s="15">
        <f t="shared" si="3"/>
        <v>0</v>
      </c>
    </row>
    <row r="216" spans="1:6" x14ac:dyDescent="0.2">
      <c r="A216" s="12" t="s">
        <v>27</v>
      </c>
      <c r="B216" s="10">
        <v>3899933.9538600747</v>
      </c>
      <c r="D216" s="10">
        <f t="shared" si="2"/>
        <v>3899933.9538600771</v>
      </c>
      <c r="F216" s="15">
        <f t="shared" si="3"/>
        <v>0</v>
      </c>
    </row>
    <row r="217" spans="1:6" x14ac:dyDescent="0.2">
      <c r="A217" s="12" t="s">
        <v>28</v>
      </c>
      <c r="B217" s="10">
        <v>3669739.7951349998</v>
      </c>
      <c r="D217" s="10">
        <f t="shared" si="2"/>
        <v>3669739.7951349998</v>
      </c>
      <c r="F217" s="15">
        <f t="shared" si="3"/>
        <v>0</v>
      </c>
    </row>
    <row r="218" spans="1:6" x14ac:dyDescent="0.2">
      <c r="A218" s="12" t="s">
        <v>29</v>
      </c>
      <c r="B218" s="10">
        <v>21449.823060279821</v>
      </c>
      <c r="D218" s="10">
        <f t="shared" si="2"/>
        <v>21449.823060279701</v>
      </c>
      <c r="F218" s="15">
        <f t="shared" si="3"/>
        <v>1.2005330063402653E-10</v>
      </c>
    </row>
    <row r="219" spans="1:6" x14ac:dyDescent="0.2">
      <c r="A219" s="12" t="s">
        <v>30</v>
      </c>
      <c r="B219" s="10">
        <v>0</v>
      </c>
      <c r="D219" s="10">
        <f t="shared" si="2"/>
        <v>0</v>
      </c>
      <c r="F219" s="15">
        <f t="shared" si="3"/>
        <v>0</v>
      </c>
    </row>
    <row r="220" spans="1:6" x14ac:dyDescent="0.2">
      <c r="A220" s="12" t="s">
        <v>31</v>
      </c>
      <c r="B220" s="10">
        <v>0</v>
      </c>
      <c r="D220" s="10">
        <f t="shared" si="2"/>
        <v>0</v>
      </c>
      <c r="F220" s="15">
        <f t="shared" si="3"/>
        <v>0</v>
      </c>
    </row>
    <row r="221" spans="1:6" x14ac:dyDescent="0.2">
      <c r="A221" s="12" t="s">
        <v>32</v>
      </c>
      <c r="B221" s="10">
        <v>6019.573209287687</v>
      </c>
      <c r="D221" s="10">
        <f t="shared" si="2"/>
        <v>6019.5732092876788</v>
      </c>
      <c r="F221" s="15">
        <f t="shared" si="3"/>
        <v>8.1854523159563541E-12</v>
      </c>
    </row>
    <row r="222" spans="1:6" x14ac:dyDescent="0.2">
      <c r="A222" s="12" t="s">
        <v>33</v>
      </c>
      <c r="B222" s="10">
        <v>5989.8063908248596</v>
      </c>
      <c r="D222" s="10">
        <f t="shared" si="2"/>
        <v>5989.8063908248596</v>
      </c>
      <c r="F222" s="15">
        <f t="shared" si="3"/>
        <v>0</v>
      </c>
    </row>
    <row r="223" spans="1:6" x14ac:dyDescent="0.2">
      <c r="A223" s="12" t="s">
        <v>34</v>
      </c>
      <c r="B223" s="10">
        <v>12452.330112010901</v>
      </c>
      <c r="D223" s="10">
        <f t="shared" si="2"/>
        <v>12452.330112010901</v>
      </c>
      <c r="F223" s="15">
        <f t="shared" si="3"/>
        <v>0</v>
      </c>
    </row>
    <row r="224" spans="1:6" x14ac:dyDescent="0.2">
      <c r="A224" s="12" t="s">
        <v>35</v>
      </c>
      <c r="B224" s="10">
        <v>97.876912429047493</v>
      </c>
      <c r="D224" s="10">
        <f t="shared" si="2"/>
        <v>97.876912429047493</v>
      </c>
      <c r="F224" s="15">
        <f t="shared" si="3"/>
        <v>0</v>
      </c>
    </row>
    <row r="225" spans="1:41" x14ac:dyDescent="0.2">
      <c r="A225" s="12" t="s">
        <v>36</v>
      </c>
      <c r="B225" s="10">
        <v>97.876912429047493</v>
      </c>
      <c r="D225" s="10">
        <f t="shared" si="2"/>
        <v>97.876912429047493</v>
      </c>
      <c r="F225" s="15">
        <f t="shared" si="3"/>
        <v>0</v>
      </c>
    </row>
    <row r="226" spans="1:41" x14ac:dyDescent="0.2">
      <c r="A226" s="12" t="s">
        <v>37</v>
      </c>
      <c r="B226" s="10">
        <v>0</v>
      </c>
      <c r="D226" s="10">
        <f t="shared" si="2"/>
        <v>0</v>
      </c>
      <c r="F226" s="15">
        <f t="shared" si="3"/>
        <v>0</v>
      </c>
    </row>
    <row r="227" spans="1:41" x14ac:dyDescent="0.2">
      <c r="A227" s="12" t="s">
        <v>38</v>
      </c>
      <c r="B227" s="10">
        <v>0</v>
      </c>
      <c r="D227" s="10">
        <f t="shared" si="2"/>
        <v>0</v>
      </c>
      <c r="F227" s="15">
        <f t="shared" si="3"/>
        <v>0</v>
      </c>
    </row>
    <row r="228" spans="1:41" x14ac:dyDescent="0.2">
      <c r="A228" s="12" t="s">
        <v>39</v>
      </c>
      <c r="B228" s="10">
        <v>51.514164436340401</v>
      </c>
      <c r="D228" s="10">
        <f t="shared" si="2"/>
        <v>51.514164436340401</v>
      </c>
      <c r="F228" s="15">
        <f t="shared" si="3"/>
        <v>0</v>
      </c>
    </row>
    <row r="229" spans="1:41" x14ac:dyDescent="0.2">
      <c r="A229" s="12" t="s">
        <v>40</v>
      </c>
      <c r="B229" s="10">
        <v>51.514164436340401</v>
      </c>
      <c r="D229" s="10">
        <f t="shared" si="2"/>
        <v>51.514164436340401</v>
      </c>
      <c r="F229" s="15">
        <f t="shared" si="3"/>
        <v>0</v>
      </c>
    </row>
    <row r="230" spans="1:41" ht="17" x14ac:dyDescent="0.2">
      <c r="B230" s="13" t="s">
        <v>101</v>
      </c>
      <c r="C230" s="13"/>
      <c r="D230" s="11" t="s">
        <v>102</v>
      </c>
      <c r="E230" s="13"/>
      <c r="F230" s="11">
        <v>0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</sheetData>
  <mergeCells count="9">
    <mergeCell ref="B186:AO186"/>
    <mergeCell ref="B184:AO184"/>
    <mergeCell ref="AS130:BK130"/>
    <mergeCell ref="B153:AO153"/>
    <mergeCell ref="BO130"/>
    <mergeCell ref="BO42:CG42"/>
    <mergeCell ref="AS42:BK42"/>
    <mergeCell ref="AS86:BK86"/>
    <mergeCell ref="B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ZAF_2013_X</vt:lpstr>
      <vt:lpstr>R__ZAF_2013_X</vt:lpstr>
      <vt:lpstr>r_EIOU__ZAF_2013_X</vt:lpstr>
      <vt:lpstr>S_units__ZAF_2013_X</vt:lpstr>
      <vt:lpstr>U__ZAF_2013_X</vt:lpstr>
      <vt:lpstr>U_EIOU__ZAF_2013_X</vt:lpstr>
      <vt:lpstr>U_feed__ZAF_2013_X</vt:lpstr>
      <vt:lpstr>V__ZAF_2013_X</vt:lpstr>
      <vt:lpstr>Y__ZAF_2013_X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</dc:creator>
  <cp:lastModifiedBy>Matthew Heun</cp:lastModifiedBy>
  <dcterms:created xsi:type="dcterms:W3CDTF">2025-07-08T23:26:36Z</dcterms:created>
  <dcterms:modified xsi:type="dcterms:W3CDTF">2025-07-08T23:59:11Z</dcterms:modified>
</cp:coreProperties>
</file>