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att/github/Recca/inst/extdata/UKEnergy2000raw/"/>
    </mc:Choice>
  </mc:AlternateContent>
  <xr:revisionPtr revIDLastSave="0" documentId="13_ncr:1_{3845A0A7-F06B-9648-B22B-18CC6DF1B857}" xr6:coauthVersionLast="31" xr6:coauthVersionMax="31" xr10:uidLastSave="{00000000-0000-0000-0000-000000000000}"/>
  <bookViews>
    <workbookView xWindow="0" yWindow="460" windowWidth="30420" windowHeight="28340" tabRatio="590" activeTab="3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94" i="26" l="1" a="1"/>
  <c r="AR94" i="26" s="1"/>
  <c r="AR64" i="36"/>
  <c r="AR63" i="36"/>
  <c r="AR65" i="36" s="1"/>
  <c r="AJ61" i="21"/>
  <c r="AJ60" i="21"/>
  <c r="AU98" i="26" l="1"/>
  <c r="AV97" i="26"/>
  <c r="AW96" i="26"/>
  <c r="AX95" i="26"/>
  <c r="AY94" i="26"/>
  <c r="AT98" i="26"/>
  <c r="AU97" i="26"/>
  <c r="AV96" i="26"/>
  <c r="AW95" i="26"/>
  <c r="AX94" i="26"/>
  <c r="AS98" i="26"/>
  <c r="AT97" i="26"/>
  <c r="AU96" i="26"/>
  <c r="AV95" i="26"/>
  <c r="AW94" i="26"/>
  <c r="AZ98" i="26"/>
  <c r="AR98" i="26"/>
  <c r="AS97" i="26"/>
  <c r="AT96" i="26"/>
  <c r="AU95" i="26"/>
  <c r="AV94" i="26"/>
  <c r="AY98" i="26"/>
  <c r="AZ97" i="26"/>
  <c r="AR97" i="26"/>
  <c r="AS96" i="26"/>
  <c r="AT95" i="26"/>
  <c r="AU94" i="26"/>
  <c r="AX98" i="26"/>
  <c r="AY97" i="26"/>
  <c r="AZ96" i="26"/>
  <c r="AR96" i="26"/>
  <c r="AS95" i="26"/>
  <c r="AT94" i="26"/>
  <c r="AW98" i="26"/>
  <c r="AX97" i="26"/>
  <c r="AY96" i="26"/>
  <c r="AZ95" i="26"/>
  <c r="AR95" i="26"/>
  <c r="AS94" i="26"/>
  <c r="AV98" i="26"/>
  <c r="AW97" i="26"/>
  <c r="AX96" i="26"/>
  <c r="AY95" i="26"/>
  <c r="AZ94" i="26"/>
  <c r="H124" i="47"/>
  <c r="G124" i="47"/>
  <c r="H125" i="47"/>
  <c r="G125" i="47"/>
  <c r="B18" i="48" l="1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 l="1"/>
  <c r="G131" i="47"/>
  <c r="H130" i="47"/>
  <c r="G130" i="47"/>
  <c r="H129" i="47"/>
  <c r="G129" i="47"/>
  <c r="H128" i="47"/>
  <c r="G128" i="47"/>
  <c r="H127" i="47"/>
  <c r="G127" i="47"/>
  <c r="H126" i="47"/>
  <c r="G126" i="47"/>
  <c r="H72" i="47" l="1"/>
  <c r="G74" i="47" l="1"/>
  <c r="H74" i="47"/>
  <c r="G82" i="47"/>
  <c r="G81" i="47"/>
  <c r="G80" i="47"/>
  <c r="G79" i="47"/>
  <c r="G72" i="47"/>
  <c r="G64" i="47"/>
  <c r="H60" i="47"/>
  <c r="G60" i="47"/>
  <c r="A137" i="47" l="1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G183" i="47"/>
  <c r="H183" i="47"/>
  <c r="G182" i="47"/>
  <c r="H182" i="47"/>
  <c r="G181" i="47"/>
  <c r="H181" i="47"/>
  <c r="G180" i="47"/>
  <c r="H180" i="47"/>
  <c r="G179" i="47"/>
  <c r="H179" i="47"/>
  <c r="G178" i="47"/>
  <c r="H178" i="47"/>
  <c r="G177" i="47"/>
  <c r="H177" i="47"/>
  <c r="H123" i="47"/>
  <c r="H176" i="47" s="1"/>
  <c r="G123" i="47"/>
  <c r="G176" i="47" s="1"/>
  <c r="H109" i="47"/>
  <c r="H162" i="47" s="1"/>
  <c r="G109" i="47"/>
  <c r="G162" i="47" s="1"/>
  <c r="H121" i="47"/>
  <c r="H174" i="47" s="1"/>
  <c r="G121" i="47"/>
  <c r="G174" i="47" s="1"/>
  <c r="H113" i="47"/>
  <c r="H166" i="47" s="1"/>
  <c r="G113" i="47"/>
  <c r="G166" i="47" s="1"/>
  <c r="B136" i="47"/>
  <c r="C136" i="47"/>
  <c r="D136" i="47"/>
  <c r="F136" i="47"/>
  <c r="A136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H101" i="47"/>
  <c r="H154" i="47" s="1"/>
  <c r="G101" i="47"/>
  <c r="G154" i="47" s="1"/>
  <c r="H100" i="47"/>
  <c r="H153" i="47" s="1"/>
  <c r="G100" i="47"/>
  <c r="G153" i="47" s="1"/>
  <c r="H99" i="47"/>
  <c r="H152" i="47" s="1"/>
  <c r="G99" i="47"/>
  <c r="G152" i="47" s="1"/>
  <c r="H82" i="47"/>
  <c r="H81" i="47"/>
  <c r="H80" i="47"/>
  <c r="H79" i="47"/>
  <c r="H78" i="47"/>
  <c r="G78" i="47"/>
  <c r="H77" i="47"/>
  <c r="G77" i="47"/>
  <c r="H76" i="47"/>
  <c r="G76" i="47"/>
  <c r="H75" i="47"/>
  <c r="G75" i="47"/>
  <c r="H53" i="47"/>
  <c r="H98" i="47" s="1"/>
  <c r="H151" i="47" s="1"/>
  <c r="G53" i="47"/>
  <c r="G98" i="47" s="1"/>
  <c r="G151" i="47" s="1"/>
  <c r="H52" i="47"/>
  <c r="H97" i="47" s="1"/>
  <c r="H150" i="47" s="1"/>
  <c r="G52" i="47"/>
  <c r="G97" i="47" s="1"/>
  <c r="G150" i="47" s="1"/>
  <c r="H51" i="47"/>
  <c r="H96" i="47" s="1"/>
  <c r="H149" i="47" s="1"/>
  <c r="G51" i="47"/>
  <c r="G96" i="47" s="1"/>
  <c r="G149" i="47" s="1"/>
  <c r="H50" i="47"/>
  <c r="H95" i="47" s="1"/>
  <c r="H148" i="47" s="1"/>
  <c r="G50" i="47"/>
  <c r="G95" i="47" s="1"/>
  <c r="G148" i="47" s="1"/>
  <c r="H37" i="47"/>
  <c r="H36" i="47"/>
  <c r="H35" i="47"/>
  <c r="G37" i="47"/>
  <c r="G36" i="47"/>
  <c r="G35" i="47"/>
  <c r="D37" i="47"/>
  <c r="D36" i="47"/>
  <c r="D35" i="47"/>
  <c r="H34" i="47"/>
  <c r="G34" i="47"/>
  <c r="D34" i="47"/>
  <c r="H33" i="47"/>
  <c r="G33" i="47"/>
  <c r="G73" i="47" s="1"/>
  <c r="G122" i="47" s="1"/>
  <c r="G175" i="47" s="1"/>
  <c r="H32" i="47"/>
  <c r="H71" i="47" s="1"/>
  <c r="H120" i="47" s="1"/>
  <c r="H173" i="47" s="1"/>
  <c r="G32" i="47"/>
  <c r="G71" i="47" s="1"/>
  <c r="G120" i="47" s="1"/>
  <c r="G173" i="47" s="1"/>
  <c r="H31" i="47"/>
  <c r="H70" i="47" s="1"/>
  <c r="H119" i="47" s="1"/>
  <c r="H172" i="47" s="1"/>
  <c r="G31" i="47"/>
  <c r="G70" i="47" s="1"/>
  <c r="G119" i="47" s="1"/>
  <c r="G172" i="47" s="1"/>
  <c r="H30" i="47"/>
  <c r="H69" i="47" s="1"/>
  <c r="H118" i="47" s="1"/>
  <c r="H171" i="47" s="1"/>
  <c r="G30" i="47"/>
  <c r="G69" i="47" s="1"/>
  <c r="G118" i="47" s="1"/>
  <c r="G171" i="47" s="1"/>
  <c r="H29" i="47"/>
  <c r="H68" i="47" s="1"/>
  <c r="H117" i="47" s="1"/>
  <c r="H170" i="47" s="1"/>
  <c r="G29" i="47"/>
  <c r="G68" i="47" s="1"/>
  <c r="G117" i="47" s="1"/>
  <c r="G170" i="47" s="1"/>
  <c r="H28" i="47"/>
  <c r="H67" i="47" s="1"/>
  <c r="H116" i="47" s="1"/>
  <c r="H169" i="47" s="1"/>
  <c r="G28" i="47"/>
  <c r="G67" i="47" s="1"/>
  <c r="G116" i="47" s="1"/>
  <c r="G169" i="47" s="1"/>
  <c r="H27" i="47"/>
  <c r="H66" i="47" s="1"/>
  <c r="H115" i="47" s="1"/>
  <c r="H168" i="47" s="1"/>
  <c r="G27" i="47"/>
  <c r="G66" i="47" s="1"/>
  <c r="G115" i="47" s="1"/>
  <c r="G168" i="47" s="1"/>
  <c r="H26" i="47"/>
  <c r="H65" i="47" s="1"/>
  <c r="H114" i="47" s="1"/>
  <c r="H167" i="47" s="1"/>
  <c r="G26" i="47"/>
  <c r="G65" i="47" s="1"/>
  <c r="G114" i="47" s="1"/>
  <c r="G167" i="47" s="1"/>
  <c r="G25" i="47"/>
  <c r="H25" i="47"/>
  <c r="H24" i="47"/>
  <c r="G24" i="47"/>
  <c r="H23" i="47"/>
  <c r="H64" i="47" s="1"/>
  <c r="G23" i="47"/>
  <c r="H22" i="47"/>
  <c r="H63" i="47" s="1"/>
  <c r="H112" i="47" s="1"/>
  <c r="H165" i="47" s="1"/>
  <c r="G22" i="47"/>
  <c r="G63" i="47" s="1"/>
  <c r="G112" i="47" s="1"/>
  <c r="G165" i="47" s="1"/>
  <c r="H21" i="47"/>
  <c r="H62" i="47" s="1"/>
  <c r="H111" i="47" s="1"/>
  <c r="H164" i="47" s="1"/>
  <c r="G21" i="47"/>
  <c r="G62" i="47" s="1"/>
  <c r="G111" i="47" s="1"/>
  <c r="G164" i="47" s="1"/>
  <c r="H20" i="47"/>
  <c r="H61" i="47" s="1"/>
  <c r="H110" i="47" s="1"/>
  <c r="H163" i="47" s="1"/>
  <c r="G20" i="47"/>
  <c r="G61" i="47" s="1"/>
  <c r="G110" i="47" s="1"/>
  <c r="G163" i="47" s="1"/>
  <c r="H19" i="47"/>
  <c r="H59" i="47" s="1"/>
  <c r="H108" i="47" s="1"/>
  <c r="H161" i="47" s="1"/>
  <c r="G19" i="47"/>
  <c r="G59" i="47" s="1"/>
  <c r="G108" i="47" s="1"/>
  <c r="G161" i="47" s="1"/>
  <c r="H18" i="47"/>
  <c r="H58" i="47" s="1"/>
  <c r="H107" i="47" s="1"/>
  <c r="H160" i="47" s="1"/>
  <c r="G18" i="47"/>
  <c r="G58" i="47" s="1"/>
  <c r="G107" i="47" s="1"/>
  <c r="G160" i="47" s="1"/>
  <c r="H17" i="47"/>
  <c r="H57" i="47" s="1"/>
  <c r="H106" i="47" s="1"/>
  <c r="H159" i="47" s="1"/>
  <c r="G17" i="47"/>
  <c r="G57" i="47" s="1"/>
  <c r="G106" i="47" s="1"/>
  <c r="G159" i="47" s="1"/>
  <c r="G16" i="47"/>
  <c r="G56" i="47" s="1"/>
  <c r="G105" i="47" s="1"/>
  <c r="G158" i="47" s="1"/>
  <c r="H16" i="47"/>
  <c r="H56" i="47" s="1"/>
  <c r="H105" i="47" s="1"/>
  <c r="H158" i="47" s="1"/>
  <c r="G15" i="47"/>
  <c r="G55" i="47" s="1"/>
  <c r="G104" i="47" s="1"/>
  <c r="G157" i="47" s="1"/>
  <c r="H15" i="47"/>
  <c r="H55" i="47" s="1"/>
  <c r="H104" i="47" s="1"/>
  <c r="H157" i="47" s="1"/>
  <c r="G14" i="47"/>
  <c r="G54" i="47" s="1"/>
  <c r="G103" i="47" s="1"/>
  <c r="G156" i="47" s="1"/>
  <c r="H14" i="47"/>
  <c r="H54" i="47" s="1"/>
  <c r="H103" i="47" s="1"/>
  <c r="H156" i="47" s="1"/>
  <c r="H13" i="47"/>
  <c r="H49" i="47" s="1"/>
  <c r="H94" i="47" s="1"/>
  <c r="H147" i="47" s="1"/>
  <c r="G13" i="47"/>
  <c r="G49" i="47" s="1"/>
  <c r="G94" i="47" s="1"/>
  <c r="G147" i="47" s="1"/>
  <c r="H12" i="47"/>
  <c r="H48" i="47" s="1"/>
  <c r="H93" i="47" s="1"/>
  <c r="H146" i="47" s="1"/>
  <c r="G12" i="47"/>
  <c r="G48" i="47" s="1"/>
  <c r="G93" i="47" s="1"/>
  <c r="G146" i="47" s="1"/>
  <c r="H11" i="47"/>
  <c r="H47" i="47" s="1"/>
  <c r="H92" i="47" s="1"/>
  <c r="H145" i="47" s="1"/>
  <c r="G11" i="47"/>
  <c r="G47" i="47" s="1"/>
  <c r="G92" i="47" s="1"/>
  <c r="G145" i="47" s="1"/>
  <c r="H10" i="47"/>
  <c r="H46" i="47" s="1"/>
  <c r="H91" i="47" s="1"/>
  <c r="H144" i="47" s="1"/>
  <c r="G10" i="47"/>
  <c r="G46" i="47" s="1"/>
  <c r="G91" i="47" s="1"/>
  <c r="G144" i="47" s="1"/>
  <c r="H9" i="47"/>
  <c r="H45" i="47" s="1"/>
  <c r="H90" i="47" s="1"/>
  <c r="H143" i="47" s="1"/>
  <c r="G9" i="47"/>
  <c r="G45" i="47" s="1"/>
  <c r="G90" i="47" s="1"/>
  <c r="G143" i="47" s="1"/>
  <c r="H8" i="47"/>
  <c r="H44" i="47" s="1"/>
  <c r="H89" i="47" s="1"/>
  <c r="H142" i="47" s="1"/>
  <c r="G8" i="47"/>
  <c r="G44" i="47" s="1"/>
  <c r="G89" i="47" s="1"/>
  <c r="G142" i="47" s="1"/>
  <c r="H7" i="47"/>
  <c r="H43" i="47" s="1"/>
  <c r="H88" i="47" s="1"/>
  <c r="H141" i="47" s="1"/>
  <c r="G7" i="47"/>
  <c r="G43" i="47" s="1"/>
  <c r="G88" i="47" s="1"/>
  <c r="G141" i="47" s="1"/>
  <c r="H6" i="47"/>
  <c r="H42" i="47" s="1"/>
  <c r="H87" i="47" s="1"/>
  <c r="H140" i="47" s="1"/>
  <c r="G6" i="47"/>
  <c r="G42" i="47" s="1"/>
  <c r="G87" i="47" s="1"/>
  <c r="G140" i="47" s="1"/>
  <c r="H5" i="47"/>
  <c r="H41" i="47" s="1"/>
  <c r="H86" i="47" s="1"/>
  <c r="H139" i="47" s="1"/>
  <c r="G5" i="47"/>
  <c r="G41" i="47" s="1"/>
  <c r="G86" i="47" s="1"/>
  <c r="G139" i="47" s="1"/>
  <c r="H4" i="47"/>
  <c r="H40" i="47" s="1"/>
  <c r="H85" i="47" s="1"/>
  <c r="G4" i="47"/>
  <c r="G40" i="47" s="1"/>
  <c r="G85" i="47" s="1"/>
  <c r="G138" i="47" s="1"/>
  <c r="H3" i="47"/>
  <c r="H39" i="47" s="1"/>
  <c r="H84" i="47" s="1"/>
  <c r="H137" i="47" s="1"/>
  <c r="G3" i="47"/>
  <c r="G39" i="47" s="1"/>
  <c r="G84" i="47" s="1"/>
  <c r="G137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 s="1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 s="1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BB79" i="26"/>
  <c r="FS79" i="26" s="1"/>
  <c r="ER79" i="26"/>
  <c r="BB80" i="26"/>
  <c r="ER80" i="26" s="1"/>
  <c r="BB81" i="26"/>
  <c r="ER81" i="26"/>
  <c r="BB82" i="26"/>
  <c r="ER82" i="26" s="1"/>
  <c r="BB83" i="26"/>
  <c r="FS83" i="26" s="1"/>
  <c r="ER83" i="26"/>
  <c r="BB84" i="26"/>
  <c r="ER84" i="26" s="1"/>
  <c r="BB85" i="26"/>
  <c r="FS85" i="26" s="1"/>
  <c r="BB86" i="26"/>
  <c r="FS86" i="26" s="1"/>
  <c r="ER86" i="26"/>
  <c r="BB87" i="26"/>
  <c r="FS87" i="26" s="1"/>
  <c r="BB88" i="26"/>
  <c r="ER88" i="26"/>
  <c r="FS74" i="26"/>
  <c r="FS76" i="26"/>
  <c r="FS77" i="26"/>
  <c r="FS81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 s="1"/>
  <c r="AG26" i="26"/>
  <c r="AG26" i="46" s="1"/>
  <c r="A5" i="26"/>
  <c r="AG16" i="26"/>
  <c r="AG16" i="46" s="1"/>
  <c r="AY90" i="26"/>
  <c r="BB90" i="26" s="1"/>
  <c r="E178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I165" i="47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I101" i="47" s="1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I102" i="47" s="1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E162" i="26"/>
  <c r="E163" i="26"/>
  <c r="E164" i="26"/>
  <c r="E165" i="26"/>
  <c r="E166" i="26"/>
  <c r="E167" i="26"/>
  <c r="E169" i="26"/>
  <c r="E170" i="26"/>
  <c r="E171" i="26"/>
  <c r="E172" i="26"/>
  <c r="E173" i="26"/>
  <c r="E174" i="26"/>
  <c r="E175" i="26"/>
  <c r="E176" i="26"/>
  <c r="E179" i="26"/>
  <c r="S124" i="26"/>
  <c r="T124" i="26"/>
  <c r="D26" i="36"/>
  <c r="D29" i="26" s="1"/>
  <c r="AA73" i="26" s="1"/>
  <c r="G23" i="36"/>
  <c r="F21" i="36"/>
  <c r="F30" i="36"/>
  <c r="L23" i="36"/>
  <c r="K30" i="36" s="1"/>
  <c r="K33" i="26" s="1"/>
  <c r="K21" i="36"/>
  <c r="D13" i="36"/>
  <c r="X9" i="36"/>
  <c r="AF49" i="36"/>
  <c r="G10" i="36"/>
  <c r="G13" i="26" s="1"/>
  <c r="G13" i="46" s="1"/>
  <c r="Z82" i="46" s="1"/>
  <c r="I168" i="47" s="1"/>
  <c r="E15" i="36"/>
  <c r="E18" i="26" s="1"/>
  <c r="F15" i="36"/>
  <c r="F18" i="26" s="1"/>
  <c r="K10" i="36"/>
  <c r="J15" i="36"/>
  <c r="L15" i="36" s="1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W44" i="36"/>
  <c r="C66" i="36"/>
  <c r="AT45" i="36"/>
  <c r="E114" i="36" s="1"/>
  <c r="AT46" i="36"/>
  <c r="E115" i="36" s="1"/>
  <c r="AT47" i="36"/>
  <c r="E116" i="36" s="1"/>
  <c r="AT48" i="36"/>
  <c r="AT49" i="36"/>
  <c r="E118" i="36" s="1"/>
  <c r="AT50" i="36"/>
  <c r="E119" i="36" s="1"/>
  <c r="AT51" i="36"/>
  <c r="E120" i="36" s="1"/>
  <c r="AT52" i="36"/>
  <c r="AT53" i="36"/>
  <c r="E122" i="36" s="1"/>
  <c r="AT54" i="36"/>
  <c r="E123" i="36" s="1"/>
  <c r="AT55" i="36"/>
  <c r="E124" i="36" s="1"/>
  <c r="I26" i="21"/>
  <c r="T45" i="21" s="1"/>
  <c r="AL45" i="21"/>
  <c r="AL46" i="21"/>
  <c r="F63" i="21"/>
  <c r="AN63" i="21" s="1"/>
  <c r="R47" i="21"/>
  <c r="R57" i="21" s="1"/>
  <c r="AL47" i="21"/>
  <c r="AN47" i="21" s="1"/>
  <c r="I13" i="21"/>
  <c r="AL48" i="21"/>
  <c r="E106" i="21" s="1"/>
  <c r="AI49" i="21"/>
  <c r="AL49" i="21" s="1"/>
  <c r="E107" i="21" s="1"/>
  <c r="I68" i="21"/>
  <c r="I74" i="21" s="1"/>
  <c r="Y50" i="21"/>
  <c r="Y57" i="21" s="1"/>
  <c r="AL50" i="21"/>
  <c r="R51" i="21"/>
  <c r="I21" i="47" s="1"/>
  <c r="I62" i="47" s="1"/>
  <c r="I111" i="47" s="1"/>
  <c r="S51" i="21"/>
  <c r="I22" i="47" s="1"/>
  <c r="I63" i="47" s="1"/>
  <c r="I112" i="47" s="1"/>
  <c r="T51" i="21"/>
  <c r="I23" i="47" s="1"/>
  <c r="U51" i="21"/>
  <c r="I24" i="47" s="1"/>
  <c r="U25" i="21"/>
  <c r="J71" i="21"/>
  <c r="J74" i="21" s="1"/>
  <c r="Z51" i="21"/>
  <c r="I25" i="47" s="1"/>
  <c r="R53" i="21"/>
  <c r="I27" i="47" s="1"/>
  <c r="I66" i="47" s="1"/>
  <c r="I115" i="47" s="1"/>
  <c r="S53" i="21"/>
  <c r="I28" i="47" s="1"/>
  <c r="I67" i="47" s="1"/>
  <c r="I116" i="47" s="1"/>
  <c r="T53" i="21"/>
  <c r="I29" i="47" s="1"/>
  <c r="I68" i="47" s="1"/>
  <c r="I117" i="47" s="1"/>
  <c r="U53" i="21"/>
  <c r="I30" i="47" s="1"/>
  <c r="I69" i="47" s="1"/>
  <c r="I118" i="47" s="1"/>
  <c r="V53" i="21"/>
  <c r="I31" i="47" s="1"/>
  <c r="I70" i="47" s="1"/>
  <c r="I119" i="47" s="1"/>
  <c r="W53" i="21"/>
  <c r="I32" i="47" s="1"/>
  <c r="I71" i="47" s="1"/>
  <c r="I120" i="47" s="1"/>
  <c r="AL52" i="21"/>
  <c r="E110" i="21" s="1"/>
  <c r="AI54" i="21"/>
  <c r="AL54" i="21" s="1"/>
  <c r="AI55" i="21"/>
  <c r="S44" i="21"/>
  <c r="S57" i="21" s="1"/>
  <c r="C62" i="21"/>
  <c r="I2" i="47" s="1"/>
  <c r="I38" i="47" s="1"/>
  <c r="I83" i="47" s="1"/>
  <c r="AT44" i="36"/>
  <c r="E113" i="36" s="1"/>
  <c r="U61" i="36"/>
  <c r="AL44" i="21"/>
  <c r="E102" i="21" s="1"/>
  <c r="Q57" i="21"/>
  <c r="GD81" i="26"/>
  <c r="S30" i="36"/>
  <c r="U30" i="36"/>
  <c r="S33" i="26"/>
  <c r="T61" i="36"/>
  <c r="X32" i="21"/>
  <c r="B177" i="36" a="1"/>
  <c r="B177" i="36" s="1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FE82" i="46"/>
  <c r="EW74" i="46"/>
  <c r="FF83" i="26"/>
  <c r="FD81" i="46"/>
  <c r="FK88" i="46"/>
  <c r="CO90" i="26"/>
  <c r="FG84" i="46"/>
  <c r="CO120" i="26"/>
  <c r="CM118" i="26"/>
  <c r="FC80" i="26"/>
  <c r="FE82" i="26"/>
  <c r="FJ87" i="46"/>
  <c r="FK88" i="26"/>
  <c r="EZ77" i="26"/>
  <c r="FI86" i="26"/>
  <c r="EV73" i="46"/>
  <c r="FB79" i="46"/>
  <c r="EY76" i="46"/>
  <c r="FF83" i="46"/>
  <c r="EY76" i="26"/>
  <c r="FI86" i="46"/>
  <c r="CD79" i="26"/>
  <c r="EW74" i="26"/>
  <c r="EV73" i="26"/>
  <c r="FB79" i="26"/>
  <c r="EX75" i="46"/>
  <c r="FA78" i="46"/>
  <c r="EZ77" i="46"/>
  <c r="FH85" i="46"/>
  <c r="EX75" i="26"/>
  <c r="FD81" i="26"/>
  <c r="FC80" i="46"/>
  <c r="CP121" i="26"/>
  <c r="FG84" i="26"/>
  <c r="I15" i="47" l="1"/>
  <c r="I55" i="47" s="1"/>
  <c r="I104" i="47" s="1"/>
  <c r="T57" i="21"/>
  <c r="C119" i="21"/>
  <c r="C136" i="21"/>
  <c r="B184" i="36"/>
  <c r="E168" i="26"/>
  <c r="FS80" i="26"/>
  <c r="I8" i="47"/>
  <c r="I44" i="47" s="1"/>
  <c r="I89" i="47" s="1"/>
  <c r="I134" i="47"/>
  <c r="E105" i="21"/>
  <c r="I26" i="36"/>
  <c r="D69" i="36" s="1"/>
  <c r="I34" i="47"/>
  <c r="AV44" i="36"/>
  <c r="ER85" i="26"/>
  <c r="I14" i="47"/>
  <c r="I54" i="47" s="1"/>
  <c r="I103" i="47" s="1"/>
  <c r="I3" i="47"/>
  <c r="I39" i="47" s="1"/>
  <c r="I84" i="47" s="1"/>
  <c r="I17" i="47"/>
  <c r="I57" i="47" s="1"/>
  <c r="I106" i="47" s="1"/>
  <c r="Z82" i="26"/>
  <c r="I12" i="47"/>
  <c r="I48" i="47" s="1"/>
  <c r="I93" i="47" s="1"/>
  <c r="I20" i="47"/>
  <c r="I61" i="47" s="1"/>
  <c r="I110" i="47" s="1"/>
  <c r="AF61" i="36"/>
  <c r="I60" i="47"/>
  <c r="F74" i="21"/>
  <c r="AA80" i="26"/>
  <c r="FS84" i="26"/>
  <c r="AN71" i="21"/>
  <c r="X59" i="36"/>
  <c r="I75" i="47" s="1"/>
  <c r="FS82" i="26"/>
  <c r="ER87" i="26"/>
  <c r="ER78" i="26"/>
  <c r="I99" i="47"/>
  <c r="B185" i="36"/>
  <c r="O62" i="21"/>
  <c r="I133" i="47"/>
  <c r="H73" i="47"/>
  <c r="H122" i="47" s="1"/>
  <c r="H175" i="47" s="1"/>
  <c r="X45" i="36"/>
  <c r="N26" i="36"/>
  <c r="F33" i="26"/>
  <c r="B13" i="29"/>
  <c r="B12" i="29"/>
  <c r="AN45" i="21"/>
  <c r="E103" i="21"/>
  <c r="U48" i="21"/>
  <c r="I18" i="47" s="1"/>
  <c r="I58" i="47" s="1"/>
  <c r="I107" i="47" s="1"/>
  <c r="G64" i="21"/>
  <c r="I4" i="47" s="1"/>
  <c r="I40" i="47" s="1"/>
  <c r="I85" i="47" s="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I35" i="47" s="1"/>
  <c r="V25" i="36"/>
  <c r="C74" i="21"/>
  <c r="AV66" i="36"/>
  <c r="K18" i="26"/>
  <c r="C83" i="36"/>
  <c r="E104" i="21"/>
  <c r="D65" i="21"/>
  <c r="I5" i="47" s="1"/>
  <c r="I41" i="47" s="1"/>
  <c r="I86" i="47" s="1"/>
  <c r="N26" i="21"/>
  <c r="K13" i="26"/>
  <c r="Y53" i="36"/>
  <c r="AN44" i="21"/>
  <c r="E117" i="36"/>
  <c r="Y59" i="36"/>
  <c r="I76" i="47" s="1"/>
  <c r="D16" i="26"/>
  <c r="F67" i="36"/>
  <c r="S66" i="36" s="1"/>
  <c r="V47" i="36"/>
  <c r="I13" i="36"/>
  <c r="BD73" i="26"/>
  <c r="E121" i="36"/>
  <c r="W53" i="36"/>
  <c r="F24" i="26"/>
  <c r="I29" i="26" s="1"/>
  <c r="P13" i="46"/>
  <c r="AE82" i="46" s="1"/>
  <c r="I173" i="47" s="1"/>
  <c r="AE82" i="26"/>
  <c r="E18" i="46"/>
  <c r="Z80" i="46" s="1"/>
  <c r="I164" i="47" s="1"/>
  <c r="Z80" i="26"/>
  <c r="D29" i="46"/>
  <c r="C103" i="26"/>
  <c r="P24" i="46"/>
  <c r="AD82" i="46" s="1"/>
  <c r="I172" i="47" s="1"/>
  <c r="AD82" i="26"/>
  <c r="X53" i="36"/>
  <c r="K24" i="26"/>
  <c r="AG12" i="46"/>
  <c r="AY92" i="26"/>
  <c r="FS91" i="26"/>
  <c r="ER91" i="26"/>
  <c r="FS90" i="26"/>
  <c r="ER90" i="26"/>
  <c r="U124" i="26"/>
  <c r="V119" i="26"/>
  <c r="I100" i="47" s="1"/>
  <c r="R28" i="46"/>
  <c r="I109" i="26"/>
  <c r="BD91" i="26"/>
  <c r="AZ91" i="46"/>
  <c r="U118" i="46"/>
  <c r="I152" i="47" s="1"/>
  <c r="AY90" i="46"/>
  <c r="T120" i="46"/>
  <c r="I154" i="47" s="1"/>
  <c r="S121" i="46"/>
  <c r="I155" i="47" s="1"/>
  <c r="GD81" i="46"/>
  <c r="FN91" i="26"/>
  <c r="FM90" i="26"/>
  <c r="FH85" i="26"/>
  <c r="BX73" i="26"/>
  <c r="FJ87" i="26"/>
  <c r="FA78" i="26"/>
  <c r="CP91" i="26"/>
  <c r="BB92" i="26" l="1"/>
  <c r="I135" i="47"/>
  <c r="C144" i="21"/>
  <c r="C127" i="21"/>
  <c r="BB90" i="46"/>
  <c r="ER90" i="46" s="1"/>
  <c r="I186" i="47"/>
  <c r="BB91" i="46"/>
  <c r="BD91" i="46" s="1"/>
  <c r="I187" i="47"/>
  <c r="I29" i="46"/>
  <c r="D106" i="26"/>
  <c r="N29" i="26"/>
  <c r="AB74" i="26"/>
  <c r="AN64" i="21"/>
  <c r="G74" i="21"/>
  <c r="Y23" i="36"/>
  <c r="V28" i="26"/>
  <c r="J75" i="36"/>
  <c r="U124" i="46"/>
  <c r="BJ118" i="46"/>
  <c r="BJ103" i="26"/>
  <c r="C124" i="26"/>
  <c r="W61" i="36"/>
  <c r="AV67" i="36"/>
  <c r="F83" i="36"/>
  <c r="I124" i="26"/>
  <c r="ER92" i="26"/>
  <c r="FS92" i="26"/>
  <c r="E180" i="26"/>
  <c r="BD92" i="26"/>
  <c r="C103" i="46"/>
  <c r="AA73" i="46"/>
  <c r="I156" i="47" s="1"/>
  <c r="D16" i="46"/>
  <c r="Z76" i="26"/>
  <c r="BD76" i="26" s="1"/>
  <c r="F104" i="26"/>
  <c r="W103" i="26" s="1"/>
  <c r="I16" i="26"/>
  <c r="K13" i="46"/>
  <c r="AC82" i="46" s="1"/>
  <c r="I171" i="47" s="1"/>
  <c r="AC82" i="26"/>
  <c r="O13" i="21"/>
  <c r="H67" i="21"/>
  <c r="I7" i="47" s="1"/>
  <c r="I43" i="47" s="1"/>
  <c r="I88" i="47" s="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I109" i="46"/>
  <c r="I142" i="47" s="1"/>
  <c r="V119" i="46"/>
  <c r="I153" i="47" s="1"/>
  <c r="AY92" i="46"/>
  <c r="E66" i="21"/>
  <c r="I6" i="47" s="1"/>
  <c r="I42" i="47" s="1"/>
  <c r="I87" i="47" s="1"/>
  <c r="V46" i="21"/>
  <c r="I16" i="47" s="1"/>
  <c r="I56" i="47" s="1"/>
  <c r="I105" i="47" s="1"/>
  <c r="R27" i="21"/>
  <c r="C133" i="36"/>
  <c r="C155" i="36"/>
  <c r="C135" i="21"/>
  <c r="C118" i="21"/>
  <c r="E70" i="36"/>
  <c r="R27" i="36"/>
  <c r="Z46" i="36"/>
  <c r="V12" i="46"/>
  <c r="AC12" i="26"/>
  <c r="AJ78" i="26"/>
  <c r="I109" i="47" s="1"/>
  <c r="AL51" i="21"/>
  <c r="F24" i="46"/>
  <c r="AA82" i="46" s="1"/>
  <c r="I169" i="47" s="1"/>
  <c r="AA82" i="26"/>
  <c r="U57" i="21"/>
  <c r="AN48" i="21"/>
  <c r="BJ120" i="46"/>
  <c r="T124" i="46"/>
  <c r="BJ119" i="26"/>
  <c r="V124" i="26"/>
  <c r="K24" i="46"/>
  <c r="AB82" i="46" s="1"/>
  <c r="I170" i="47" s="1"/>
  <c r="AB82" i="26"/>
  <c r="D74" i="21"/>
  <c r="AN65" i="21"/>
  <c r="P78" i="36"/>
  <c r="I51" i="47" s="1"/>
  <c r="I96" i="47" s="1"/>
  <c r="AQ57" i="36"/>
  <c r="AV45" i="36"/>
  <c r="X61" i="36"/>
  <c r="BX103" i="26"/>
  <c r="FO92" i="26"/>
  <c r="CO120" i="46"/>
  <c r="CQ92" i="26"/>
  <c r="CN119" i="26"/>
  <c r="CP91" i="46"/>
  <c r="CA76" i="26"/>
  <c r="FM90" i="46"/>
  <c r="CM118" i="46"/>
  <c r="CP121" i="46"/>
  <c r="FS91" i="46" l="1"/>
  <c r="ER91" i="46"/>
  <c r="E178" i="46"/>
  <c r="BD90" i="46"/>
  <c r="FS90" i="46"/>
  <c r="F33" i="46"/>
  <c r="AT57" i="36"/>
  <c r="E126" i="36" s="1"/>
  <c r="I80" i="47"/>
  <c r="BB92" i="46"/>
  <c r="BD92" i="46" s="1"/>
  <c r="I188" i="47"/>
  <c r="W103" i="46"/>
  <c r="I136" i="47"/>
  <c r="BD79" i="46"/>
  <c r="I163" i="47"/>
  <c r="E179" i="46"/>
  <c r="P83" i="36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I146" i="47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I64" i="47" s="1"/>
  <c r="AC23" i="36"/>
  <c r="K33" i="46"/>
  <c r="AB74" i="46"/>
  <c r="D106" i="46"/>
  <c r="I139" i="47" s="1"/>
  <c r="E74" i="21"/>
  <c r="AN66" i="21"/>
  <c r="F104" i="46"/>
  <c r="I137" i="47" s="1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2" i="47" s="1"/>
  <c r="E180" i="46"/>
  <c r="FS92" i="46"/>
  <c r="ER92" i="46"/>
  <c r="W49" i="21"/>
  <c r="I19" i="47" s="1"/>
  <c r="I59" i="47" s="1"/>
  <c r="I108" i="47" s="1"/>
  <c r="R13" i="21"/>
  <c r="Z54" i="21"/>
  <c r="I33" i="47" s="1"/>
  <c r="I73" i="47" s="1"/>
  <c r="I122" i="47" s="1"/>
  <c r="X27" i="21"/>
  <c r="M68" i="21"/>
  <c r="I9" i="47" s="1"/>
  <c r="I45" i="47" s="1"/>
  <c r="I90" i="47" s="1"/>
  <c r="AA49" i="36"/>
  <c r="R13" i="36"/>
  <c r="BJ104" i="26"/>
  <c r="F124" i="26"/>
  <c r="FN91" i="46"/>
  <c r="CO90" i="46"/>
  <c r="BY74" i="26"/>
  <c r="CN119" i="46"/>
  <c r="BY104" i="26"/>
  <c r="BZ75" i="26"/>
  <c r="CA106" i="26"/>
  <c r="FO92" i="46"/>
  <c r="BX103" i="46"/>
  <c r="CD79" i="46"/>
  <c r="BX73" i="46"/>
  <c r="CB77" i="26"/>
  <c r="CQ92" i="46"/>
  <c r="BD76" i="46" l="1"/>
  <c r="I159" i="47"/>
  <c r="AV57" i="36"/>
  <c r="BD86" i="26"/>
  <c r="I125" i="47"/>
  <c r="BD74" i="46"/>
  <c r="I157" i="47"/>
  <c r="AV49" i="36"/>
  <c r="AA61" i="36"/>
  <c r="V13" i="21"/>
  <c r="K69" i="21"/>
  <c r="I10" i="47" s="1"/>
  <c r="I46" i="47" s="1"/>
  <c r="I91" i="47" s="1"/>
  <c r="X52" i="21"/>
  <c r="I26" i="47" s="1"/>
  <c r="I65" i="47" s="1"/>
  <c r="I114" i="47" s="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3" i="47" s="1"/>
  <c r="I98" i="47" s="1"/>
  <c r="U21" i="36"/>
  <c r="S21" i="36"/>
  <c r="J18" i="26"/>
  <c r="L26" i="26"/>
  <c r="AD75" i="46"/>
  <c r="I158" i="47" s="1"/>
  <c r="E107" i="46"/>
  <c r="I140" i="47" s="1"/>
  <c r="C145" i="36"/>
  <c r="C167" i="36"/>
  <c r="BJ104" i="46"/>
  <c r="F124" i="46"/>
  <c r="AA30" i="36"/>
  <c r="AA33" i="26" s="1"/>
  <c r="C164" i="36"/>
  <c r="C142" i="36"/>
  <c r="C157" i="36"/>
  <c r="C135" i="36"/>
  <c r="AJ55" i="21"/>
  <c r="I37" i="47" s="1"/>
  <c r="X27" i="36"/>
  <c r="N72" i="21"/>
  <c r="I13" i="47" s="1"/>
  <c r="I49" i="47" s="1"/>
  <c r="I94" i="47" s="1"/>
  <c r="AH61" i="36"/>
  <c r="AV51" i="36"/>
  <c r="AN68" i="21"/>
  <c r="M74" i="21"/>
  <c r="P115" i="46"/>
  <c r="I149" i="47" s="1"/>
  <c r="AN86" i="46"/>
  <c r="AF18" i="46"/>
  <c r="BJ106" i="46"/>
  <c r="D124" i="46"/>
  <c r="Z26" i="46"/>
  <c r="AC26" i="26"/>
  <c r="AL80" i="26"/>
  <c r="AC77" i="46"/>
  <c r="G105" i="46"/>
  <c r="I138" i="47" s="1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A76" i="46"/>
  <c r="BY104" i="46"/>
  <c r="CH83" i="26"/>
  <c r="BY74" i="46"/>
  <c r="CG112" i="46"/>
  <c r="BZ105" i="26"/>
  <c r="CG112" i="26"/>
  <c r="CB107" i="26"/>
  <c r="CA106" i="46"/>
  <c r="CJ115" i="26"/>
  <c r="CK86" i="26"/>
  <c r="BD80" i="26" l="1"/>
  <c r="I113" i="47"/>
  <c r="BD86" i="46"/>
  <c r="I178" i="47"/>
  <c r="BD77" i="46"/>
  <c r="I160" i="47"/>
  <c r="BJ105" i="46"/>
  <c r="G124" i="46"/>
  <c r="R16" i="26"/>
  <c r="AE78" i="26"/>
  <c r="BJ115" i="46"/>
  <c r="P124" i="46"/>
  <c r="J18" i="46"/>
  <c r="AC89" i="26"/>
  <c r="I129" i="47" s="1"/>
  <c r="M18" i="26"/>
  <c r="AJ22" i="26" s="1"/>
  <c r="BJ108" i="26"/>
  <c r="H124" i="26"/>
  <c r="AC26" i="46"/>
  <c r="R117" i="26"/>
  <c r="AP88" i="26"/>
  <c r="AE33" i="26"/>
  <c r="O16" i="46"/>
  <c r="H108" i="46"/>
  <c r="I141" i="47" s="1"/>
  <c r="X13" i="21"/>
  <c r="AI53" i="21" s="1"/>
  <c r="I36" i="47" s="1"/>
  <c r="L70" i="21"/>
  <c r="I11" i="47" s="1"/>
  <c r="I47" i="47" s="1"/>
  <c r="I92" i="47" s="1"/>
  <c r="L26" i="46"/>
  <c r="AB89" i="26"/>
  <c r="I128" i="47" s="1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M109" i="46"/>
  <c r="I143" i="47" s="1"/>
  <c r="N76" i="36"/>
  <c r="AE55" i="36"/>
  <c r="I74" i="47" s="1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B61" i="36"/>
  <c r="AV52" i="36"/>
  <c r="AL80" i="46"/>
  <c r="S33" i="46"/>
  <c r="V23" i="26"/>
  <c r="AD59" i="36"/>
  <c r="C139" i="36"/>
  <c r="C161" i="36"/>
  <c r="AD24" i="36"/>
  <c r="P76" i="21" a="1"/>
  <c r="K18" i="46"/>
  <c r="BD75" i="46"/>
  <c r="CE80" i="26"/>
  <c r="CK86" i="46"/>
  <c r="CB107" i="46"/>
  <c r="CB77" i="46"/>
  <c r="CJ115" i="46"/>
  <c r="CD109" i="26"/>
  <c r="CC108" i="26"/>
  <c r="BZ105" i="46"/>
  <c r="BZ75" i="46"/>
  <c r="AC61" i="36" l="1"/>
  <c r="I77" i="47"/>
  <c r="BD88" i="26"/>
  <c r="I127" i="47"/>
  <c r="AD61" i="36"/>
  <c r="I78" i="47"/>
  <c r="BD80" i="46"/>
  <c r="I166" i="47"/>
  <c r="BD83" i="46"/>
  <c r="I175" i="47"/>
  <c r="Y33" i="26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I151" i="47" s="1"/>
  <c r="AP88" i="46"/>
  <c r="AE33" i="46"/>
  <c r="C147" i="36"/>
  <c r="C169" i="36"/>
  <c r="T23" i="46"/>
  <c r="AG89" i="26"/>
  <c r="I130" i="47" s="1"/>
  <c r="T31" i="26"/>
  <c r="AV76" i="36"/>
  <c r="N83" i="36"/>
  <c r="AL53" i="21"/>
  <c r="AI57" i="21"/>
  <c r="C140" i="36"/>
  <c r="C162" i="36"/>
  <c r="AA33" i="46"/>
  <c r="AI28" i="26"/>
  <c r="AZ89" i="26" s="1"/>
  <c r="E113" i="21"/>
  <c r="AN55" i="21"/>
  <c r="M124" i="46"/>
  <c r="BJ109" i="46"/>
  <c r="H124" i="46"/>
  <c r="BJ108" i="46"/>
  <c r="AE78" i="46"/>
  <c r="I161" i="47" s="1"/>
  <c r="AC13" i="36"/>
  <c r="Y15" i="36"/>
  <c r="AG53" i="36"/>
  <c r="I72" i="47" s="1"/>
  <c r="BD78" i="26"/>
  <c r="C142" i="21"/>
  <c r="C125" i="21"/>
  <c r="L83" i="36"/>
  <c r="AV74" i="36"/>
  <c r="AB89" i="46"/>
  <c r="I181" i="47" s="1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D26" i="36"/>
  <c r="V23" i="46"/>
  <c r="AH89" i="26"/>
  <c r="I131" i="47" s="1"/>
  <c r="V31" i="26"/>
  <c r="AC89" i="46"/>
  <c r="I182" i="47" s="1"/>
  <c r="M18" i="46"/>
  <c r="AJ22" i="46" s="1"/>
  <c r="Q77" i="36"/>
  <c r="I50" i="47" s="1"/>
  <c r="I95" i="47" s="1"/>
  <c r="AR58" i="36"/>
  <c r="I81" i="47" s="1"/>
  <c r="C128" i="21"/>
  <c r="C145" i="21"/>
  <c r="X30" i="46"/>
  <c r="AI84" i="26"/>
  <c r="N113" i="26"/>
  <c r="GE81" i="26"/>
  <c r="GF81" i="26" s="1"/>
  <c r="GG81" i="26" s="1"/>
  <c r="GH81" i="26" s="1"/>
  <c r="GI81" i="26" s="1"/>
  <c r="GJ81" i="26" s="1"/>
  <c r="U33" i="26"/>
  <c r="BJ117" i="26"/>
  <c r="R124" i="26"/>
  <c r="CH83" i="46"/>
  <c r="CL117" i="26"/>
  <c r="CC108" i="46"/>
  <c r="CF81" i="26"/>
  <c r="CC78" i="26"/>
  <c r="CM88" i="26"/>
  <c r="CD109" i="46"/>
  <c r="CE80" i="46"/>
  <c r="BB89" i="26" l="1"/>
  <c r="I132" i="47"/>
  <c r="X89" i="21"/>
  <c r="X92" i="21" s="1"/>
  <c r="D177" i="36" a="1"/>
  <c r="D181" i="36" s="1"/>
  <c r="AJ59" i="21"/>
  <c r="AT59" i="36"/>
  <c r="E128" i="36" s="1"/>
  <c r="I82" i="47"/>
  <c r="W89" i="21"/>
  <c r="W92" i="21" s="1"/>
  <c r="AN80" i="21"/>
  <c r="C106" i="21" s="1"/>
  <c r="I106" i="21" s="1"/>
  <c r="S89" i="21"/>
  <c r="S92" i="21" s="1"/>
  <c r="AN82" i="21"/>
  <c r="C108" i="21" s="1"/>
  <c r="I108" i="21" s="1"/>
  <c r="BD84" i="26"/>
  <c r="I123" i="47"/>
  <c r="AJ37" i="26"/>
  <c r="BD88" i="46"/>
  <c r="I180" i="47"/>
  <c r="N113" i="46"/>
  <c r="I147" i="47" s="1"/>
  <c r="AI84" i="46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I184" i="47" s="1"/>
  <c r="V31" i="46"/>
  <c r="AG61" i="36"/>
  <c r="AV53" i="36"/>
  <c r="BJ113" i="26"/>
  <c r="N124" i="26"/>
  <c r="BJ110" i="26"/>
  <c r="K124" i="26"/>
  <c r="AN85" i="21"/>
  <c r="C111" i="21" s="1"/>
  <c r="BD78" i="46"/>
  <c r="AF81" i="46"/>
  <c r="K110" i="46"/>
  <c r="I144" i="47" s="1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78" i="36"/>
  <c r="D184" i="36"/>
  <c r="D177" i="36"/>
  <c r="D185" i="36"/>
  <c r="BD89" i="26"/>
  <c r="ER89" i="26"/>
  <c r="FS89" i="26"/>
  <c r="E177" i="26"/>
  <c r="T85" i="36" a="1"/>
  <c r="Y18" i="26"/>
  <c r="AD18" i="36"/>
  <c r="AA30" i="26"/>
  <c r="AI28" i="46"/>
  <c r="AZ89" i="46" s="1"/>
  <c r="P89" i="21"/>
  <c r="AN76" i="21"/>
  <c r="C102" i="21" s="1"/>
  <c r="I102" i="21" s="1"/>
  <c r="AN81" i="21"/>
  <c r="C107" i="21" s="1"/>
  <c r="I107" i="21" s="1"/>
  <c r="C163" i="36"/>
  <c r="C141" i="36"/>
  <c r="AQ56" i="36"/>
  <c r="I79" i="47" s="1"/>
  <c r="O79" i="36"/>
  <c r="I52" i="47" s="1"/>
  <c r="I97" i="47" s="1"/>
  <c r="AG89" i="46"/>
  <c r="I183" i="47" s="1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C78" i="46"/>
  <c r="CL117" i="46"/>
  <c r="CI84" i="26"/>
  <c r="CN89" i="26"/>
  <c r="CE110" i="26"/>
  <c r="CH113" i="26"/>
  <c r="CM88" i="46"/>
  <c r="FL89" i="26"/>
  <c r="BD81" i="46" l="1"/>
  <c r="I167" i="47"/>
  <c r="AV59" i="36"/>
  <c r="D182" i="36"/>
  <c r="D179" i="36"/>
  <c r="BB89" i="46"/>
  <c r="E177" i="46" s="1"/>
  <c r="I185" i="47"/>
  <c r="D180" i="36"/>
  <c r="BD84" i="46"/>
  <c r="I176" i="47"/>
  <c r="D183" i="36"/>
  <c r="AA30" i="46"/>
  <c r="Q114" i="26"/>
  <c r="AD29" i="26"/>
  <c r="AC33" i="26"/>
  <c r="AJ35" i="26" s="1"/>
  <c r="AM87" i="26"/>
  <c r="E127" i="36"/>
  <c r="AV58" i="36"/>
  <c r="AK82" i="26"/>
  <c r="I121" i="47" s="1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I145" i="47" s="1"/>
  <c r="X16" i="46"/>
  <c r="C166" i="36"/>
  <c r="C144" i="36"/>
  <c r="O83" i="36"/>
  <c r="AV79" i="36"/>
  <c r="K124" i="46"/>
  <c r="BJ110" i="46"/>
  <c r="D155" i="36" a="1"/>
  <c r="G133" i="36" a="1"/>
  <c r="AT56" i="36"/>
  <c r="AQ61" i="36"/>
  <c r="U18" i="46"/>
  <c r="CF81" i="46"/>
  <c r="CI84" i="46"/>
  <c r="CF111" i="26"/>
  <c r="CE110" i="46"/>
  <c r="CH113" i="46"/>
  <c r="BD87" i="26" l="1"/>
  <c r="I126" i="47"/>
  <c r="BD89" i="46"/>
  <c r="FS89" i="46"/>
  <c r="ER89" i="46"/>
  <c r="AV98" i="36"/>
  <c r="C126" i="36" s="1"/>
  <c r="I126" i="36" s="1"/>
  <c r="Y102" i="36"/>
  <c r="Y105" i="36" s="1"/>
  <c r="C177" i="36" a="1"/>
  <c r="C184" i="36" s="1"/>
  <c r="F184" i="36" s="1"/>
  <c r="AV93" i="36"/>
  <c r="C121" i="36" s="1"/>
  <c r="I121" i="36" s="1"/>
  <c r="AG102" i="36"/>
  <c r="AG105" i="36" s="1"/>
  <c r="Z102" i="36"/>
  <c r="Z105" i="36" s="1"/>
  <c r="Q114" i="46"/>
  <c r="I148" i="47" s="1"/>
  <c r="AM87" i="46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I174" i="47" s="1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AC18" i="26"/>
  <c r="AJ21" i="26" s="1"/>
  <c r="CL87" i="26"/>
  <c r="CI114" i="26"/>
  <c r="CN89" i="46"/>
  <c r="FL89" i="46"/>
  <c r="CF111" i="46"/>
  <c r="CG82" i="26"/>
  <c r="C182" i="36" l="1"/>
  <c r="C183" i="36"/>
  <c r="C179" i="36"/>
  <c r="C178" i="36"/>
  <c r="BD87" i="46"/>
  <c r="I179" i="47"/>
  <c r="C180" i="36"/>
  <c r="BD85" i="26"/>
  <c r="I124" i="47"/>
  <c r="C185" i="36"/>
  <c r="F185" i="36" s="1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0" i="47" s="1"/>
  <c r="AO85" i="46"/>
  <c r="AC18" i="46"/>
  <c r="F168" i="36"/>
  <c r="X94" i="26" a="1"/>
  <c r="BD82" i="46"/>
  <c r="Y18" i="46"/>
  <c r="AJ35" i="46"/>
  <c r="CL87" i="46"/>
  <c r="CK116" i="26"/>
  <c r="CI114" i="46"/>
  <c r="CJ85" i="26"/>
  <c r="CG82" i="46"/>
  <c r="CV103" i="26" l="1" a="1"/>
  <c r="DN104" i="26" s="1"/>
  <c r="BD85" i="46"/>
  <c r="I177" i="47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CJ85" i="46"/>
  <c r="CK116" i="46"/>
  <c r="DM115" i="26" l="1"/>
  <c r="DJ114" i="26"/>
  <c r="CW114" i="26"/>
  <c r="CX106" i="26"/>
  <c r="DF107" i="26"/>
  <c r="DJ108" i="26"/>
  <c r="DG120" i="26"/>
  <c r="DG118" i="26"/>
  <c r="DI115" i="26"/>
  <c r="DF105" i="26"/>
  <c r="CV117" i="26"/>
  <c r="DH107" i="26"/>
  <c r="DF116" i="26"/>
  <c r="CW103" i="26"/>
  <c r="DK104" i="26"/>
  <c r="DL107" i="26"/>
  <c r="CW112" i="26"/>
  <c r="CX114" i="26"/>
  <c r="CY107" i="26"/>
  <c r="DF120" i="26"/>
  <c r="DK106" i="26"/>
  <c r="CX108" i="26"/>
  <c r="CZ114" i="26"/>
  <c r="DK103" i="26"/>
  <c r="DM103" i="26"/>
  <c r="DE107" i="26"/>
  <c r="CZ120" i="26"/>
  <c r="CZ104" i="26"/>
  <c r="DD120" i="26"/>
  <c r="DC106" i="26"/>
  <c r="CZ112" i="26"/>
  <c r="CZ107" i="26"/>
  <c r="DF121" i="26"/>
  <c r="DN121" i="26"/>
  <c r="DF104" i="26"/>
  <c r="DK105" i="26"/>
  <c r="CV105" i="26"/>
  <c r="DD121" i="26"/>
  <c r="DI113" i="26"/>
  <c r="DA109" i="26"/>
  <c r="CZ109" i="26"/>
  <c r="DN113" i="26"/>
  <c r="DK107" i="26"/>
  <c r="DN115" i="26"/>
  <c r="DO121" i="26"/>
  <c r="CW113" i="26"/>
  <c r="DL103" i="26"/>
  <c r="DJ105" i="26"/>
  <c r="DK111" i="26"/>
  <c r="DH119" i="26"/>
  <c r="DL104" i="26"/>
  <c r="DN111" i="26"/>
  <c r="DB106" i="26"/>
  <c r="CY108" i="26"/>
  <c r="DN106" i="26"/>
  <c r="DJ119" i="26"/>
  <c r="DB114" i="26"/>
  <c r="DI112" i="26"/>
  <c r="DL113" i="26"/>
  <c r="DL118" i="26"/>
  <c r="DO117" i="26"/>
  <c r="DB109" i="26"/>
  <c r="CV110" i="26"/>
  <c r="DE105" i="26"/>
  <c r="DD105" i="26"/>
  <c r="DB107" i="26"/>
  <c r="CZ106" i="26"/>
  <c r="DG111" i="26"/>
  <c r="CZ119" i="26"/>
  <c r="DE106" i="26"/>
  <c r="DJ113" i="26"/>
  <c r="CX121" i="26"/>
  <c r="CY112" i="26"/>
  <c r="DE121" i="26"/>
  <c r="DD113" i="26"/>
  <c r="DA103" i="26"/>
  <c r="CX104" i="26"/>
  <c r="DF118" i="26"/>
  <c r="DG121" i="26"/>
  <c r="DL106" i="26"/>
  <c r="DF112" i="26"/>
  <c r="DO105" i="26"/>
  <c r="DD104" i="26"/>
  <c r="DC104" i="26"/>
  <c r="DB104" i="26"/>
  <c r="DO110" i="26"/>
  <c r="DG117" i="26"/>
  <c r="DM105" i="26"/>
  <c r="CZ113" i="26"/>
  <c r="DN119" i="26"/>
  <c r="DJ111" i="26"/>
  <c r="CW121" i="26"/>
  <c r="CX112" i="26"/>
  <c r="CV103" i="26"/>
  <c r="DJ103" i="26"/>
  <c r="DG113" i="26"/>
  <c r="DM104" i="26"/>
  <c r="DD118" i="26"/>
  <c r="DA119" i="26"/>
  <c r="DM114" i="26"/>
  <c r="DO108" i="26"/>
  <c r="DE108" i="26"/>
  <c r="DA118" i="26"/>
  <c r="DM109" i="26"/>
  <c r="DN107" i="26"/>
  <c r="DB116" i="26"/>
  <c r="CZ121" i="26"/>
  <c r="DI108" i="26"/>
  <c r="DK115" i="26"/>
  <c r="DC117" i="26"/>
  <c r="DB117" i="26"/>
  <c r="DC116" i="26"/>
  <c r="DK118" i="26"/>
  <c r="DN105" i="26"/>
  <c r="DA113" i="26"/>
  <c r="DK120" i="26"/>
  <c r="DB108" i="26"/>
  <c r="DI116" i="26"/>
  <c r="CV108" i="26"/>
  <c r="DM117" i="26"/>
  <c r="DD108" i="26"/>
  <c r="DE109" i="26"/>
  <c r="CV118" i="26"/>
  <c r="DG110" i="26"/>
  <c r="DE118" i="26"/>
  <c r="DC118" i="26"/>
  <c r="DO118" i="26"/>
  <c r="DI106" i="26"/>
  <c r="DA121" i="26"/>
  <c r="DN117" i="26"/>
  <c r="DL109" i="26"/>
  <c r="DK109" i="26"/>
  <c r="CY117" i="26"/>
  <c r="DG114" i="26"/>
  <c r="DG119" i="26"/>
  <c r="DJ106" i="26"/>
  <c r="CX115" i="26"/>
  <c r="DJ116" i="26"/>
  <c r="DG116" i="26"/>
  <c r="DH115" i="26"/>
  <c r="CY118" i="26"/>
  <c r="DC105" i="26"/>
  <c r="DK112" i="26"/>
  <c r="CY120" i="26"/>
  <c r="DJ107" i="26"/>
  <c r="DA116" i="26"/>
  <c r="DG107" i="26"/>
  <c r="DD117" i="26"/>
  <c r="DO107" i="26"/>
  <c r="CV109" i="26"/>
  <c r="DH105" i="26"/>
  <c r="DF113" i="26"/>
  <c r="DE120" i="26"/>
  <c r="DN112" i="26"/>
  <c r="CY116" i="26"/>
  <c r="DL117" i="26"/>
  <c r="CY121" i="26"/>
  <c r="DN103" i="26"/>
  <c r="DC113" i="26"/>
  <c r="DG103" i="26"/>
  <c r="CY113" i="26"/>
  <c r="CZ103" i="26"/>
  <c r="DK114" i="26"/>
  <c r="CY103" i="26"/>
  <c r="DO113" i="26"/>
  <c r="CY104" i="26"/>
  <c r="CV116" i="26"/>
  <c r="DD110" i="26"/>
  <c r="CW104" i="26"/>
  <c r="DO116" i="26"/>
  <c r="DF111" i="26"/>
  <c r="DA105" i="26"/>
  <c r="CW118" i="26"/>
  <c r="DJ112" i="26"/>
  <c r="DD106" i="26"/>
  <c r="DF119" i="26"/>
  <c r="DE115" i="26"/>
  <c r="DA111" i="26"/>
  <c r="DI120" i="26"/>
  <c r="DH116" i="26"/>
  <c r="DI111" i="26"/>
  <c r="CV107" i="26"/>
  <c r="DA112" i="26"/>
  <c r="DD107" i="26"/>
  <c r="DB103" i="26"/>
  <c r="CZ115" i="26"/>
  <c r="DI107" i="26"/>
  <c r="DF114" i="26"/>
  <c r="DJ117" i="26"/>
  <c r="CV121" i="26"/>
  <c r="DO120" i="26"/>
  <c r="DB112" i="26"/>
  <c r="DO112" i="26"/>
  <c r="DJ109" i="26"/>
  <c r="DN110" i="26"/>
  <c r="CV112" i="26"/>
  <c r="DN109" i="26"/>
  <c r="DD115" i="26"/>
  <c r="CW111" i="26"/>
  <c r="CY115" i="26"/>
  <c r="DG109" i="26"/>
  <c r="DM116" i="26"/>
  <c r="DH111" i="26"/>
  <c r="DL108" i="26"/>
  <c r="DM112" i="26"/>
  <c r="DG112" i="26"/>
  <c r="CW116" i="26"/>
  <c r="CZ117" i="26"/>
  <c r="CX120" i="26"/>
  <c r="DC111" i="26"/>
  <c r="CW120" i="26"/>
  <c r="DB111" i="26"/>
  <c r="DI121" i="26"/>
  <c r="CY111" i="26"/>
  <c r="DH120" i="26"/>
  <c r="DO111" i="26"/>
  <c r="DC120" i="26"/>
  <c r="DN114" i="26"/>
  <c r="CX109" i="26"/>
  <c r="DB121" i="26"/>
  <c r="DO115" i="26"/>
  <c r="CZ110" i="26"/>
  <c r="DC112" i="26"/>
  <c r="DN116" i="26"/>
  <c r="DD111" i="26"/>
  <c r="DO103" i="26"/>
  <c r="DJ118" i="26"/>
  <c r="DI114" i="26"/>
  <c r="DD109" i="26"/>
  <c r="DJ104" i="26"/>
  <c r="DM119" i="26"/>
  <c r="CV115" i="26"/>
  <c r="DK110" i="26"/>
  <c r="CV106" i="26"/>
  <c r="DI110" i="26"/>
  <c r="DG106" i="26"/>
  <c r="DH113" i="26"/>
  <c r="DA115" i="26"/>
  <c r="CV111" i="26"/>
  <c r="CX116" i="26"/>
  <c r="DN118" i="26"/>
  <c r="DE112" i="26"/>
  <c r="DD112" i="26"/>
  <c r="CW106" i="26"/>
  <c r="DH121" i="26"/>
  <c r="DM120" i="26"/>
  <c r="DF115" i="26"/>
  <c r="DM121" i="26"/>
  <c r="DE116" i="26"/>
  <c r="DE103" i="26"/>
  <c r="DF117" i="26"/>
  <c r="DG104" i="26"/>
  <c r="CX119" i="26"/>
  <c r="CW115" i="26"/>
  <c r="CY105" i="26"/>
  <c r="DA120" i="26"/>
  <c r="CZ111" i="26"/>
  <c r="DF106" i="26"/>
  <c r="DO106" i="26"/>
  <c r="DO109" i="26"/>
  <c r="DI103" i="26"/>
  <c r="DL111" i="26"/>
  <c r="DI105" i="26"/>
  <c r="DM106" i="26"/>
  <c r="DK108" i="26"/>
  <c r="DH110" i="26"/>
  <c r="CY114" i="26"/>
  <c r="DG115" i="26"/>
  <c r="DC119" i="26"/>
  <c r="DG108" i="26"/>
  <c r="DB119" i="26"/>
  <c r="DE110" i="26"/>
  <c r="CV119" i="26"/>
  <c r="CX110" i="26"/>
  <c r="DO119" i="26"/>
  <c r="CY109" i="26"/>
  <c r="DK119" i="26"/>
  <c r="DD114" i="26"/>
  <c r="DA107" i="26"/>
  <c r="DL120" i="26"/>
  <c r="DC115" i="26"/>
  <c r="DC108" i="26"/>
  <c r="DK121" i="26"/>
  <c r="DD116" i="26"/>
  <c r="DH109" i="26"/>
  <c r="DD103" i="26"/>
  <c r="DB118" i="26"/>
  <c r="DE113" i="26"/>
  <c r="DN108" i="26"/>
  <c r="DA104" i="26"/>
  <c r="DI118" i="26"/>
  <c r="DH114" i="26"/>
  <c r="DB110" i="26"/>
  <c r="DI104" i="26"/>
  <c r="DA110" i="26"/>
  <c r="CY106" i="26"/>
  <c r="CV103" i="46" a="1"/>
  <c r="DM103" i="46" s="1"/>
  <c r="BD144" i="26"/>
  <c r="C179" i="26" s="1"/>
  <c r="I179" i="26" s="1"/>
  <c r="DI117" i="26"/>
  <c r="DF110" i="26"/>
  <c r="CX107" i="26"/>
  <c r="DJ115" i="26"/>
  <c r="DA108" i="26"/>
  <c r="DN120" i="26"/>
  <c r="CV114" i="26"/>
  <c r="DA106" i="26"/>
  <c r="CZ118" i="26"/>
  <c r="CX111" i="26"/>
  <c r="CX103" i="26"/>
  <c r="DH117" i="26"/>
  <c r="DB113" i="26"/>
  <c r="DF108" i="26"/>
  <c r="DF103" i="26"/>
  <c r="DH118" i="26"/>
  <c r="DC114" i="26"/>
  <c r="DI109" i="26"/>
  <c r="DH104" i="26"/>
  <c r="DI119" i="26"/>
  <c r="DB115" i="26"/>
  <c r="DM110" i="26"/>
  <c r="DL105" i="26"/>
  <c r="DJ120" i="26"/>
  <c r="DE117" i="26"/>
  <c r="DA114" i="26"/>
  <c r="DL110" i="26"/>
  <c r="CW107" i="26"/>
  <c r="DC103" i="26"/>
  <c r="DE119" i="26"/>
  <c r="CZ116" i="26"/>
  <c r="CV113" i="26"/>
  <c r="DC109" i="26"/>
  <c r="DG105" i="26"/>
  <c r="DM111" i="26"/>
  <c r="DH108" i="26"/>
  <c r="DB105" i="26"/>
  <c r="DM118" i="26"/>
  <c r="DH103" i="26"/>
  <c r="DL116" i="26"/>
  <c r="DL119" i="26"/>
  <c r="DO104" i="26"/>
  <c r="DJ110" i="26"/>
  <c r="DE114" i="26"/>
  <c r="DD119" i="26"/>
  <c r="DE104" i="26"/>
  <c r="CW108" i="26"/>
  <c r="DK116" i="26"/>
  <c r="DF109" i="26"/>
  <c r="DJ121" i="26"/>
  <c r="DO114" i="26"/>
  <c r="DC107" i="26"/>
  <c r="CV120" i="26"/>
  <c r="CX113" i="26"/>
  <c r="CW105" i="26"/>
  <c r="DA117" i="26"/>
  <c r="CW110" i="26"/>
  <c r="DC121" i="26"/>
  <c r="CX117" i="26"/>
  <c r="DL112" i="26"/>
  <c r="DM107" i="26"/>
  <c r="DL121" i="26"/>
  <c r="CX118" i="26"/>
  <c r="DK113" i="26"/>
  <c r="CW109" i="26"/>
  <c r="CV104" i="26"/>
  <c r="CY119" i="26"/>
  <c r="DL114" i="26"/>
  <c r="CY110" i="26"/>
  <c r="CZ105" i="26"/>
  <c r="DB120" i="26"/>
  <c r="CW117" i="26"/>
  <c r="DM113" i="26"/>
  <c r="DC110" i="26"/>
  <c r="DH106" i="26"/>
  <c r="DK117" i="26"/>
  <c r="CW119" i="26"/>
  <c r="DL115" i="26"/>
  <c r="DH112" i="26"/>
  <c r="DM108" i="26"/>
  <c r="CX105" i="26"/>
  <c r="DE111" i="26"/>
  <c r="CZ108" i="26"/>
  <c r="CV73" i="46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DL121" i="46" l="1"/>
  <c r="DL103" i="46"/>
  <c r="CZ108" i="46"/>
  <c r="CX121" i="46"/>
  <c r="DI115" i="46"/>
  <c r="DO118" i="46"/>
  <c r="DM120" i="46"/>
  <c r="DJ118" i="46"/>
  <c r="DA118" i="46"/>
  <c r="DN116" i="46"/>
  <c r="CY120" i="46"/>
  <c r="DB117" i="46"/>
  <c r="DI112" i="46"/>
  <c r="DG115" i="46"/>
  <c r="DG120" i="46"/>
  <c r="DE106" i="46"/>
  <c r="DG113" i="46"/>
  <c r="DJ120" i="46"/>
  <c r="CZ113" i="46"/>
  <c r="CY113" i="46"/>
  <c r="DA108" i="46"/>
  <c r="DB115" i="46"/>
  <c r="DF108" i="46"/>
  <c r="DN103" i="46"/>
  <c r="DO113" i="46"/>
  <c r="CZ115" i="46"/>
  <c r="CY109" i="46"/>
  <c r="DJ117" i="46"/>
  <c r="DN111" i="46"/>
  <c r="CV113" i="46"/>
  <c r="DC108" i="46"/>
  <c r="DA117" i="46"/>
  <c r="DL113" i="46"/>
  <c r="DD118" i="46"/>
  <c r="DJ105" i="46"/>
  <c r="DM112" i="46"/>
  <c r="DF118" i="46"/>
  <c r="DK112" i="46"/>
  <c r="DG108" i="46"/>
  <c r="DF117" i="46"/>
  <c r="DD120" i="46"/>
  <c r="CW118" i="46"/>
  <c r="CZ106" i="46"/>
  <c r="DO111" i="46"/>
  <c r="DH108" i="46"/>
  <c r="DI121" i="46"/>
  <c r="DB113" i="46"/>
  <c r="DC118" i="46"/>
  <c r="DC117" i="46"/>
  <c r="CX104" i="46"/>
  <c r="CZ111" i="46"/>
  <c r="CY108" i="46"/>
  <c r="DH116" i="46"/>
  <c r="DB110" i="46"/>
  <c r="DO116" i="46"/>
  <c r="DK121" i="46"/>
  <c r="DK110" i="46"/>
  <c r="DE116" i="46"/>
  <c r="DH104" i="46"/>
  <c r="CW104" i="46"/>
  <c r="CZ110" i="46"/>
  <c r="CY110" i="46"/>
  <c r="DI111" i="46"/>
  <c r="CZ116" i="46"/>
  <c r="DN114" i="46"/>
  <c r="DL111" i="46"/>
  <c r="DI109" i="46"/>
  <c r="DK114" i="46"/>
  <c r="DK116" i="46"/>
  <c r="DC120" i="46"/>
  <c r="CV105" i="46"/>
  <c r="DG116" i="46"/>
  <c r="DL107" i="46"/>
  <c r="DD119" i="46"/>
  <c r="CX112" i="46"/>
  <c r="DB103" i="46"/>
  <c r="DH107" i="46"/>
  <c r="DL117" i="46"/>
  <c r="CZ103" i="46"/>
  <c r="DM116" i="46"/>
  <c r="DB112" i="46"/>
  <c r="DJ107" i="46"/>
  <c r="DC121" i="46"/>
  <c r="DL116" i="46"/>
  <c r="CZ112" i="46"/>
  <c r="DK106" i="46"/>
  <c r="DK120" i="46"/>
  <c r="DC114" i="46"/>
  <c r="DB109" i="46"/>
  <c r="DM121" i="46"/>
  <c r="DA116" i="46"/>
  <c r="DM111" i="46"/>
  <c r="DA106" i="46"/>
  <c r="CV106" i="46"/>
  <c r="DH109" i="46"/>
  <c r="CX113" i="46"/>
  <c r="DH114" i="46"/>
  <c r="DG111" i="46"/>
  <c r="DD114" i="46"/>
  <c r="DK118" i="46"/>
  <c r="DG121" i="46"/>
  <c r="DF105" i="46"/>
  <c r="DJ109" i="46"/>
  <c r="DD116" i="46"/>
  <c r="DN120" i="46"/>
  <c r="DM110" i="46"/>
  <c r="DB120" i="46"/>
  <c r="DF107" i="46"/>
  <c r="DM115" i="46"/>
  <c r="DM105" i="46"/>
  <c r="DO121" i="46"/>
  <c r="DC104" i="46"/>
  <c r="DO105" i="46"/>
  <c r="DD107" i="46"/>
  <c r="DD109" i="46"/>
  <c r="CV111" i="46"/>
  <c r="DG112" i="46"/>
  <c r="DC110" i="46"/>
  <c r="CX118" i="46"/>
  <c r="DL110" i="46"/>
  <c r="DF103" i="46"/>
  <c r="DJ113" i="46"/>
  <c r="DD106" i="46"/>
  <c r="DO117" i="46"/>
  <c r="CZ109" i="46"/>
  <c r="DL120" i="46"/>
  <c r="DF113" i="46"/>
  <c r="DJ104" i="46"/>
  <c r="DB116" i="46"/>
  <c r="DO108" i="46"/>
  <c r="DF120" i="46"/>
  <c r="DO115" i="46"/>
  <c r="DC111" i="46"/>
  <c r="DN105" i="46"/>
  <c r="DE120" i="46"/>
  <c r="DN115" i="46"/>
  <c r="DD110" i="46"/>
  <c r="DL105" i="46"/>
  <c r="DE118" i="46"/>
  <c r="DD113" i="46"/>
  <c r="CV107" i="46"/>
  <c r="CW121" i="46"/>
  <c r="DE115" i="46"/>
  <c r="DM109" i="46"/>
  <c r="DE105" i="46"/>
  <c r="DN119" i="46"/>
  <c r="CV108" i="46"/>
  <c r="CX111" i="46"/>
  <c r="DJ114" i="46"/>
  <c r="DM118" i="46"/>
  <c r="CZ104" i="46"/>
  <c r="CX107" i="46"/>
  <c r="DN109" i="46"/>
  <c r="CZ114" i="46"/>
  <c r="CV117" i="46"/>
  <c r="DO120" i="46"/>
  <c r="DC106" i="46"/>
  <c r="DC116" i="46"/>
  <c r="DB106" i="46"/>
  <c r="DN113" i="46"/>
  <c r="DE121" i="46"/>
  <c r="DE111" i="46"/>
  <c r="CV114" i="46"/>
  <c r="DK119" i="46"/>
  <c r="DB121" i="46"/>
  <c r="DK103" i="46"/>
  <c r="DK105" i="46"/>
  <c r="DC107" i="46"/>
  <c r="DN108" i="46"/>
  <c r="DL108" i="46"/>
  <c r="DK108" i="46"/>
  <c r="DD117" i="46"/>
  <c r="CX110" i="46"/>
  <c r="CZ120" i="46"/>
  <c r="DN112" i="46"/>
  <c r="DH105" i="46"/>
  <c r="DK115" i="46"/>
  <c r="DE108" i="46"/>
  <c r="CX120" i="46"/>
  <c r="DA111" i="46"/>
  <c r="DO103" i="46"/>
  <c r="DH115" i="46"/>
  <c r="DM106" i="46"/>
  <c r="CW120" i="46"/>
  <c r="DF115" i="46"/>
  <c r="CV110" i="46"/>
  <c r="DD105" i="46"/>
  <c r="CV120" i="46"/>
  <c r="DF114" i="46"/>
  <c r="DO109" i="46"/>
  <c r="DC105" i="46"/>
  <c r="CV118" i="46"/>
  <c r="DO112" i="46"/>
  <c r="DG106" i="46"/>
  <c r="DE119" i="46"/>
  <c r="CW115" i="46"/>
  <c r="DE109" i="46"/>
  <c r="CW105" i="46"/>
  <c r="DJ112" i="46"/>
  <c r="CZ107" i="46"/>
  <c r="CZ121" i="46"/>
  <c r="DL114" i="46"/>
  <c r="DK109" i="46"/>
  <c r="DC103" i="46"/>
  <c r="DM117" i="46"/>
  <c r="DA112" i="46"/>
  <c r="DI106" i="46"/>
  <c r="DF106" i="46"/>
  <c r="DA113" i="46"/>
  <c r="DC112" i="46"/>
  <c r="DF110" i="46"/>
  <c r="DD112" i="46"/>
  <c r="DI117" i="46"/>
  <c r="DJ119" i="46"/>
  <c r="DA121" i="46"/>
  <c r="DJ103" i="46"/>
  <c r="DA105" i="46"/>
  <c r="CY105" i="46"/>
  <c r="DJ106" i="46"/>
  <c r="DH106" i="46"/>
  <c r="DJ116" i="46"/>
  <c r="DC109" i="46"/>
  <c r="DF119" i="46"/>
  <c r="CY112" i="46"/>
  <c r="DM104" i="46"/>
  <c r="CX115" i="46"/>
  <c r="DK107" i="46"/>
  <c r="DB119" i="46"/>
  <c r="DG110" i="46"/>
  <c r="DA103" i="46"/>
  <c r="DM114" i="46"/>
  <c r="CW106" i="46"/>
  <c r="DH119" i="46"/>
  <c r="CV115" i="46"/>
  <c r="DG109" i="46"/>
  <c r="DO104" i="46"/>
  <c r="DG119" i="46"/>
  <c r="CW114" i="46"/>
  <c r="DF109" i="46"/>
  <c r="DN104" i="46"/>
  <c r="DG117" i="46"/>
  <c r="CY111" i="46"/>
  <c r="CX106" i="46"/>
  <c r="CW119" i="46"/>
  <c r="DI114" i="46"/>
  <c r="CW109" i="46"/>
  <c r="DE103" i="46"/>
  <c r="DB118" i="46"/>
  <c r="CW116" i="46"/>
  <c r="DH117" i="46"/>
  <c r="CZ119" i="46"/>
  <c r="CY121" i="46"/>
  <c r="DH120" i="46"/>
  <c r="CV103" i="46"/>
  <c r="CX105" i="46"/>
  <c r="DG104" i="46"/>
  <c r="CV116" i="46"/>
  <c r="CY107" i="46"/>
  <c r="DL118" i="46"/>
  <c r="DF111" i="46"/>
  <c r="DH121" i="46"/>
  <c r="DB114" i="46"/>
  <c r="DO106" i="46"/>
  <c r="CY117" i="46"/>
  <c r="DL109" i="46"/>
  <c r="DF121" i="46"/>
  <c r="DH112" i="46"/>
  <c r="DB105" i="46"/>
  <c r="CY119" i="46"/>
  <c r="DI113" i="46"/>
  <c r="CX109" i="46"/>
  <c r="DF104" i="46"/>
  <c r="CY118" i="46"/>
  <c r="DH113" i="46"/>
  <c r="CV109" i="46"/>
  <c r="CX103" i="46"/>
  <c r="CX117" i="46"/>
  <c r="DJ110" i="46"/>
  <c r="DI105" i="46"/>
  <c r="DI118" i="46"/>
  <c r="CW113" i="46"/>
  <c r="DI108" i="46"/>
  <c r="CW103" i="46"/>
  <c r="BD130" i="46"/>
  <c r="C165" i="46" s="1"/>
  <c r="I165" i="46" s="1"/>
  <c r="DE114" i="46"/>
  <c r="DJ108" i="46"/>
  <c r="DJ121" i="46"/>
  <c r="DL115" i="46"/>
  <c r="CW110" i="46"/>
  <c r="CY104" i="46"/>
  <c r="CZ117" i="46"/>
  <c r="DD111" i="46"/>
  <c r="DG105" i="46"/>
  <c r="DG118" i="46"/>
  <c r="DL112" i="46"/>
  <c r="DN106" i="46"/>
  <c r="DO119" i="46"/>
  <c r="CY114" i="46"/>
  <c r="DB108" i="46"/>
  <c r="DN121" i="46"/>
  <c r="CZ118" i="46"/>
  <c r="DG114" i="46"/>
  <c r="DN110" i="46"/>
  <c r="DA107" i="46"/>
  <c r="DH103" i="46"/>
  <c r="CX119" i="46"/>
  <c r="DD115" i="46"/>
  <c r="DK111" i="46"/>
  <c r="CX108" i="46"/>
  <c r="DE104" i="46"/>
  <c r="DL119" i="46"/>
  <c r="CY116" i="46"/>
  <c r="DF112" i="46"/>
  <c r="DM108" i="46"/>
  <c r="CZ105" i="46"/>
  <c r="DI120" i="46"/>
  <c r="DE117" i="46"/>
  <c r="DA114" i="46"/>
  <c r="CW111" i="46"/>
  <c r="DM107" i="46"/>
  <c r="DI104" i="46"/>
  <c r="CX116" i="46"/>
  <c r="DD104" i="46"/>
  <c r="CW108" i="46"/>
  <c r="DJ111" i="46"/>
  <c r="DC115" i="46"/>
  <c r="CV119" i="46"/>
  <c r="DI103" i="46"/>
  <c r="DB107" i="46"/>
  <c r="DO110" i="46"/>
  <c r="DE112" i="46"/>
  <c r="DI119" i="46"/>
  <c r="DK113" i="46"/>
  <c r="DN107" i="46"/>
  <c r="CV121" i="46"/>
  <c r="CY115" i="46"/>
  <c r="DA109" i="46"/>
  <c r="DD103" i="46"/>
  <c r="DF116" i="46"/>
  <c r="DH110" i="46"/>
  <c r="DL104" i="46"/>
  <c r="DN117" i="46"/>
  <c r="CV112" i="46"/>
  <c r="CY106" i="46"/>
  <c r="DA119" i="46"/>
  <c r="DC113" i="46"/>
  <c r="DG107" i="46"/>
  <c r="DD121" i="46"/>
  <c r="DK117" i="46"/>
  <c r="CX114" i="46"/>
  <c r="DE110" i="46"/>
  <c r="DL106" i="46"/>
  <c r="CY103" i="46"/>
  <c r="DH118" i="46"/>
  <c r="DO114" i="46"/>
  <c r="DB111" i="46"/>
  <c r="DI107" i="46"/>
  <c r="CV104" i="46"/>
  <c r="DC119" i="46"/>
  <c r="DJ115" i="46"/>
  <c r="CW112" i="46"/>
  <c r="DD108" i="46"/>
  <c r="DK104" i="46"/>
  <c r="DA120" i="46"/>
  <c r="CW117" i="46"/>
  <c r="DM113" i="46"/>
  <c r="DI110" i="46"/>
  <c r="DE107" i="46"/>
  <c r="DA104" i="46"/>
  <c r="DG103" i="46"/>
  <c r="DN118" i="46"/>
  <c r="DA115" i="46"/>
  <c r="DH111" i="46"/>
  <c r="DO107" i="46"/>
  <c r="DB104" i="46"/>
  <c r="DM119" i="46"/>
  <c r="DI116" i="46"/>
  <c r="DE113" i="46"/>
  <c r="DA110" i="46"/>
  <c r="CW107" i="46"/>
  <c r="BD134" i="46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29" i="26" s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I129" i="26"/>
  <c r="HB136" i="26" l="1"/>
  <c r="HB128" i="26"/>
  <c r="HB126" i="26"/>
  <c r="HB137" i="26"/>
  <c r="HB134" i="26"/>
  <c r="HB131" i="26"/>
  <c r="HB142" i="26"/>
  <c r="HB143" i="26"/>
  <c r="HB127" i="26"/>
  <c r="HB144" i="26"/>
  <c r="HB138" i="26"/>
  <c r="HB135" i="26"/>
  <c r="HB130" i="26"/>
  <c r="HB140" i="26"/>
  <c r="HB139" i="26"/>
  <c r="HB132" i="26"/>
  <c r="HB133" i="26"/>
  <c r="HB141" i="26"/>
  <c r="HB105" i="26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P113" i="26"/>
  <c r="HO158" i="26"/>
  <c r="HK154" i="26"/>
  <c r="HM133" i="26"/>
  <c r="HL132" i="26"/>
  <c r="HX144" i="26"/>
  <c r="HT140" i="26"/>
  <c r="HQ160" i="26"/>
  <c r="HS139" i="26"/>
  <c r="HR161" i="26"/>
  <c r="HM110" i="26"/>
  <c r="HW166" i="26"/>
  <c r="HF126" i="26"/>
  <c r="HJ153" i="26"/>
  <c r="HF149" i="26"/>
  <c r="HU164" i="26"/>
  <c r="HR138" i="26"/>
  <c r="HT117" i="26"/>
  <c r="HU118" i="26"/>
  <c r="HL155" i="26"/>
  <c r="HN134" i="26"/>
  <c r="HV165" i="26"/>
  <c r="HQ114" i="26"/>
  <c r="HG127" i="26"/>
  <c r="HH105" i="26"/>
  <c r="HO135" i="26"/>
  <c r="HF103" i="26"/>
  <c r="HJ107" i="26"/>
  <c r="HX167" i="26"/>
  <c r="HX121" i="26"/>
  <c r="HW143" i="26"/>
  <c r="HO112" i="26"/>
  <c r="HH151" i="26"/>
  <c r="HM156" i="26"/>
  <c r="HI106" i="26"/>
  <c r="HH128" i="26"/>
  <c r="HQ137" i="26"/>
  <c r="HV142" i="26"/>
  <c r="HN111" i="26"/>
  <c r="HK108" i="26"/>
  <c r="HP136" i="26"/>
  <c r="HR115" i="26"/>
  <c r="HU141" i="26"/>
  <c r="HW120" i="26"/>
  <c r="HS162" i="26"/>
  <c r="HK131" i="26"/>
  <c r="HN157" i="26"/>
  <c r="HT163" i="26"/>
  <c r="HV119" i="26"/>
  <c r="HP159" i="26"/>
  <c r="HS116" i="26"/>
  <c r="HL109" i="26"/>
  <c r="HG104" i="26"/>
  <c r="HG150" i="26"/>
  <c r="HJ130" i="26"/>
  <c r="HI152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W120" i="46"/>
  <c r="HK131" i="46"/>
  <c r="HR138" i="46"/>
  <c r="HP136" i="46"/>
  <c r="HI129" i="46"/>
  <c r="HN157" i="46"/>
  <c r="HN134" i="46"/>
  <c r="HL132" i="46"/>
  <c r="HW143" i="46"/>
  <c r="HF149" i="46"/>
  <c r="HU164" i="46"/>
  <c r="HR161" i="46"/>
  <c r="HX144" i="46"/>
  <c r="HS162" i="46"/>
  <c r="HT163" i="46"/>
  <c r="HV165" i="46"/>
  <c r="HM110" i="46"/>
  <c r="HQ114" i="46"/>
  <c r="HS139" i="46"/>
  <c r="HI106" i="46"/>
  <c r="HM156" i="46"/>
  <c r="HO158" i="46"/>
  <c r="HG150" i="46"/>
  <c r="HH105" i="46"/>
  <c r="HJ107" i="46"/>
  <c r="HH151" i="46"/>
  <c r="HV142" i="46"/>
  <c r="HU141" i="46"/>
  <c r="HF103" i="46"/>
  <c r="HR115" i="46"/>
  <c r="HG127" i="46"/>
  <c r="HL155" i="46"/>
  <c r="HX167" i="46"/>
  <c r="HO112" i="46"/>
  <c r="HQ160" i="46"/>
  <c r="HS116" i="46"/>
  <c r="HG104" i="46"/>
  <c r="HH128" i="46"/>
  <c r="HK154" i="46"/>
  <c r="HL109" i="46"/>
  <c r="HI152" i="46"/>
  <c r="HP159" i="46"/>
  <c r="HU118" i="46"/>
  <c r="HX121" i="46"/>
  <c r="HT140" i="46"/>
  <c r="HT117" i="46"/>
  <c r="HW166" i="46"/>
  <c r="HO135" i="46"/>
  <c r="HF126" i="46"/>
  <c r="HJ153" i="46"/>
  <c r="HV119" i="46"/>
  <c r="HM133" i="46"/>
  <c r="HP113" i="46"/>
  <c r="HJ130" i="46"/>
  <c r="HN111" i="46"/>
  <c r="HK108" i="46"/>
  <c r="HQ137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FU83" i="26" s="1"/>
  <c r="IB103" i="26" a="1"/>
  <c r="IB103" i="26" s="1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V74" i="26" l="1"/>
  <c r="FV75" i="26"/>
  <c r="FV78" i="26"/>
  <c r="FU78" i="26"/>
  <c r="FV89" i="26"/>
  <c r="FV86" i="26"/>
  <c r="FU87" i="26"/>
  <c r="FU79" i="26"/>
  <c r="FU89" i="26"/>
  <c r="FV84" i="26"/>
  <c r="FV92" i="26"/>
  <c r="FU76" i="26"/>
  <c r="FU74" i="26"/>
  <c r="FX74" i="26" s="1"/>
  <c r="FV73" i="26"/>
  <c r="FU77" i="26"/>
  <c r="FV77" i="26"/>
  <c r="FV83" i="26"/>
  <c r="FX83" i="26" s="1"/>
  <c r="FU75" i="26"/>
  <c r="FX75" i="26" s="1"/>
  <c r="FU92" i="26"/>
  <c r="FV90" i="26"/>
  <c r="FU91" i="26"/>
  <c r="FU73" i="26"/>
  <c r="FU84" i="26"/>
  <c r="FV81" i="26"/>
  <c r="FV85" i="26"/>
  <c r="FU80" i="26"/>
  <c r="FU86" i="26"/>
  <c r="FV82" i="26"/>
  <c r="FV76" i="26"/>
  <c r="FU90" i="26"/>
  <c r="FV79" i="26"/>
  <c r="FV88" i="26"/>
  <c r="FU81" i="26"/>
  <c r="FU82" i="26"/>
  <c r="FU88" i="26"/>
  <c r="FV91" i="26"/>
  <c r="FV87" i="26"/>
  <c r="FV80" i="26"/>
  <c r="FU85" i="26"/>
  <c r="IG141" i="26"/>
  <c r="IP128" i="26"/>
  <c r="IM129" i="26"/>
  <c r="IU134" i="26"/>
  <c r="IN136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8" i="26"/>
  <c r="FX89" i="26" l="1"/>
  <c r="FZ89" i="26" s="1"/>
  <c r="FX86" i="26"/>
  <c r="FX87" i="26"/>
  <c r="FX76" i="26"/>
  <c r="FX90" i="26"/>
  <c r="FZ90" i="26" s="1"/>
  <c r="FX81" i="26"/>
  <c r="FX79" i="26"/>
  <c r="FX84" i="26"/>
  <c r="FX77" i="26"/>
  <c r="FX92" i="26"/>
  <c r="FZ92" i="26" s="1"/>
  <c r="FX73" i="26"/>
  <c r="FX91" i="26"/>
  <c r="FZ91" i="26" s="1"/>
  <c r="GF76" i="26" s="1"/>
  <c r="GG76" i="26" s="1"/>
  <c r="GH76" i="26" s="1"/>
  <c r="GI76" i="26" s="1"/>
  <c r="GJ76" i="26" s="1"/>
  <c r="GL76" i="26" s="1"/>
  <c r="FX88" i="26"/>
  <c r="FX85" i="26"/>
  <c r="FX80" i="26"/>
  <c r="FX82" i="26"/>
  <c r="IX167" i="26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FX83" i="46" l="1"/>
  <c r="IX106" i="46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<sst xmlns="http://schemas.openxmlformats.org/spreadsheetml/2006/main" count="3598" uniqueCount="268">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</sst>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25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4" fillId="0" borderId="0" xfId="0" applyFont="1" applyAlignment="1">
      <alignment horizontal="center"/>
    </xf>
    <xf numFmtId="169" fontId="0" fillId="16" borderId="0" xfId="0" applyNumberFormat="1" applyFill="1"/>
    <xf numFmtId="2" fontId="0" fillId="16" borderId="0" xfId="0" applyNumberFormat="1" applyFill="1"/>
    <xf numFmtId="170" fontId="0" fillId="16" borderId="0" xfId="0" applyNumberFormat="1" applyFill="1"/>
    <xf numFmtId="171" fontId="0" fillId="17" borderId="0" xfId="0" applyNumberFormat="1" applyFill="1"/>
    <xf numFmtId="170" fontId="0" fillId="17" borderId="0" xfId="0" applyNumberFormat="1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vertical="center" textRotation="90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2" fillId="0" borderId="0" xfId="0" applyFont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28" fillId="0" borderId="0" xfId="0" applyFont="1" applyAlignment="1">
      <alignment horizontal="center"/>
    </xf>
    <xf numFmtId="0" fontId="1" fillId="19" borderId="0" xfId="0" applyFont="1" applyFill="1"/>
    <xf numFmtId="0" fontId="0" fillId="19" borderId="1" xfId="0" applyFill="1" applyBorder="1"/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A41" workbookViewId="0">
      <pane xSplit="2" ySplit="3" topLeftCell="K44" activePane="bottomRight" state="frozen"/>
      <selection activeCell="A41" sqref="A41"/>
      <selection pane="topRight" activeCell="C41" sqref="C41"/>
      <selection pane="bottomLeft" activeCell="A44" sqref="A44"/>
      <selection pane="bottomRight" activeCell="AI59" sqref="AI59:AJ61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299" t="s">
        <v>110</v>
      </c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P42" s="299" t="s">
        <v>1</v>
      </c>
      <c r="Q42" s="299"/>
      <c r="R42" s="299"/>
      <c r="S42" s="299"/>
      <c r="T42" s="299"/>
      <c r="U42" s="299"/>
      <c r="V42" s="299"/>
      <c r="W42" s="299"/>
      <c r="X42" s="299"/>
      <c r="Y42" s="299"/>
      <c r="Z42" s="299"/>
      <c r="AB42" s="299" t="s">
        <v>127</v>
      </c>
      <c r="AC42" s="299"/>
      <c r="AD42" s="299"/>
      <c r="AE42" s="299"/>
      <c r="AF42" s="299"/>
      <c r="AG42" s="299"/>
      <c r="AH42" s="299"/>
      <c r="AI42" s="299"/>
      <c r="AJ42" s="299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300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300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300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300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300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300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300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300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300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300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300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300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299"/>
      <c r="Q56" s="299"/>
      <c r="R56" s="299"/>
      <c r="S56" s="299"/>
      <c r="T56" s="299"/>
      <c r="U56" s="299"/>
      <c r="V56" s="299"/>
      <c r="W56" s="299"/>
      <c r="X56" s="299"/>
      <c r="Y56" s="299"/>
      <c r="Z56" s="299"/>
      <c r="AB56" s="299"/>
      <c r="AC56" s="299"/>
      <c r="AD56" s="299"/>
      <c r="AE56" s="299"/>
      <c r="AF56" s="299"/>
      <c r="AG56" s="299"/>
      <c r="AH56" s="299"/>
      <c r="AI56" s="299"/>
      <c r="AJ56" s="299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299"/>
      <c r="Q58" s="299"/>
      <c r="R58" s="299"/>
      <c r="S58" s="299"/>
      <c r="T58" s="299"/>
      <c r="U58" s="299"/>
      <c r="V58" s="299"/>
      <c r="W58" s="299"/>
      <c r="X58" s="299"/>
      <c r="Y58" s="299"/>
      <c r="Z58" s="299"/>
      <c r="AB58" s="299"/>
      <c r="AC58" s="299"/>
      <c r="AD58" s="299"/>
      <c r="AE58" s="299"/>
      <c r="AF58" s="299"/>
      <c r="AG58" s="299"/>
      <c r="AH58" s="299"/>
      <c r="AI58" s="299"/>
      <c r="AJ58" s="299"/>
      <c r="AU58" s="38"/>
      <c r="AV58" s="38"/>
      <c r="AW58" s="38"/>
    </row>
    <row r="59" spans="1:49" ht="16" customHeight="1">
      <c r="AI59" s="3" t="s">
        <v>264</v>
      </c>
      <c r="AJ59" s="323">
        <f>SUM(AB57:AJ57)</f>
        <v>71750</v>
      </c>
      <c r="AU59" s="38"/>
      <c r="AV59" s="38"/>
      <c r="AW59" s="38"/>
    </row>
    <row r="60" spans="1:49" ht="16" customHeight="1">
      <c r="AI60" s="3" t="s">
        <v>265</v>
      </c>
      <c r="AJ60" s="324">
        <f>SUM(R51:Z51,R53:W53)</f>
        <v>675</v>
      </c>
      <c r="AU60" s="38"/>
      <c r="AV60" s="38"/>
      <c r="AW60" s="38"/>
    </row>
    <row r="61" spans="1:49" ht="18" customHeight="1">
      <c r="AI61" s="3" t="s">
        <v>266</v>
      </c>
      <c r="AJ61" s="323">
        <f>AJ59+AJ60</f>
        <v>72425</v>
      </c>
      <c r="AU61" s="38"/>
      <c r="AV61" s="38"/>
      <c r="AW61" s="38"/>
    </row>
    <row r="62" spans="1:49" ht="18" customHeight="1">
      <c r="A62" s="300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03">
        <f>SUM(C62:N63)</f>
        <v>93000</v>
      </c>
      <c r="P62" s="304" t="s">
        <v>253</v>
      </c>
      <c r="AL62" s="301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300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03"/>
      <c r="P63" s="304"/>
      <c r="AL63" s="301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300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02"/>
      <c r="AL64" s="301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300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02"/>
      <c r="AL65" s="301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300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02"/>
      <c r="AL66" s="301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300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02"/>
      <c r="AL67" s="301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300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02"/>
      <c r="AL68" s="301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300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02"/>
      <c r="AL69" s="301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300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02"/>
      <c r="AL70" s="301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300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02"/>
      <c r="AL71" s="301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300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02"/>
      <c r="AL72" s="301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299"/>
      <c r="D73" s="299"/>
      <c r="E73" s="299"/>
      <c r="F73" s="299"/>
      <c r="G73" s="299"/>
      <c r="H73" s="299"/>
      <c r="I73" s="299"/>
      <c r="J73" s="299"/>
      <c r="K73" s="299"/>
      <c r="L73" s="299"/>
      <c r="M73" s="299"/>
      <c r="N73" s="299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300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300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300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300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300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300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300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300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300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300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300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300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299"/>
      <c r="Q88" s="299"/>
      <c r="R88" s="299"/>
      <c r="S88" s="299"/>
      <c r="T88" s="299"/>
      <c r="U88" s="299"/>
      <c r="V88" s="299"/>
      <c r="W88" s="299"/>
      <c r="X88" s="299"/>
      <c r="Y88" s="299"/>
      <c r="Z88" s="299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299"/>
      <c r="Q90" s="299"/>
      <c r="R90" s="299"/>
      <c r="S90" s="299"/>
      <c r="T90" s="299"/>
      <c r="U90" s="299"/>
      <c r="V90" s="299"/>
      <c r="W90" s="299"/>
      <c r="X90" s="299"/>
      <c r="Y90" s="299"/>
      <c r="Z90" s="299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305" t="s">
        <v>121</v>
      </c>
      <c r="B98" s="305"/>
      <c r="C98" s="305"/>
      <c r="D98" s="305"/>
      <c r="E98" s="305"/>
      <c r="F98" s="305"/>
      <c r="G98" s="305"/>
      <c r="H98" s="305"/>
      <c r="I98" s="305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299" t="s">
        <v>122</v>
      </c>
      <c r="B100" s="299"/>
      <c r="C100" s="299"/>
      <c r="D100" s="299"/>
      <c r="E100" s="299"/>
      <c r="F100" s="299"/>
      <c r="G100" s="299"/>
      <c r="H100" s="299"/>
      <c r="I100" s="299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300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300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300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300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300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300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300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300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300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300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300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300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306"/>
      <c r="N114" s="306"/>
      <c r="O114" s="306"/>
      <c r="P114" s="306"/>
      <c r="Q114" s="306"/>
      <c r="R114" s="306"/>
      <c r="S114" s="306"/>
      <c r="T114" s="306"/>
      <c r="U114" s="306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299" t="s">
        <v>123</v>
      </c>
      <c r="B116" s="299"/>
      <c r="C116" s="299"/>
      <c r="D116" s="299"/>
      <c r="E116" s="299"/>
      <c r="F116" s="299"/>
      <c r="G116" s="299"/>
      <c r="H116" s="299"/>
      <c r="I116" s="299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300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300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300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300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300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300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300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300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300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300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300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305" t="s">
        <v>125</v>
      </c>
      <c r="B134" s="305"/>
      <c r="C134" s="305"/>
      <c r="D134" s="305"/>
      <c r="E134" s="305"/>
      <c r="F134" s="305"/>
      <c r="G134" s="305"/>
      <c r="H134" s="305"/>
      <c r="I134" s="305"/>
      <c r="J134" s="46"/>
      <c r="K134" s="46"/>
    </row>
    <row r="135" spans="1:42" ht="16" customHeight="1">
      <c r="A135" s="300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300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300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300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300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300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300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300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300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300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300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opLeftCell="R21" workbookViewId="0">
      <selection activeCell="AR65" sqref="AR65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299" t="s">
        <v>110</v>
      </c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T42" s="299" t="s">
        <v>1</v>
      </c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J42" s="299" t="s">
        <v>127</v>
      </c>
      <c r="AK42" s="299"/>
      <c r="AL42" s="299"/>
      <c r="AM42" s="299"/>
      <c r="AN42" s="299"/>
      <c r="AO42" s="299"/>
      <c r="AP42" s="299"/>
      <c r="AQ42" s="299"/>
      <c r="AR42" s="299"/>
    </row>
    <row r="43" spans="1:48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300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300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300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300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300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300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300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300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300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300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300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300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300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300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300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300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J60" s="299"/>
      <c r="AK60" s="299"/>
      <c r="AL60" s="299"/>
      <c r="AM60" s="299"/>
      <c r="AN60" s="299"/>
      <c r="AO60" s="299"/>
      <c r="AP60" s="299"/>
      <c r="AQ60" s="299"/>
      <c r="AR60" s="299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299" t="s">
        <v>130</v>
      </c>
      <c r="U62" s="299"/>
      <c r="V62" s="299"/>
      <c r="W62" s="299"/>
      <c r="X62" s="299"/>
      <c r="Y62" s="299"/>
      <c r="Z62" s="299"/>
      <c r="AA62" s="299"/>
      <c r="AB62" s="299"/>
      <c r="AC62" s="299"/>
      <c r="AD62" s="299"/>
      <c r="AE62" s="299"/>
      <c r="AF62" s="299"/>
      <c r="AG62" s="299"/>
      <c r="AH62" s="299"/>
      <c r="AJ62" s="299" t="s">
        <v>211</v>
      </c>
      <c r="AK62" s="299"/>
      <c r="AL62" s="299"/>
      <c r="AM62" s="299"/>
      <c r="AN62" s="299"/>
      <c r="AO62" s="299"/>
      <c r="AP62" s="299"/>
      <c r="AQ62" s="299"/>
      <c r="AR62" s="299"/>
    </row>
    <row r="63" spans="1:57" ht="16" customHeight="1">
      <c r="AQ63" s="3" t="s">
        <v>264</v>
      </c>
      <c r="AR63" s="323">
        <f>SUM(AJ61:AR61)</f>
        <v>25915.380499999999</v>
      </c>
    </row>
    <row r="64" spans="1:57" ht="16" customHeight="1">
      <c r="AQ64" s="3" t="s">
        <v>265</v>
      </c>
      <c r="AR64" s="324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266</v>
      </c>
      <c r="AR65" s="323">
        <f>AR63+AR64</f>
        <v>26375.38</v>
      </c>
      <c r="AW65" s="38"/>
      <c r="AX65" s="38"/>
      <c r="AY65" s="38"/>
    </row>
    <row r="66" spans="1:58" ht="18" customHeight="1">
      <c r="A66" s="300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03">
        <f>SUM(C66:R67)</f>
        <v>93000</v>
      </c>
      <c r="T66" s="304" t="s">
        <v>253</v>
      </c>
      <c r="AT66" s="300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00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03"/>
      <c r="T67" s="304"/>
      <c r="AT67" s="300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00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02"/>
      <c r="AT68" s="300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00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02"/>
      <c r="AT69" s="300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00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02"/>
      <c r="AT70" s="300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00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02"/>
      <c r="AT71" s="300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00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02"/>
      <c r="AT72" s="300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00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02"/>
      <c r="AT73" s="300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00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02"/>
      <c r="AT74" s="300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00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02"/>
      <c r="AT75" s="300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00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02"/>
      <c r="AT76" s="300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00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02"/>
      <c r="AT77" s="300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00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02"/>
      <c r="AT78" s="300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00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02"/>
      <c r="AT79" s="300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00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02"/>
      <c r="AT80" s="300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07" t="s">
        <v>124</v>
      </c>
      <c r="D84" s="307"/>
      <c r="E84" s="307"/>
      <c r="F84" s="307"/>
      <c r="G84" s="307"/>
      <c r="H84" s="307"/>
      <c r="I84" s="307"/>
      <c r="J84" s="307"/>
      <c r="K84" s="307"/>
      <c r="L84" s="307"/>
      <c r="M84" s="307"/>
      <c r="N84" s="307"/>
      <c r="O84" s="307"/>
      <c r="P84" s="307"/>
      <c r="Q84" s="307"/>
      <c r="R84" s="307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00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00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00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00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00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00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00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00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00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00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00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00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00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00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00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00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299" t="s">
        <v>106</v>
      </c>
      <c r="U101" s="299"/>
      <c r="V101" s="299"/>
      <c r="W101" s="299"/>
      <c r="X101" s="299"/>
      <c r="Y101" s="299"/>
      <c r="Z101" s="299"/>
      <c r="AA101" s="299"/>
      <c r="AB101" s="299"/>
      <c r="AC101" s="299"/>
      <c r="AD101" s="299"/>
      <c r="AE101" s="299"/>
      <c r="AF101" s="299"/>
      <c r="AG101" s="299"/>
      <c r="AH101" s="299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299" t="s">
        <v>115</v>
      </c>
      <c r="U103" s="299"/>
      <c r="V103" s="299"/>
      <c r="W103" s="299"/>
      <c r="X103" s="299"/>
      <c r="Y103" s="299"/>
      <c r="Z103" s="299"/>
      <c r="AA103" s="299"/>
      <c r="AB103" s="299"/>
      <c r="AC103" s="299"/>
      <c r="AD103" s="299"/>
      <c r="AE103" s="299"/>
      <c r="AF103" s="299"/>
      <c r="AG103" s="299"/>
      <c r="AH103" s="299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299" t="s">
        <v>122</v>
      </c>
      <c r="B111" s="299"/>
      <c r="C111" s="299"/>
      <c r="D111" s="299"/>
      <c r="E111" s="299"/>
      <c r="F111" s="299"/>
      <c r="G111" s="299"/>
      <c r="H111" s="299"/>
      <c r="I111" s="299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00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00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00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00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00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00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00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00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00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00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00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00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00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00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00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00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299" t="s">
        <v>123</v>
      </c>
      <c r="B131" s="299"/>
      <c r="C131" s="299"/>
      <c r="D131" s="299"/>
      <c r="E131" s="299"/>
      <c r="F131" s="299"/>
      <c r="G131" s="299"/>
      <c r="H131" s="299"/>
      <c r="I131" s="299"/>
    </row>
    <row r="133" spans="1:25" ht="16" customHeight="1">
      <c r="A133" s="300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00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00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00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00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00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00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00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00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00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00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00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00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00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00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00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00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00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00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00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00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00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00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00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00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00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00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00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00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00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05" t="s">
        <v>126</v>
      </c>
      <c r="B175" s="305"/>
      <c r="C175" s="305"/>
      <c r="D175" s="305"/>
      <c r="E175" s="305"/>
      <c r="F175" s="305"/>
      <c r="G175" s="305"/>
      <c r="H175" s="305"/>
      <c r="I175" s="305"/>
    </row>
    <row r="177" spans="1:6">
      <c r="A177" s="300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00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00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00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00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00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00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00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00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8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abSelected="1" topLeftCell="A72" workbookViewId="0">
      <pane xSplit="2" ySplit="1" topLeftCell="AR84" activePane="bottomRight" state="frozen"/>
      <selection activeCell="A72" sqref="A72"/>
      <selection pane="topRight" activeCell="C72" sqref="C72"/>
      <selection pane="bottomLeft" activeCell="A73" sqref="A73"/>
      <selection pane="bottomRight" activeCell="J85" sqref="J85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202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224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225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226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227</v>
      </c>
      <c r="HR5"/>
    </row>
    <row r="6" spans="1:226">
      <c r="AO6" t="s">
        <v>228</v>
      </c>
      <c r="HR6"/>
    </row>
    <row r="7" spans="1:226">
      <c r="AO7" t="s">
        <v>233</v>
      </c>
      <c r="HR7"/>
    </row>
    <row r="8" spans="1:226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5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15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15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15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15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15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15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15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15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5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15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15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8" t="s">
        <v>145</v>
      </c>
      <c r="D45" s="318"/>
      <c r="E45" s="318"/>
      <c r="F45" s="318"/>
      <c r="G45" s="318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11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11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11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11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11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11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11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11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11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11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11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11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11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11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11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11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11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11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11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11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18"/>
      <c r="D67" s="318"/>
      <c r="E67" s="318"/>
      <c r="F67" s="318"/>
      <c r="G67" s="318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9" t="s">
        <v>110</v>
      </c>
      <c r="D71" s="299"/>
      <c r="E71" s="299"/>
      <c r="F71" s="299"/>
      <c r="G71" s="299"/>
      <c r="H71" s="299"/>
      <c r="I71" s="299"/>
      <c r="J71" s="299"/>
      <c r="K71" s="299"/>
      <c r="L71" s="299"/>
      <c r="M71" s="299"/>
      <c r="N71" s="299"/>
      <c r="O71" s="299"/>
      <c r="P71" s="299"/>
      <c r="Q71" s="299"/>
      <c r="R71" s="299"/>
      <c r="S71" s="299"/>
      <c r="T71" s="299"/>
      <c r="U71" s="299"/>
      <c r="V71" s="299"/>
      <c r="X71" s="299" t="s">
        <v>1</v>
      </c>
      <c r="Y71" s="299"/>
      <c r="Z71" s="299"/>
      <c r="AA71" s="299"/>
      <c r="AB71" s="299"/>
      <c r="AC71" s="299"/>
      <c r="AD71" s="299"/>
      <c r="AE71" s="299"/>
      <c r="AF71" s="299"/>
      <c r="AG71" s="299"/>
      <c r="AH71" s="299"/>
      <c r="AI71" s="299"/>
      <c r="AJ71" s="299"/>
      <c r="AK71" s="299"/>
      <c r="AL71" s="299"/>
      <c r="AM71" s="299"/>
      <c r="AN71" s="299"/>
      <c r="AO71" s="299"/>
      <c r="AP71" s="299"/>
      <c r="AR71" s="299" t="s">
        <v>127</v>
      </c>
      <c r="AS71" s="299"/>
      <c r="AT71" s="299"/>
      <c r="AU71" s="299"/>
      <c r="AV71" s="299"/>
      <c r="AW71" s="299"/>
      <c r="AX71" s="299"/>
      <c r="AY71" s="299"/>
      <c r="AZ71" s="299"/>
      <c r="BB71" s="318"/>
      <c r="BC71" s="318"/>
      <c r="BD71" s="318"/>
      <c r="BE71" s="318"/>
      <c r="BF71" s="318"/>
      <c r="BX71" s="299" t="s">
        <v>110</v>
      </c>
      <c r="BY71" s="299"/>
      <c r="BZ71" s="299"/>
      <c r="CA71" s="299"/>
      <c r="CB71" s="299"/>
      <c r="CC71" s="299"/>
      <c r="CD71" s="299"/>
      <c r="CE71" s="299"/>
      <c r="CF71" s="299"/>
      <c r="CG71" s="299"/>
      <c r="CH71" s="299"/>
      <c r="CI71" s="299"/>
      <c r="CJ71" s="299"/>
      <c r="CK71" s="299"/>
      <c r="CL71" s="299"/>
      <c r="CM71" s="299"/>
      <c r="CN71" s="299"/>
      <c r="CO71" s="299"/>
      <c r="CP71" s="299"/>
      <c r="CQ71" s="299"/>
      <c r="CV71" s="299" t="s">
        <v>1</v>
      </c>
      <c r="CW71" s="299"/>
      <c r="CX71" s="299"/>
      <c r="CY71" s="299"/>
      <c r="CZ71" s="299"/>
      <c r="DA71" s="299"/>
      <c r="DB71" s="299"/>
      <c r="DC71" s="299"/>
      <c r="DD71" s="299"/>
      <c r="DE71" s="299"/>
      <c r="DF71" s="299"/>
      <c r="DG71" s="299"/>
      <c r="DH71" s="299"/>
      <c r="DI71" s="299"/>
      <c r="DJ71" s="299"/>
      <c r="DK71" s="299"/>
      <c r="DL71" s="299"/>
      <c r="DM71" s="299"/>
      <c r="DN71" s="299"/>
      <c r="DS71" s="299" t="s">
        <v>1</v>
      </c>
      <c r="DT71" s="299"/>
      <c r="DU71" s="299"/>
      <c r="DV71" s="299"/>
      <c r="DW71" s="299"/>
      <c r="DX71" s="299"/>
      <c r="DY71" s="299"/>
      <c r="DZ71" s="299"/>
      <c r="EA71" s="299"/>
      <c r="EB71" s="299"/>
      <c r="EC71" s="299"/>
      <c r="ED71" s="299"/>
      <c r="EE71" s="299"/>
      <c r="EF71" s="299"/>
      <c r="EG71" s="299"/>
      <c r="EH71" s="299"/>
      <c r="EI71" s="299"/>
      <c r="EJ71" s="299"/>
      <c r="EK71" s="299"/>
      <c r="EO71" s="224"/>
      <c r="EP71" s="17"/>
      <c r="EQ71" s="17"/>
      <c r="ER71" s="17"/>
      <c r="ES71" s="17"/>
      <c r="ET71" s="17"/>
      <c r="EU71" s="17"/>
      <c r="EV71" s="299" t="s">
        <v>110</v>
      </c>
      <c r="EW71" s="299"/>
      <c r="EX71" s="299"/>
      <c r="EY71" s="299"/>
      <c r="EZ71" s="299"/>
      <c r="FA71" s="299"/>
      <c r="FB71" s="299"/>
      <c r="FC71" s="299"/>
      <c r="FD71" s="299"/>
      <c r="FE71" s="299"/>
      <c r="FF71" s="299"/>
      <c r="FG71" s="299"/>
      <c r="FH71" s="299"/>
      <c r="FI71" s="299"/>
      <c r="FJ71" s="299"/>
      <c r="FK71" s="299"/>
      <c r="FL71" s="299"/>
      <c r="FM71" s="299"/>
      <c r="FN71" s="299"/>
      <c r="FO71" s="299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8" t="s">
        <v>1</v>
      </c>
      <c r="HG71" s="308"/>
      <c r="HH71" s="308"/>
      <c r="HI71" s="308"/>
      <c r="HJ71" s="308"/>
      <c r="HK71" s="308"/>
      <c r="HL71" s="308"/>
      <c r="HM71" s="308"/>
      <c r="HN71" s="308"/>
      <c r="HO71" s="308"/>
      <c r="HP71" s="308"/>
      <c r="HQ71" s="308"/>
      <c r="HR71" s="308"/>
      <c r="HS71" s="308"/>
      <c r="HT71" s="308"/>
      <c r="HU71" s="308"/>
      <c r="HV71" s="308"/>
      <c r="HW71" s="308"/>
      <c r="HX71" s="308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1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11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11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11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11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11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20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14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1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11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11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11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11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11"/>
      <c r="FR74" s="28" t="s">
        <v>203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20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14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1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11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11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11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11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11"/>
      <c r="FR75" s="28" t="s">
        <v>204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20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14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1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11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11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11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11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11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20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14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1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11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11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11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11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11"/>
      <c r="FR77" s="28" t="s">
        <v>205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20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14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1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11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11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11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11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11"/>
      <c r="FR78" s="28" t="s">
        <v>206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20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14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1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11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11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11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11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11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20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14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1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11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11"/>
      <c r="CU80" s="28" t="s">
        <v>208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11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11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11"/>
      <c r="FR80" s="28" t="s">
        <v>208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20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14"/>
      <c r="HE80" s="39" t="s">
        <v>208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1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11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11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11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11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11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20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14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1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11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11"/>
      <c r="CU82" s="28" t="s">
        <v>207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11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11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11"/>
      <c r="FR82" s="28" t="s">
        <v>207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20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14"/>
      <c r="HE82" s="39" t="s">
        <v>207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1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11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11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11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11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11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20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14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1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11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11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11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11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11"/>
      <c r="FR84" s="28" t="s">
        <v>209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20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14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1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11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11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11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11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11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20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14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1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11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11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11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11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11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20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14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1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11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11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11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11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11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20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14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1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11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11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11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11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11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20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14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1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11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11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11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11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11"/>
      <c r="FR89" s="28" t="s">
        <v>217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20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14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1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11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11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11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11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11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20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14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1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11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11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11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11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11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20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14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1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11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11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11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11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11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20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14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299"/>
      <c r="AL93" s="299"/>
      <c r="AM93" s="299"/>
      <c r="AN93" s="299"/>
      <c r="AO93" s="299"/>
      <c r="AP93" s="299"/>
      <c r="AQ93" s="22"/>
      <c r="AR93" s="299"/>
      <c r="AS93" s="299"/>
      <c r="AT93" s="299"/>
      <c r="AU93" s="299"/>
      <c r="AV93" s="299"/>
      <c r="AW93" s="299"/>
      <c r="AX93" s="299"/>
      <c r="AY93" s="299"/>
      <c r="AZ93" s="299"/>
      <c r="BB93" s="63" t="s">
        <v>104</v>
      </c>
      <c r="BD93" s="63" t="s">
        <v>9</v>
      </c>
      <c r="BX93" s="299" t="s">
        <v>17</v>
      </c>
      <c r="BY93" s="299"/>
      <c r="BZ93" s="299"/>
      <c r="CA93" s="299"/>
      <c r="CB93" s="299"/>
      <c r="CC93" s="299"/>
      <c r="CD93" s="299"/>
      <c r="CE93" s="299"/>
      <c r="CF93" s="299"/>
      <c r="CG93" s="299"/>
      <c r="CH93" s="299"/>
      <c r="CI93" s="299"/>
      <c r="CJ93" s="299"/>
      <c r="CK93" s="299"/>
      <c r="CL93" s="299"/>
      <c r="CM93" s="299"/>
      <c r="CN93" s="299"/>
      <c r="CO93" s="299"/>
      <c r="CP93" s="299"/>
      <c r="CQ93" s="299"/>
      <c r="CV93" s="299" t="s">
        <v>112</v>
      </c>
      <c r="CW93" s="299"/>
      <c r="CX93" s="299"/>
      <c r="CY93" s="299"/>
      <c r="CZ93" s="299"/>
      <c r="DA93" s="299"/>
      <c r="DB93" s="299"/>
      <c r="DC93" s="299"/>
      <c r="DD93" s="299"/>
      <c r="DE93" s="299"/>
      <c r="DF93" s="299"/>
      <c r="DG93" s="299"/>
      <c r="DH93" s="299"/>
      <c r="DI93" s="299"/>
      <c r="DJ93" s="299"/>
      <c r="DK93" s="299"/>
      <c r="DL93" s="299"/>
      <c r="DM93" s="299"/>
      <c r="DN93" s="218"/>
      <c r="DS93" s="299" t="s">
        <v>114</v>
      </c>
      <c r="DT93" s="299"/>
      <c r="DU93" s="299"/>
      <c r="DV93" s="299"/>
      <c r="DW93" s="299"/>
      <c r="DX93" s="299"/>
      <c r="DY93" s="299"/>
      <c r="DZ93" s="299"/>
      <c r="EA93" s="299"/>
      <c r="EB93" s="299"/>
      <c r="EC93" s="299"/>
      <c r="ED93" s="299"/>
      <c r="EE93" s="299"/>
      <c r="EF93" s="299"/>
      <c r="EG93" s="299"/>
      <c r="EH93" s="299"/>
      <c r="EI93" s="299"/>
      <c r="EJ93" s="299"/>
      <c r="EK93" s="218"/>
      <c r="EO93" s="224"/>
      <c r="EP93" s="17"/>
      <c r="EQ93" s="17"/>
      <c r="ER93" s="220" t="s">
        <v>104</v>
      </c>
      <c r="ES93" s="17"/>
      <c r="ET93" s="17"/>
      <c r="EU93" s="17"/>
      <c r="EV93" s="308" t="s">
        <v>174</v>
      </c>
      <c r="EW93" s="308"/>
      <c r="EX93" s="308"/>
      <c r="EY93" s="308"/>
      <c r="EZ93" s="308"/>
      <c r="FA93" s="308"/>
      <c r="FB93" s="308"/>
      <c r="FC93" s="308"/>
      <c r="FD93" s="308"/>
      <c r="FE93" s="308"/>
      <c r="FF93" s="308"/>
      <c r="FG93" s="308"/>
      <c r="FH93" s="308"/>
      <c r="FI93" s="308"/>
      <c r="FJ93" s="308"/>
      <c r="FK93" s="308"/>
      <c r="FL93" s="308"/>
      <c r="FM93" s="308"/>
      <c r="FN93" s="308"/>
      <c r="FO93" s="308"/>
      <c r="FP93" s="17"/>
      <c r="FQ93" s="17"/>
      <c r="FR93" s="17"/>
      <c r="FS93" s="220"/>
      <c r="FT93" s="17"/>
      <c r="FU93" s="308"/>
      <c r="FV93" s="308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308" t="s">
        <v>200</v>
      </c>
      <c r="HG93" s="308"/>
      <c r="HH93" s="308"/>
      <c r="HI93" s="308"/>
      <c r="HJ93" s="308"/>
      <c r="HK93" s="308"/>
      <c r="HL93" s="308"/>
      <c r="HM93" s="308"/>
      <c r="HN93" s="308"/>
      <c r="HO93" s="308"/>
      <c r="HP93" s="308"/>
      <c r="HQ93" s="308"/>
      <c r="HR93" s="308"/>
      <c r="HS93" s="308"/>
      <c r="HT93" s="308"/>
      <c r="HU93" s="308"/>
      <c r="HV93" s="308"/>
      <c r="HW93" s="308"/>
      <c r="HX93" s="308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A94" s="300" t="s">
        <v>172</v>
      </c>
      <c r="B94" s="172" t="s">
        <v>147</v>
      </c>
      <c r="V94" s="300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A95" s="300"/>
      <c r="B95" s="172" t="s">
        <v>148</v>
      </c>
      <c r="V95" s="300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A96" s="300"/>
      <c r="B96" s="157" t="s">
        <v>150</v>
      </c>
      <c r="V96" s="300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A97" s="300"/>
      <c r="B97" s="157" t="s">
        <v>151</v>
      </c>
      <c r="V97" s="300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A98" s="300"/>
      <c r="B98" s="157" t="s">
        <v>152</v>
      </c>
      <c r="V98" s="300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7" t="s">
        <v>158</v>
      </c>
      <c r="Y99" s="317"/>
      <c r="Z99" s="317"/>
      <c r="AA99" s="317"/>
      <c r="AB99" s="317"/>
      <c r="AC99" s="317"/>
      <c r="AD99" s="317"/>
      <c r="AE99" s="317"/>
      <c r="AF99" s="317"/>
      <c r="AG99" s="317"/>
      <c r="AH99" s="317"/>
      <c r="AI99" s="317"/>
      <c r="AJ99" s="317"/>
      <c r="AK99" s="317"/>
      <c r="AL99" s="317"/>
      <c r="AM99" s="317"/>
      <c r="AN99" s="317"/>
      <c r="AO99" s="317"/>
      <c r="AP99" s="317"/>
      <c r="AR99" s="317" t="s">
        <v>267</v>
      </c>
      <c r="AS99" s="317"/>
      <c r="AT99" s="317"/>
      <c r="AU99" s="317"/>
      <c r="AV99" s="317"/>
      <c r="AW99" s="317"/>
      <c r="AX99" s="317"/>
      <c r="AY99" s="317"/>
      <c r="AZ99" s="317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8" t="s">
        <v>145</v>
      </c>
      <c r="BE101" s="318"/>
      <c r="BF101" s="318"/>
      <c r="BG101" s="318"/>
      <c r="BH101" s="318"/>
      <c r="BX101" s="299" t="s">
        <v>1</v>
      </c>
      <c r="BY101" s="299"/>
      <c r="BZ101" s="299"/>
      <c r="CA101" s="299"/>
      <c r="CB101" s="299"/>
      <c r="CC101" s="299"/>
      <c r="CD101" s="299"/>
      <c r="CE101" s="299"/>
      <c r="CF101" s="299"/>
      <c r="CG101" s="299"/>
      <c r="CH101" s="299"/>
      <c r="CI101" s="299"/>
      <c r="CJ101" s="299"/>
      <c r="CK101" s="299"/>
      <c r="CL101" s="299"/>
      <c r="CM101" s="299"/>
      <c r="CN101" s="299"/>
      <c r="CO101" s="299"/>
      <c r="CP101" s="299"/>
      <c r="CV101" s="299" t="s">
        <v>110</v>
      </c>
      <c r="CW101" s="299"/>
      <c r="CX101" s="299"/>
      <c r="CY101" s="299"/>
      <c r="CZ101" s="299"/>
      <c r="DA101" s="299"/>
      <c r="DB101" s="299"/>
      <c r="DC101" s="299"/>
      <c r="DD101" s="299"/>
      <c r="DE101" s="299"/>
      <c r="DF101" s="299"/>
      <c r="DG101" s="299"/>
      <c r="DH101" s="299"/>
      <c r="DI101" s="299"/>
      <c r="DJ101" s="299"/>
      <c r="DK101" s="299"/>
      <c r="DL101" s="299"/>
      <c r="DM101" s="299"/>
      <c r="DN101" s="299"/>
      <c r="DO101" s="299"/>
      <c r="DS101" s="299" t="s">
        <v>110</v>
      </c>
      <c r="DT101" s="299"/>
      <c r="DU101" s="299"/>
      <c r="DV101" s="299"/>
      <c r="DW101" s="299"/>
      <c r="DX101" s="299"/>
      <c r="DY101" s="299"/>
      <c r="DZ101" s="299"/>
      <c r="EA101" s="299"/>
      <c r="EB101" s="299"/>
      <c r="EC101" s="299"/>
      <c r="ED101" s="299"/>
      <c r="EE101" s="299"/>
      <c r="EF101" s="299"/>
      <c r="EG101" s="299"/>
      <c r="EH101" s="299"/>
      <c r="EI101" s="299"/>
      <c r="EJ101" s="299"/>
      <c r="EK101" s="299"/>
      <c r="EL101" s="299"/>
      <c r="EO101" s="224"/>
      <c r="EP101" s="17"/>
      <c r="EQ101" s="17"/>
      <c r="ER101" s="17"/>
      <c r="ES101" s="17"/>
      <c r="ET101" s="17"/>
      <c r="EU101" s="17"/>
      <c r="EV101" s="299" t="s">
        <v>110</v>
      </c>
      <c r="EW101" s="299"/>
      <c r="EX101" s="299"/>
      <c r="EY101" s="299"/>
      <c r="EZ101" s="299"/>
      <c r="FA101" s="299"/>
      <c r="FB101" s="299"/>
      <c r="FC101" s="299"/>
      <c r="FD101" s="299"/>
      <c r="FE101" s="299"/>
      <c r="FF101" s="299"/>
      <c r="FG101" s="299"/>
      <c r="FH101" s="299"/>
      <c r="FI101" s="299"/>
      <c r="FJ101" s="299"/>
      <c r="FK101" s="299"/>
      <c r="FL101" s="299"/>
      <c r="FM101" s="299"/>
      <c r="FN101" s="299"/>
      <c r="FO101" s="299"/>
      <c r="FP101" s="17"/>
      <c r="FQ101" s="17"/>
      <c r="FR101" s="17"/>
      <c r="FS101" s="17"/>
      <c r="FT101" s="17"/>
      <c r="FU101" s="308"/>
      <c r="FV101" s="308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8" t="s">
        <v>1</v>
      </c>
      <c r="HG101" s="308"/>
      <c r="HH101" s="308"/>
      <c r="HI101" s="308"/>
      <c r="HJ101" s="308"/>
      <c r="HK101" s="308"/>
      <c r="HL101" s="308"/>
      <c r="HM101" s="308"/>
      <c r="HN101" s="308"/>
      <c r="HO101" s="308"/>
      <c r="HP101" s="308"/>
      <c r="HQ101" s="308"/>
      <c r="HR101" s="308"/>
      <c r="HS101" s="308"/>
      <c r="HT101" s="308"/>
      <c r="HU101" s="308"/>
      <c r="HV101" s="308"/>
      <c r="HW101" s="308"/>
      <c r="HX101" s="308"/>
      <c r="HY101" s="250"/>
      <c r="HZ101" s="17"/>
      <c r="IA101" s="17"/>
      <c r="IB101" s="308" t="s">
        <v>110</v>
      </c>
      <c r="IC101" s="308"/>
      <c r="ID101" s="308"/>
      <c r="IE101" s="308"/>
      <c r="IF101" s="308"/>
      <c r="IG101" s="308"/>
      <c r="IH101" s="308"/>
      <c r="II101" s="308"/>
      <c r="IJ101" s="308"/>
      <c r="IK101" s="308"/>
      <c r="IL101" s="308"/>
      <c r="IM101" s="308"/>
      <c r="IN101" s="308"/>
      <c r="IO101" s="308"/>
      <c r="IP101" s="308"/>
      <c r="IQ101" s="308"/>
      <c r="IR101" s="308"/>
      <c r="IS101" s="308"/>
      <c r="IT101" s="308"/>
      <c r="IU101" s="308"/>
      <c r="IV101" s="269"/>
    </row>
    <row r="102" spans="1:258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300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3">
        <f>SUM(C103:V104)</f>
        <v>93000</v>
      </c>
      <c r="X103" s="304" t="s">
        <v>253</v>
      </c>
      <c r="BB103" s="300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300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300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300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300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300"/>
      <c r="GY103" s="274"/>
      <c r="GZ103" s="314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14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30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3"/>
      <c r="X104" s="304"/>
      <c r="BB104" s="300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300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300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300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300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300"/>
      <c r="GY104" s="274"/>
      <c r="GZ104" s="314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14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30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2"/>
      <c r="BB105" s="300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300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300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300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300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300"/>
      <c r="GY105" s="274"/>
      <c r="GZ105" s="314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14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300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2"/>
      <c r="BB106" s="300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300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300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300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300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300"/>
      <c r="GY106" s="274"/>
      <c r="GZ106" s="314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14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300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2"/>
      <c r="BB107" s="300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300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300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300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300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300"/>
      <c r="GY107" s="274"/>
      <c r="GZ107" s="314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14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30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2"/>
      <c r="BB108" s="300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300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300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300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300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300"/>
      <c r="GY108" s="274"/>
      <c r="GZ108" s="314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14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30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2"/>
      <c r="BB109" s="300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300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300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300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300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300"/>
      <c r="GY109" s="274"/>
      <c r="GZ109" s="314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14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30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2"/>
      <c r="BB110" s="300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300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300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300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300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300"/>
      <c r="GY110" s="274"/>
      <c r="GZ110" s="314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14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30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2"/>
      <c r="BB111" s="300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300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300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300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300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300"/>
      <c r="GY111" s="274"/>
      <c r="GZ111" s="314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14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30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2"/>
      <c r="BB112" s="300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300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300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300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300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300"/>
      <c r="GY112" s="274"/>
      <c r="GZ112" s="314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14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30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2"/>
      <c r="BB113" s="300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300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300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300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300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300"/>
      <c r="GY113" s="274"/>
      <c r="GZ113" s="314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14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30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2"/>
      <c r="BB114" s="300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300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300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300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300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300"/>
      <c r="GY114" s="274"/>
      <c r="GZ114" s="314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14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30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2"/>
      <c r="BB115" s="300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300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300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300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300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300"/>
      <c r="GY115" s="274"/>
      <c r="GZ115" s="314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14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30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2"/>
      <c r="BB116" s="300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300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300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300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300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300"/>
      <c r="GY116" s="274"/>
      <c r="GZ116" s="314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14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30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2"/>
      <c r="BB117" s="300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300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300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300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300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300"/>
      <c r="GY117" s="274"/>
      <c r="GZ117" s="314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14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30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2"/>
      <c r="BB118" s="300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300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300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300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300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300"/>
      <c r="GY118" s="274"/>
      <c r="GZ118" s="314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14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30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2"/>
      <c r="BB119" s="300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300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300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300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300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300"/>
      <c r="GY119" s="274"/>
      <c r="GZ119" s="314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14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30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2"/>
      <c r="BB120" s="300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300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300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300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300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300"/>
      <c r="GY120" s="274"/>
      <c r="GZ120" s="314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14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30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2"/>
      <c r="BB121" s="300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300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300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300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300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300"/>
      <c r="GY121" s="274"/>
      <c r="GZ121" s="314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14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299"/>
      <c r="D122" s="299"/>
      <c r="E122" s="299"/>
      <c r="F122" s="299"/>
      <c r="G122" s="299"/>
      <c r="H122" s="299"/>
      <c r="I122" s="299"/>
      <c r="J122" s="299"/>
      <c r="K122" s="299"/>
      <c r="L122" s="299"/>
      <c r="M122" s="299"/>
      <c r="N122" s="299"/>
      <c r="O122" s="299"/>
      <c r="P122" s="299"/>
      <c r="Q122" s="299"/>
      <c r="R122" s="299"/>
      <c r="S122" s="299"/>
      <c r="T122" s="299"/>
      <c r="U122" s="299"/>
      <c r="V122" s="299"/>
      <c r="BD122" s="317"/>
      <c r="BE122" s="317"/>
      <c r="BF122" s="317"/>
      <c r="BG122" s="317"/>
      <c r="BH122" s="317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299" t="s">
        <v>111</v>
      </c>
      <c r="BY122" s="299"/>
      <c r="BZ122" s="299"/>
      <c r="CA122" s="299"/>
      <c r="CB122" s="299"/>
      <c r="CC122" s="299"/>
      <c r="CD122" s="299"/>
      <c r="CE122" s="299"/>
      <c r="CF122" s="299"/>
      <c r="CG122" s="299"/>
      <c r="CH122" s="299"/>
      <c r="CI122" s="299"/>
      <c r="CJ122" s="299"/>
      <c r="CK122" s="299"/>
      <c r="CL122" s="299"/>
      <c r="CM122" s="299"/>
      <c r="CN122" s="299"/>
      <c r="CO122" s="299"/>
      <c r="CP122" s="299"/>
      <c r="CV122" s="322" t="s">
        <v>18</v>
      </c>
      <c r="CW122" s="322"/>
      <c r="CX122" s="322"/>
      <c r="CY122" s="322"/>
      <c r="CZ122" s="322"/>
      <c r="DA122" s="322"/>
      <c r="DB122" s="322"/>
      <c r="DC122" s="322"/>
      <c r="DD122" s="322"/>
      <c r="DE122" s="322"/>
      <c r="DF122" s="322"/>
      <c r="DG122" s="322"/>
      <c r="DH122" s="322"/>
      <c r="DI122" s="322"/>
      <c r="DJ122" s="322"/>
      <c r="DK122" s="322"/>
      <c r="DL122" s="322"/>
      <c r="DM122" s="322"/>
      <c r="DN122" s="322"/>
      <c r="DO122" s="322"/>
      <c r="DS122" s="308" t="s">
        <v>129</v>
      </c>
      <c r="DT122" s="308"/>
      <c r="DU122" s="308"/>
      <c r="DV122" s="308"/>
      <c r="DW122" s="308"/>
      <c r="DX122" s="308"/>
      <c r="DY122" s="308"/>
      <c r="DZ122" s="308"/>
      <c r="EA122" s="308"/>
      <c r="EB122" s="308"/>
      <c r="EC122" s="308"/>
      <c r="ED122" s="308"/>
      <c r="EE122" s="308"/>
      <c r="EF122" s="308"/>
      <c r="EG122" s="308"/>
      <c r="EH122" s="308"/>
      <c r="EI122" s="308"/>
      <c r="EJ122" s="308"/>
      <c r="EK122" s="308"/>
      <c r="EL122" s="308"/>
      <c r="EO122" s="224"/>
      <c r="EP122" s="17"/>
      <c r="EQ122" s="17"/>
      <c r="ER122" s="17"/>
      <c r="ES122" s="17"/>
      <c r="ET122" s="17"/>
      <c r="EU122" s="17"/>
      <c r="EV122" s="308" t="s">
        <v>176</v>
      </c>
      <c r="EW122" s="308"/>
      <c r="EX122" s="308"/>
      <c r="EY122" s="308"/>
      <c r="EZ122" s="308"/>
      <c r="FA122" s="308"/>
      <c r="FB122" s="308"/>
      <c r="FC122" s="308"/>
      <c r="FD122" s="308"/>
      <c r="FE122" s="308"/>
      <c r="FF122" s="308"/>
      <c r="FG122" s="308"/>
      <c r="FH122" s="308"/>
      <c r="FI122" s="308"/>
      <c r="FJ122" s="308"/>
      <c r="FK122" s="308"/>
      <c r="FL122" s="308"/>
      <c r="FM122" s="308"/>
      <c r="FN122" s="308"/>
      <c r="FO122" s="308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213</v>
      </c>
      <c r="HC122" s="17"/>
      <c r="HD122" s="17"/>
      <c r="HE122" s="17"/>
      <c r="HF122" s="308" t="s">
        <v>194</v>
      </c>
      <c r="HG122" s="308"/>
      <c r="HH122" s="308"/>
      <c r="HI122" s="308"/>
      <c r="HJ122" s="308"/>
      <c r="HK122" s="308"/>
      <c r="HL122" s="308"/>
      <c r="HM122" s="308"/>
      <c r="HN122" s="308"/>
      <c r="HO122" s="308"/>
      <c r="HP122" s="308"/>
      <c r="HQ122" s="308"/>
      <c r="HR122" s="308"/>
      <c r="HS122" s="308"/>
      <c r="HT122" s="308"/>
      <c r="HU122" s="308"/>
      <c r="HV122" s="308"/>
      <c r="HW122" s="308"/>
      <c r="HX122" s="308"/>
      <c r="HY122" s="250"/>
      <c r="HZ122" s="17"/>
      <c r="IA122" s="17"/>
      <c r="IB122" s="309" t="s">
        <v>196</v>
      </c>
      <c r="IC122" s="309"/>
      <c r="ID122" s="309"/>
      <c r="IE122" s="309"/>
      <c r="IF122" s="309"/>
      <c r="IG122" s="309"/>
      <c r="IH122" s="309"/>
      <c r="II122" s="309"/>
      <c r="IJ122" s="309"/>
      <c r="IK122" s="309"/>
      <c r="IL122" s="309"/>
      <c r="IM122" s="309"/>
      <c r="IN122" s="309"/>
      <c r="IO122" s="309"/>
      <c r="IP122" s="309"/>
      <c r="IQ122" s="309"/>
      <c r="IR122" s="309"/>
      <c r="IS122" s="309"/>
      <c r="IT122" s="309"/>
      <c r="IU122" s="309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9" t="s">
        <v>110</v>
      </c>
      <c r="BY124" s="299"/>
      <c r="BZ124" s="299"/>
      <c r="CA124" s="299"/>
      <c r="CB124" s="299"/>
      <c r="CC124" s="299"/>
      <c r="CD124" s="299"/>
      <c r="CE124" s="299"/>
      <c r="CF124" s="299"/>
      <c r="CG124" s="299"/>
      <c r="CH124" s="299"/>
      <c r="CI124" s="299"/>
      <c r="CJ124" s="299"/>
      <c r="CK124" s="299"/>
      <c r="CL124" s="299"/>
      <c r="CM124" s="299"/>
      <c r="CN124" s="299"/>
      <c r="CO124" s="299"/>
      <c r="CP124" s="299"/>
      <c r="CQ124" s="299"/>
      <c r="CV124" s="299" t="s">
        <v>110</v>
      </c>
      <c r="CW124" s="299"/>
      <c r="CX124" s="299"/>
      <c r="CY124" s="299"/>
      <c r="CZ124" s="299"/>
      <c r="DA124" s="299"/>
      <c r="DB124" s="299"/>
      <c r="DC124" s="299"/>
      <c r="DD124" s="299"/>
      <c r="DE124" s="299"/>
      <c r="DF124" s="299"/>
      <c r="DG124" s="299"/>
      <c r="DH124" s="299"/>
      <c r="DI124" s="299"/>
      <c r="DJ124" s="299"/>
      <c r="DK124" s="299"/>
      <c r="DL124" s="299"/>
      <c r="DM124" s="299"/>
      <c r="DN124" s="299"/>
      <c r="DO124" s="299"/>
      <c r="DS124" s="299" t="s">
        <v>110</v>
      </c>
      <c r="DT124" s="299"/>
      <c r="DU124" s="299"/>
      <c r="DV124" s="299"/>
      <c r="DW124" s="299"/>
      <c r="DX124" s="299"/>
      <c r="DY124" s="299"/>
      <c r="DZ124" s="299"/>
      <c r="EA124" s="299"/>
      <c r="EB124" s="299"/>
      <c r="EC124" s="299"/>
      <c r="ED124" s="299"/>
      <c r="EE124" s="299"/>
      <c r="EF124" s="299"/>
      <c r="EG124" s="299"/>
      <c r="EH124" s="299"/>
      <c r="EI124" s="299"/>
      <c r="EJ124" s="299"/>
      <c r="EK124" s="299"/>
      <c r="EL124" s="299"/>
      <c r="EO124" s="224"/>
      <c r="EP124" s="17"/>
      <c r="EQ124" s="17"/>
      <c r="ER124" s="17"/>
      <c r="ES124" s="38"/>
      <c r="ET124" s="38"/>
      <c r="EU124" s="38"/>
      <c r="EV124" s="312"/>
      <c r="EW124" s="312"/>
      <c r="EX124" s="312"/>
      <c r="EY124" s="312"/>
      <c r="EZ124" s="312"/>
      <c r="FA124" s="312"/>
      <c r="FB124" s="312"/>
      <c r="FC124" s="312"/>
      <c r="FD124" s="312"/>
      <c r="FE124" s="312"/>
      <c r="FF124" s="312"/>
      <c r="FG124" s="312"/>
      <c r="FH124" s="312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8" t="s">
        <v>1</v>
      </c>
      <c r="HG124" s="308"/>
      <c r="HH124" s="308"/>
      <c r="HI124" s="308"/>
      <c r="HJ124" s="308"/>
      <c r="HK124" s="308"/>
      <c r="HL124" s="308"/>
      <c r="HM124" s="308"/>
      <c r="HN124" s="308"/>
      <c r="HO124" s="308"/>
      <c r="HP124" s="308"/>
      <c r="HQ124" s="308"/>
      <c r="HR124" s="308"/>
      <c r="HS124" s="308"/>
      <c r="HT124" s="308"/>
      <c r="HU124" s="308"/>
      <c r="HV124" s="308"/>
      <c r="HW124" s="308"/>
      <c r="HX124" s="308"/>
      <c r="HY124" s="38"/>
      <c r="HZ124" s="17"/>
      <c r="IA124" s="17"/>
      <c r="IB124" s="308" t="s">
        <v>110</v>
      </c>
      <c r="IC124" s="308"/>
      <c r="ID124" s="308"/>
      <c r="IE124" s="308"/>
      <c r="IF124" s="308"/>
      <c r="IG124" s="308"/>
      <c r="IH124" s="308"/>
      <c r="II124" s="308"/>
      <c r="IJ124" s="308"/>
      <c r="IK124" s="308"/>
      <c r="IL124" s="308"/>
      <c r="IM124" s="308"/>
      <c r="IN124" s="308"/>
      <c r="IO124" s="308"/>
      <c r="IP124" s="308"/>
      <c r="IQ124" s="308"/>
      <c r="IR124" s="308"/>
      <c r="IS124" s="308"/>
      <c r="IT124" s="308"/>
      <c r="IU124" s="308"/>
      <c r="IV124" s="269"/>
    </row>
    <row r="125" spans="1:256" ht="156">
      <c r="C125" s="307" t="s">
        <v>124</v>
      </c>
      <c r="D125" s="307"/>
      <c r="E125" s="307"/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6" ht="16" customHeight="1">
      <c r="A126" s="311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11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11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11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13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21"/>
      <c r="GY126" s="275"/>
      <c r="GZ126" s="314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14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11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11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11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11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13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21"/>
      <c r="GY127" s="275"/>
      <c r="GZ127" s="314"/>
      <c r="HA127" s="41" t="s">
        <v>178</v>
      </c>
      <c r="HB127" s="40">
        <f ca="1"/>
        <v>0.99999999999999989</v>
      </c>
      <c r="HC127" s="17" t="s">
        <v>187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14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11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11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11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11"/>
      <c r="DR128" s="28" t="s">
        <v>204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13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21"/>
      <c r="GY128" s="275"/>
      <c r="GZ128" s="314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14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11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11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11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11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13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21"/>
      <c r="GY129" s="275"/>
      <c r="GZ129" s="314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14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11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11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11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11"/>
      <c r="DR130" s="28" t="s">
        <v>205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13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21"/>
      <c r="GY130" s="275"/>
      <c r="GZ130" s="314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14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11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11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11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11"/>
      <c r="DR131" s="28" t="s">
        <v>206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13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21"/>
      <c r="GY131" s="275"/>
      <c r="GZ131" s="314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14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11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11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11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11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13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21"/>
      <c r="GY132" s="275"/>
      <c r="GZ132" s="314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14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11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11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11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11"/>
      <c r="DR133" s="28" t="s">
        <v>208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13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21"/>
      <c r="GY133" s="275"/>
      <c r="GZ133" s="314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14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11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11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11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11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13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21"/>
      <c r="GY134" s="275"/>
      <c r="GZ134" s="314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14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11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11"/>
      <c r="BW135" s="28" t="s">
        <v>207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11"/>
      <c r="CU135" s="28" t="s">
        <v>207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11"/>
      <c r="DR135" s="28" t="s">
        <v>207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13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21"/>
      <c r="GY135" s="275"/>
      <c r="GZ135" s="314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14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11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11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11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11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13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21"/>
      <c r="GY136" s="275"/>
      <c r="GZ136" s="314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14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11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11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11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11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13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21"/>
      <c r="GY137" s="275"/>
      <c r="GZ137" s="314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14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11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11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11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11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13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21"/>
      <c r="GY138" s="275"/>
      <c r="GZ138" s="314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14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11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11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11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11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13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21"/>
      <c r="GY139" s="275"/>
      <c r="GZ139" s="314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14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11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11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11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11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13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21"/>
      <c r="GY140" s="275"/>
      <c r="GZ140" s="314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14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11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11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11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11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13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21"/>
      <c r="GY141" s="275"/>
      <c r="GZ141" s="314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14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11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11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11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11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13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21"/>
      <c r="GY142" s="275"/>
      <c r="GZ142" s="314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14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11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11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11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11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13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21"/>
      <c r="GY143" s="275"/>
      <c r="GZ143" s="314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14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11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11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11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11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13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21"/>
      <c r="GY144" s="275"/>
      <c r="GZ144" s="314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14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11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11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11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11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13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21"/>
      <c r="GY145" s="275"/>
      <c r="GZ145" s="249"/>
      <c r="HA145" s="38"/>
      <c r="HB145" s="251" t="s">
        <v>214</v>
      </c>
      <c r="HC145" s="38"/>
      <c r="HD145" s="38"/>
      <c r="HE145" s="38"/>
      <c r="HF145" s="308" t="s">
        <v>195</v>
      </c>
      <c r="HG145" s="308"/>
      <c r="HH145" s="308"/>
      <c r="HI145" s="308"/>
      <c r="HJ145" s="308"/>
      <c r="HK145" s="308"/>
      <c r="HL145" s="308"/>
      <c r="HM145" s="308"/>
      <c r="HN145" s="308"/>
      <c r="HO145" s="308"/>
      <c r="HP145" s="308"/>
      <c r="HQ145" s="308"/>
      <c r="HR145" s="308"/>
      <c r="HS145" s="308"/>
      <c r="HT145" s="308"/>
      <c r="HU145" s="308"/>
      <c r="HV145" s="308"/>
      <c r="HW145" s="308"/>
      <c r="HX145" s="308"/>
      <c r="HY145" s="249"/>
      <c r="HZ145" s="260"/>
      <c r="IA145" s="41"/>
      <c r="IB145" s="309" t="s">
        <v>197</v>
      </c>
      <c r="IC145" s="309"/>
      <c r="ID145" s="309"/>
      <c r="IE145" s="309"/>
      <c r="IF145" s="309"/>
      <c r="IG145" s="309"/>
      <c r="IH145" s="309"/>
      <c r="II145" s="309"/>
      <c r="IJ145" s="309"/>
      <c r="IK145" s="309"/>
      <c r="IL145" s="309"/>
      <c r="IM145" s="309"/>
      <c r="IN145" s="309"/>
      <c r="IO145" s="309"/>
      <c r="IP145" s="309"/>
      <c r="IQ145" s="309"/>
      <c r="IR145" s="309"/>
      <c r="IS145" s="309"/>
      <c r="IT145" s="309"/>
      <c r="IU145" s="309"/>
      <c r="IV145" s="269"/>
    </row>
    <row r="146" spans="1:256" ht="19">
      <c r="X146" s="299" t="s">
        <v>106</v>
      </c>
      <c r="Y146" s="299"/>
      <c r="Z146" s="299"/>
      <c r="AA146" s="299"/>
      <c r="AB146" s="299"/>
      <c r="AC146" s="299"/>
      <c r="AD146" s="299"/>
      <c r="AE146" s="299"/>
      <c r="AF146" s="299"/>
      <c r="AG146" s="299"/>
      <c r="AH146" s="299"/>
      <c r="AI146" s="299"/>
      <c r="AJ146" s="299"/>
      <c r="AK146" s="299"/>
      <c r="AL146" s="299"/>
      <c r="AM146" s="299"/>
      <c r="AN146" s="299"/>
      <c r="AO146" s="299"/>
      <c r="AP146" s="299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299" t="s">
        <v>113</v>
      </c>
      <c r="BY146" s="299"/>
      <c r="BZ146" s="299"/>
      <c r="CA146" s="299"/>
      <c r="CB146" s="299"/>
      <c r="CC146" s="299"/>
      <c r="CD146" s="299"/>
      <c r="CE146" s="299"/>
      <c r="CF146" s="299"/>
      <c r="CG146" s="299"/>
      <c r="CH146" s="299"/>
      <c r="CI146" s="299"/>
      <c r="CJ146" s="299"/>
      <c r="CK146" s="299"/>
      <c r="CL146" s="299"/>
      <c r="CM146" s="299"/>
      <c r="CN146" s="299"/>
      <c r="CO146" s="299"/>
      <c r="CP146" s="299"/>
      <c r="CQ146" s="299"/>
      <c r="CV146" s="299" t="s">
        <v>140</v>
      </c>
      <c r="CW146" s="299"/>
      <c r="CX146" s="299"/>
      <c r="CY146" s="299"/>
      <c r="CZ146" s="299"/>
      <c r="DA146" s="299"/>
      <c r="DB146" s="299"/>
      <c r="DC146" s="299"/>
      <c r="DD146" s="299"/>
      <c r="DE146" s="299"/>
      <c r="DF146" s="299"/>
      <c r="DG146" s="299"/>
      <c r="DH146" s="299"/>
      <c r="DI146" s="299"/>
      <c r="DJ146" s="299"/>
      <c r="DK146" s="299"/>
      <c r="DL146" s="299"/>
      <c r="DM146" s="299"/>
      <c r="DN146" s="299"/>
      <c r="DO146" s="299"/>
      <c r="DS146" s="299" t="s">
        <v>135</v>
      </c>
      <c r="DT146" s="299"/>
      <c r="DU146" s="299"/>
      <c r="DV146" s="299"/>
      <c r="DW146" s="299"/>
      <c r="DX146" s="299"/>
      <c r="DY146" s="299"/>
      <c r="DZ146" s="299"/>
      <c r="EA146" s="299"/>
      <c r="EB146" s="299"/>
      <c r="EC146" s="299"/>
      <c r="ED146" s="299"/>
      <c r="EE146" s="299"/>
      <c r="EF146" s="299"/>
      <c r="EG146" s="299"/>
      <c r="EH146" s="299"/>
      <c r="EI146" s="299"/>
      <c r="EJ146" s="299"/>
      <c r="EK146" s="299"/>
      <c r="EL146" s="299"/>
      <c r="EO146" s="224"/>
      <c r="EP146" s="17"/>
      <c r="EQ146" s="17"/>
      <c r="ER146" s="17"/>
      <c r="ES146" s="38"/>
      <c r="ET146" s="38"/>
      <c r="EU146" s="38"/>
      <c r="EV146" s="312"/>
      <c r="EW146" s="312"/>
      <c r="EX146" s="312"/>
      <c r="EY146" s="312"/>
      <c r="EZ146" s="312"/>
      <c r="FA146" s="312"/>
      <c r="FB146" s="312"/>
      <c r="FC146" s="312"/>
      <c r="FD146" s="312"/>
      <c r="FE146" s="312"/>
      <c r="FF146" s="312"/>
      <c r="FG146" s="312"/>
      <c r="FH146" s="312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21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300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21"/>
      <c r="GY147" s="275"/>
      <c r="GZ147" s="17"/>
      <c r="HA147" s="17"/>
      <c r="HB147" s="17"/>
      <c r="HC147" s="17"/>
      <c r="HD147" s="38"/>
      <c r="HE147" s="38"/>
      <c r="HF147" s="308" t="s">
        <v>1</v>
      </c>
      <c r="HG147" s="308"/>
      <c r="HH147" s="308"/>
      <c r="HI147" s="308"/>
      <c r="HJ147" s="308"/>
      <c r="HK147" s="308"/>
      <c r="HL147" s="308"/>
      <c r="HM147" s="308"/>
      <c r="HN147" s="308"/>
      <c r="HO147" s="308"/>
      <c r="HP147" s="308"/>
      <c r="HQ147" s="308"/>
      <c r="HR147" s="308"/>
      <c r="HS147" s="308"/>
      <c r="HT147" s="308"/>
      <c r="HU147" s="308"/>
      <c r="HV147" s="308"/>
      <c r="HW147" s="308"/>
      <c r="HX147" s="308"/>
      <c r="HY147" s="249"/>
      <c r="HZ147" s="260"/>
      <c r="IA147" s="41"/>
      <c r="IB147" s="308" t="s">
        <v>110</v>
      </c>
      <c r="IC147" s="308"/>
      <c r="ID147" s="308"/>
      <c r="IE147" s="308"/>
      <c r="IF147" s="308"/>
      <c r="IG147" s="308"/>
      <c r="IH147" s="308"/>
      <c r="II147" s="308"/>
      <c r="IJ147" s="308"/>
      <c r="IK147" s="308"/>
      <c r="IL147" s="308"/>
      <c r="IM147" s="308"/>
      <c r="IN147" s="308"/>
      <c r="IO147" s="308"/>
      <c r="IP147" s="308"/>
      <c r="IQ147" s="308"/>
      <c r="IR147" s="308"/>
      <c r="IS147" s="308"/>
      <c r="IT147" s="308"/>
      <c r="IU147" s="308"/>
      <c r="IV147" s="269"/>
    </row>
    <row r="148" spans="1:256" ht="157" thickTop="1">
      <c r="V148" s="300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21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6">
      <c r="V149" s="300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21"/>
      <c r="GY149" s="275"/>
      <c r="GZ149" s="314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14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300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21"/>
      <c r="GY150" s="275"/>
      <c r="GZ150" s="314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14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300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21"/>
      <c r="GY151" s="275"/>
      <c r="GZ151" s="314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14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16" t="s">
        <v>153</v>
      </c>
      <c r="Y152" s="316"/>
      <c r="Z152" s="316"/>
      <c r="AA152" s="316"/>
      <c r="AB152" s="316"/>
      <c r="AC152" s="316"/>
      <c r="AD152" s="316"/>
      <c r="AE152" s="316"/>
      <c r="AF152" s="316"/>
      <c r="AG152" s="316"/>
      <c r="AH152" s="316"/>
      <c r="AI152" s="316"/>
      <c r="AJ152" s="316"/>
      <c r="AK152" s="316"/>
      <c r="AL152" s="316"/>
      <c r="AM152" s="316"/>
      <c r="AN152" s="316"/>
      <c r="AO152" s="316"/>
      <c r="AP152" s="316"/>
      <c r="GY152" s="273"/>
      <c r="GZ152" s="314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14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14"/>
      <c r="HA153" s="41" t="s">
        <v>37</v>
      </c>
      <c r="HB153" s="40">
        <f ca="1"/>
        <v>-35461.386923211678</v>
      </c>
      <c r="HC153" s="17" t="s">
        <v>187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14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14"/>
      <c r="HA154" s="41" t="s">
        <v>38</v>
      </c>
      <c r="HB154" s="40">
        <f ca="1"/>
        <v>-40650.858180267045</v>
      </c>
      <c r="HC154" s="17" t="s">
        <v>187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14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14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14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14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14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10" t="s">
        <v>121</v>
      </c>
      <c r="B157" s="310"/>
      <c r="C157" s="310"/>
      <c r="D157" s="310"/>
      <c r="E157" s="310"/>
      <c r="F157" s="310"/>
      <c r="G157" s="310"/>
      <c r="H157" s="310"/>
      <c r="I157" s="310"/>
      <c r="J157" s="310"/>
      <c r="K157" s="310"/>
      <c r="L157" s="310"/>
      <c r="M157" s="310"/>
      <c r="N157" s="310"/>
      <c r="O157" s="310"/>
      <c r="P157" s="310"/>
      <c r="Q157" s="310"/>
      <c r="R157" s="310"/>
      <c r="S157" s="310"/>
      <c r="T157" s="310"/>
      <c r="U157" s="310"/>
      <c r="V157" s="310"/>
      <c r="W157" s="310"/>
      <c r="X157" s="310"/>
      <c r="Y157" s="310"/>
      <c r="GY157" s="276"/>
      <c r="GZ157" s="314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14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14"/>
      <c r="HA158" s="41" t="s">
        <v>133</v>
      </c>
      <c r="HB158" s="40">
        <f ca="1"/>
        <v>-99009.900990099006</v>
      </c>
      <c r="HC158" s="17" t="s">
        <v>187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14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299" t="s">
        <v>122</v>
      </c>
      <c r="B159" s="299"/>
      <c r="C159" s="299"/>
      <c r="D159" s="299"/>
      <c r="E159" s="299"/>
      <c r="F159" s="299"/>
      <c r="G159" s="299"/>
      <c r="H159" s="299"/>
      <c r="I159" s="299"/>
      <c r="GY159" s="273"/>
      <c r="GZ159" s="314"/>
      <c r="HA159" s="41" t="s">
        <v>134</v>
      </c>
      <c r="HB159" s="40">
        <f ca="1"/>
        <v>-86538.461538461546</v>
      </c>
      <c r="HC159" s="17" t="s">
        <v>187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14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14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14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11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14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14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11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14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14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11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14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14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11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14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14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11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14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14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11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14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14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11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14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14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11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215</v>
      </c>
      <c r="HC168" s="38"/>
      <c r="HD168" s="17"/>
      <c r="HE168" s="17"/>
      <c r="HF168" s="308" t="s">
        <v>193</v>
      </c>
      <c r="HG168" s="308"/>
      <c r="HH168" s="308"/>
      <c r="HI168" s="308"/>
      <c r="HJ168" s="308"/>
      <c r="HK168" s="308"/>
      <c r="HL168" s="308"/>
      <c r="HM168" s="308"/>
      <c r="HN168" s="308"/>
      <c r="HO168" s="308"/>
      <c r="HP168" s="308"/>
      <c r="HQ168" s="308"/>
      <c r="HR168" s="308"/>
      <c r="HS168" s="308"/>
      <c r="HT168" s="308"/>
      <c r="HU168" s="308"/>
      <c r="HV168" s="308"/>
      <c r="HW168" s="308"/>
      <c r="HX168" s="308"/>
      <c r="HY168" s="17"/>
      <c r="HZ168" s="17"/>
      <c r="IA168" s="17"/>
      <c r="IB168" s="309" t="s">
        <v>216</v>
      </c>
      <c r="IC168" s="309"/>
      <c r="ID168" s="309"/>
      <c r="IE168" s="309"/>
      <c r="IF168" s="309"/>
      <c r="IG168" s="309"/>
      <c r="IH168" s="309"/>
      <c r="II168" s="309"/>
      <c r="IJ168" s="309"/>
      <c r="IK168" s="309"/>
      <c r="IL168" s="309"/>
      <c r="IM168" s="309"/>
      <c r="IN168" s="309"/>
      <c r="IO168" s="309"/>
      <c r="IP168" s="309"/>
      <c r="IQ168" s="309"/>
      <c r="IR168" s="309"/>
      <c r="IS168" s="309"/>
      <c r="IT168" s="309"/>
      <c r="IU168" s="309"/>
      <c r="IV168" s="269"/>
    </row>
    <row r="169" spans="1:258" ht="17" thickBot="1">
      <c r="A169" s="311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11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11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11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11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11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11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11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11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11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11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11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299" t="s">
        <v>161</v>
      </c>
      <c r="B185" s="299"/>
      <c r="C185" s="299"/>
      <c r="D185" s="299"/>
      <c r="E185" s="299"/>
      <c r="F185" s="299"/>
      <c r="G185" s="299"/>
      <c r="H185" s="299"/>
      <c r="I185" s="299"/>
      <c r="J185" s="299"/>
      <c r="K185" s="299"/>
      <c r="L185" s="299"/>
      <c r="M185" s="299"/>
      <c r="N185" s="299"/>
      <c r="O185" s="299"/>
      <c r="P185" s="299"/>
      <c r="Q185" s="299"/>
      <c r="R185" s="299"/>
      <c r="S185" s="299"/>
      <c r="T185" s="299"/>
      <c r="U185" s="299"/>
      <c r="V185" s="299"/>
      <c r="W185" s="299"/>
      <c r="X185" s="299"/>
      <c r="Y185" s="299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18" t="s">
        <v>145</v>
      </c>
      <c r="D187" s="318"/>
      <c r="E187" s="318"/>
      <c r="F187" s="318"/>
      <c r="G187" s="318"/>
      <c r="I187" s="318" t="s">
        <v>145</v>
      </c>
      <c r="J187" s="318"/>
      <c r="K187" s="318"/>
      <c r="L187" s="318"/>
      <c r="M187" s="318"/>
      <c r="O187" s="318" t="s">
        <v>145</v>
      </c>
      <c r="P187" s="318"/>
      <c r="Q187" s="318"/>
      <c r="R187" s="318"/>
      <c r="S187" s="318"/>
      <c r="U187" s="318" t="s">
        <v>145</v>
      </c>
      <c r="V187" s="318"/>
      <c r="W187" s="318"/>
      <c r="X187" s="318"/>
      <c r="Y187" s="318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0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00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00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00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00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00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00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00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00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00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00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00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00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00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00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00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00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00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00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299" t="s">
        <v>154</v>
      </c>
      <c r="D208" s="316"/>
      <c r="E208" s="316"/>
      <c r="F208" s="316"/>
      <c r="G208" s="316"/>
      <c r="I208" s="316" t="s">
        <v>155</v>
      </c>
      <c r="J208" s="316"/>
      <c r="K208" s="316"/>
      <c r="L208" s="316"/>
      <c r="M208" s="316"/>
      <c r="O208" s="316" t="s">
        <v>156</v>
      </c>
      <c r="P208" s="316"/>
      <c r="Q208" s="316"/>
      <c r="R208" s="316"/>
      <c r="S208" s="316"/>
      <c r="U208" s="316" t="s">
        <v>157</v>
      </c>
      <c r="V208" s="316"/>
      <c r="W208" s="316"/>
      <c r="X208" s="316"/>
      <c r="Y208" s="316"/>
    </row>
    <row r="209" ht="16" customHeight="1"/>
    <row r="226" spans="2:15">
      <c r="B226" s="319" t="s">
        <v>73</v>
      </c>
      <c r="C226" s="319"/>
      <c r="D226" s="319"/>
      <c r="E226" s="319"/>
      <c r="F226" s="319"/>
      <c r="G226" s="319"/>
      <c r="H226" s="319"/>
      <c r="I226" s="319"/>
      <c r="J226" s="319"/>
      <c r="K226" s="319"/>
      <c r="L226" s="319"/>
      <c r="M226" s="319"/>
      <c r="N226" s="319"/>
      <c r="O226" s="319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10">
    <mergeCell ref="A94:A98"/>
    <mergeCell ref="AR99:AZ99"/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  <mergeCell ref="W103:W104"/>
    <mergeCell ref="X103:X104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opLeftCell="A72" zoomScaleNormal="100" workbookViewId="0">
      <pane xSplit="2" ySplit="1" topLeftCell="C99" activePane="bottomRight" state="frozen"/>
      <selection activeCell="A72" sqref="A72"/>
      <selection pane="topRight" activeCell="C72" sqref="C72"/>
      <selection pane="bottomLeft" activeCell="A73" sqref="A73"/>
      <selection pane="bottomRight" activeCell="BA72" sqref="BA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202</v>
      </c>
      <c r="HR1"/>
    </row>
    <row r="2" spans="1:226">
      <c r="A2" s="212"/>
      <c r="B2" s="25"/>
      <c r="C2" s="25"/>
      <c r="AP2" t="s">
        <v>229</v>
      </c>
      <c r="HR2"/>
    </row>
    <row r="3" spans="1:226">
      <c r="A3" s="212"/>
      <c r="B3" s="25"/>
      <c r="C3" s="25"/>
      <c r="AP3" t="s">
        <v>230</v>
      </c>
      <c r="HR3"/>
    </row>
    <row r="4" spans="1:226">
      <c r="A4" s="212"/>
      <c r="B4" s="25"/>
      <c r="C4" s="25"/>
      <c r="AP4" t="s">
        <v>231</v>
      </c>
      <c r="HR4"/>
    </row>
    <row r="5" spans="1:226">
      <c r="A5" s="61"/>
      <c r="B5" s="25"/>
      <c r="C5" s="25"/>
      <c r="AP5" t="s">
        <v>232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5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15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15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15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15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15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15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15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15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5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15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15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8" t="s">
        <v>145</v>
      </c>
      <c r="D45" s="318"/>
      <c r="E45" s="318"/>
      <c r="F45" s="318"/>
      <c r="G45" s="318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11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11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11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11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11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11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11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11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11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11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11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11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11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11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11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11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11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11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11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11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18" t="s">
        <v>149</v>
      </c>
      <c r="D67" s="318"/>
      <c r="E67" s="318"/>
      <c r="F67" s="318"/>
      <c r="G67" s="318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9" t="s">
        <v>110</v>
      </c>
      <c r="D71" s="299"/>
      <c r="E71" s="299"/>
      <c r="F71" s="299"/>
      <c r="G71" s="299"/>
      <c r="H71" s="299"/>
      <c r="I71" s="299"/>
      <c r="J71" s="299"/>
      <c r="K71" s="299"/>
      <c r="L71" s="299"/>
      <c r="M71" s="299"/>
      <c r="N71" s="299"/>
      <c r="O71" s="299"/>
      <c r="P71" s="299"/>
      <c r="Q71" s="299"/>
      <c r="R71" s="299"/>
      <c r="S71" s="299"/>
      <c r="T71" s="299"/>
      <c r="U71" s="299"/>
      <c r="V71" s="299"/>
      <c r="X71" s="299" t="s">
        <v>1</v>
      </c>
      <c r="Y71" s="299"/>
      <c r="Z71" s="299"/>
      <c r="AA71" s="299"/>
      <c r="AB71" s="299"/>
      <c r="AC71" s="299"/>
      <c r="AD71" s="299"/>
      <c r="AE71" s="299"/>
      <c r="AF71" s="299"/>
      <c r="AG71" s="299"/>
      <c r="AH71" s="299"/>
      <c r="AI71" s="299"/>
      <c r="AJ71" s="299"/>
      <c r="AK71" s="299"/>
      <c r="AL71" s="299"/>
      <c r="AM71" s="299"/>
      <c r="AN71" s="299"/>
      <c r="AO71" s="299"/>
      <c r="AP71" s="299"/>
      <c r="AR71" s="299" t="s">
        <v>127</v>
      </c>
      <c r="AS71" s="299"/>
      <c r="AT71" s="299"/>
      <c r="AU71" s="299"/>
      <c r="AV71" s="299"/>
      <c r="AW71" s="299"/>
      <c r="AX71" s="299"/>
      <c r="AY71" s="299"/>
      <c r="AZ71" s="299"/>
      <c r="BB71" s="318"/>
      <c r="BC71" s="318"/>
      <c r="BD71" s="318"/>
      <c r="BE71" s="318"/>
      <c r="BF71" s="318"/>
      <c r="BX71" s="299" t="s">
        <v>110</v>
      </c>
      <c r="BY71" s="299"/>
      <c r="BZ71" s="299"/>
      <c r="CA71" s="299"/>
      <c r="CB71" s="299"/>
      <c r="CC71" s="299"/>
      <c r="CD71" s="299"/>
      <c r="CE71" s="299"/>
      <c r="CF71" s="299"/>
      <c r="CG71" s="299"/>
      <c r="CH71" s="299"/>
      <c r="CI71" s="299"/>
      <c r="CJ71" s="299"/>
      <c r="CK71" s="299"/>
      <c r="CL71" s="299"/>
      <c r="CM71" s="299"/>
      <c r="CN71" s="299"/>
      <c r="CO71" s="299"/>
      <c r="CP71" s="299"/>
      <c r="CQ71" s="299"/>
      <c r="CV71" s="299" t="s">
        <v>1</v>
      </c>
      <c r="CW71" s="299"/>
      <c r="CX71" s="299"/>
      <c r="CY71" s="299"/>
      <c r="CZ71" s="299"/>
      <c r="DA71" s="299"/>
      <c r="DB71" s="299"/>
      <c r="DC71" s="299"/>
      <c r="DD71" s="299"/>
      <c r="DE71" s="299"/>
      <c r="DF71" s="299"/>
      <c r="DG71" s="299"/>
      <c r="DH71" s="299"/>
      <c r="DI71" s="299"/>
      <c r="DJ71" s="299"/>
      <c r="DK71" s="299"/>
      <c r="DL71" s="299"/>
      <c r="DM71" s="299"/>
      <c r="DN71" s="299"/>
      <c r="DS71" s="299" t="s">
        <v>1</v>
      </c>
      <c r="DT71" s="299"/>
      <c r="DU71" s="299"/>
      <c r="DV71" s="299"/>
      <c r="DW71" s="299"/>
      <c r="DX71" s="299"/>
      <c r="DY71" s="299"/>
      <c r="DZ71" s="299"/>
      <c r="EA71" s="299"/>
      <c r="EB71" s="299"/>
      <c r="EC71" s="299"/>
      <c r="ED71" s="299"/>
      <c r="EE71" s="299"/>
      <c r="EF71" s="299"/>
      <c r="EG71" s="299"/>
      <c r="EH71" s="299"/>
      <c r="EI71" s="299"/>
      <c r="EJ71" s="299"/>
      <c r="EK71" s="299"/>
      <c r="EO71" s="224"/>
      <c r="EP71" s="17"/>
      <c r="EQ71" s="17"/>
      <c r="ER71" s="17"/>
      <c r="ES71" s="17"/>
      <c r="ET71" s="17"/>
      <c r="EU71" s="17"/>
      <c r="EV71" s="299" t="s">
        <v>110</v>
      </c>
      <c r="EW71" s="299"/>
      <c r="EX71" s="299"/>
      <c r="EY71" s="299"/>
      <c r="EZ71" s="299"/>
      <c r="FA71" s="299"/>
      <c r="FB71" s="299"/>
      <c r="FC71" s="299"/>
      <c r="FD71" s="299"/>
      <c r="FE71" s="299"/>
      <c r="FF71" s="299"/>
      <c r="FG71" s="299"/>
      <c r="FH71" s="299"/>
      <c r="FI71" s="299"/>
      <c r="FJ71" s="299"/>
      <c r="FK71" s="299"/>
      <c r="FL71" s="299"/>
      <c r="FM71" s="299"/>
      <c r="FN71" s="299"/>
      <c r="FO71" s="299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8" t="s">
        <v>1</v>
      </c>
      <c r="HG71" s="308"/>
      <c r="HH71" s="308"/>
      <c r="HI71" s="308"/>
      <c r="HJ71" s="308"/>
      <c r="HK71" s="308"/>
      <c r="HL71" s="308"/>
      <c r="HM71" s="308"/>
      <c r="HN71" s="308"/>
      <c r="HO71" s="308"/>
      <c r="HP71" s="308"/>
      <c r="HQ71" s="308"/>
      <c r="HR71" s="308"/>
      <c r="HS71" s="308"/>
      <c r="HT71" s="308"/>
      <c r="HU71" s="308"/>
      <c r="HV71" s="308"/>
      <c r="HW71" s="308"/>
      <c r="HX71" s="308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5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1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11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11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11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11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11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20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14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1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11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11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11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11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11"/>
      <c r="FR74" s="28" t="s">
        <v>203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20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14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1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11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11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11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11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11"/>
      <c r="FR75" s="28" t="s">
        <v>204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20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14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1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11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11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11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11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11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20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14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1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11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11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11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11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11"/>
      <c r="FR77" s="28" t="s">
        <v>205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20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14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1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11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11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11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11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11"/>
      <c r="FR78" s="28" t="s">
        <v>206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20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14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1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11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11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11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11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11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20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14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1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11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11"/>
      <c r="CU80" s="28" t="s">
        <v>208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11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11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11"/>
      <c r="FR80" s="28" t="s">
        <v>208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20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14"/>
      <c r="HE80" s="39" t="s">
        <v>208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1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11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11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11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11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11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20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14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1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11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11"/>
      <c r="CU82" s="28" t="s">
        <v>207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11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11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11"/>
      <c r="FR82" s="28" t="s">
        <v>207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20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14"/>
      <c r="HE82" s="39" t="s">
        <v>207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1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11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11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11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11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11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20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14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1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11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11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11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11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11"/>
      <c r="FR84" s="28" t="s">
        <v>209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20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14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1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11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11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11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11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11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20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14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1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11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11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11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11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11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20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14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1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11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11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11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11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11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20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14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1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11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11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11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11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11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20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14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1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11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11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11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11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11"/>
      <c r="FR89" s="28" t="s">
        <v>217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20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14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1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11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11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11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11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11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20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14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1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11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11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11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11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11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20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14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1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11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11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11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11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11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20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14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299"/>
      <c r="AL93" s="299"/>
      <c r="AM93" s="299"/>
      <c r="AN93" s="299"/>
      <c r="AO93" s="299"/>
      <c r="AP93" s="299"/>
      <c r="AQ93" s="22"/>
      <c r="AR93" s="299"/>
      <c r="AS93" s="299"/>
      <c r="AT93" s="299"/>
      <c r="AU93" s="299"/>
      <c r="AV93" s="299"/>
      <c r="AW93" s="299"/>
      <c r="AX93" s="299"/>
      <c r="AY93" s="299"/>
      <c r="AZ93" s="299"/>
      <c r="BB93" s="253" t="s">
        <v>104</v>
      </c>
      <c r="BD93" s="253" t="s">
        <v>9</v>
      </c>
      <c r="BX93" s="299" t="s">
        <v>17</v>
      </c>
      <c r="BY93" s="299"/>
      <c r="BZ93" s="299"/>
      <c r="CA93" s="299"/>
      <c r="CB93" s="299"/>
      <c r="CC93" s="299"/>
      <c r="CD93" s="299"/>
      <c r="CE93" s="299"/>
      <c r="CF93" s="299"/>
      <c r="CG93" s="299"/>
      <c r="CH93" s="299"/>
      <c r="CI93" s="299"/>
      <c r="CJ93" s="299"/>
      <c r="CK93" s="299"/>
      <c r="CL93" s="299"/>
      <c r="CM93" s="299"/>
      <c r="CN93" s="299"/>
      <c r="CO93" s="299"/>
      <c r="CP93" s="299"/>
      <c r="CQ93" s="299"/>
      <c r="CV93" s="299" t="s">
        <v>112</v>
      </c>
      <c r="CW93" s="299"/>
      <c r="CX93" s="299"/>
      <c r="CY93" s="299"/>
      <c r="CZ93" s="299"/>
      <c r="DA93" s="299"/>
      <c r="DB93" s="299"/>
      <c r="DC93" s="299"/>
      <c r="DD93" s="299"/>
      <c r="DE93" s="299"/>
      <c r="DF93" s="299"/>
      <c r="DG93" s="299"/>
      <c r="DH93" s="299"/>
      <c r="DI93" s="299"/>
      <c r="DJ93" s="299"/>
      <c r="DK93" s="299"/>
      <c r="DL93" s="299"/>
      <c r="DM93" s="299"/>
      <c r="DN93" s="253"/>
      <c r="DS93" s="299" t="s">
        <v>114</v>
      </c>
      <c r="DT93" s="299"/>
      <c r="DU93" s="299"/>
      <c r="DV93" s="299"/>
      <c r="DW93" s="299"/>
      <c r="DX93" s="299"/>
      <c r="DY93" s="299"/>
      <c r="DZ93" s="299"/>
      <c r="EA93" s="299"/>
      <c r="EB93" s="299"/>
      <c r="EC93" s="299"/>
      <c r="ED93" s="299"/>
      <c r="EE93" s="299"/>
      <c r="EF93" s="299"/>
      <c r="EG93" s="299"/>
      <c r="EH93" s="299"/>
      <c r="EI93" s="299"/>
      <c r="EJ93" s="299"/>
      <c r="EK93" s="253"/>
      <c r="EO93" s="224"/>
      <c r="EP93" s="17"/>
      <c r="EQ93" s="17"/>
      <c r="ER93" s="255" t="s">
        <v>104</v>
      </c>
      <c r="ES93" s="17"/>
      <c r="ET93" s="17"/>
      <c r="EU93" s="17"/>
      <c r="EV93" s="308" t="s">
        <v>174</v>
      </c>
      <c r="EW93" s="308"/>
      <c r="EX93" s="308"/>
      <c r="EY93" s="308"/>
      <c r="EZ93" s="308"/>
      <c r="FA93" s="308"/>
      <c r="FB93" s="308"/>
      <c r="FC93" s="308"/>
      <c r="FD93" s="308"/>
      <c r="FE93" s="308"/>
      <c r="FF93" s="308"/>
      <c r="FG93" s="308"/>
      <c r="FH93" s="308"/>
      <c r="FI93" s="308"/>
      <c r="FJ93" s="308"/>
      <c r="FK93" s="308"/>
      <c r="FL93" s="308"/>
      <c r="FM93" s="308"/>
      <c r="FN93" s="308"/>
      <c r="FO93" s="308"/>
      <c r="FP93" s="17"/>
      <c r="FQ93" s="17"/>
      <c r="FR93" s="17"/>
      <c r="FS93" s="255"/>
      <c r="FT93" s="17"/>
      <c r="FU93" s="308"/>
      <c r="FV93" s="308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308" t="s">
        <v>200</v>
      </c>
      <c r="HG93" s="308"/>
      <c r="HH93" s="308"/>
      <c r="HI93" s="308"/>
      <c r="HJ93" s="308"/>
      <c r="HK93" s="308"/>
      <c r="HL93" s="308"/>
      <c r="HM93" s="308"/>
      <c r="HN93" s="308"/>
      <c r="HO93" s="308"/>
      <c r="HP93" s="308"/>
      <c r="HQ93" s="308"/>
      <c r="HR93" s="308"/>
      <c r="HS93" s="308"/>
      <c r="HT93" s="308"/>
      <c r="HU93" s="308"/>
      <c r="HV93" s="308"/>
      <c r="HW93" s="308"/>
      <c r="HX93" s="308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300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300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300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300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300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7" t="s">
        <v>158</v>
      </c>
      <c r="Y99" s="317"/>
      <c r="Z99" s="317"/>
      <c r="AA99" s="317"/>
      <c r="AB99" s="317"/>
      <c r="AC99" s="317"/>
      <c r="AD99" s="317"/>
      <c r="AE99" s="317"/>
      <c r="AF99" s="317"/>
      <c r="AG99" s="317"/>
      <c r="AH99" s="317"/>
      <c r="AI99" s="317"/>
      <c r="AJ99" s="317"/>
      <c r="AK99" s="317"/>
      <c r="AL99" s="317"/>
      <c r="AM99" s="317"/>
      <c r="AN99" s="317"/>
      <c r="AO99" s="317"/>
      <c r="AP99" s="317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8" t="s">
        <v>145</v>
      </c>
      <c r="BE101" s="318"/>
      <c r="BF101" s="318"/>
      <c r="BG101" s="318"/>
      <c r="BH101" s="318"/>
      <c r="BX101" s="299" t="s">
        <v>1</v>
      </c>
      <c r="BY101" s="299"/>
      <c r="BZ101" s="299"/>
      <c r="CA101" s="299"/>
      <c r="CB101" s="299"/>
      <c r="CC101" s="299"/>
      <c r="CD101" s="299"/>
      <c r="CE101" s="299"/>
      <c r="CF101" s="299"/>
      <c r="CG101" s="299"/>
      <c r="CH101" s="299"/>
      <c r="CI101" s="299"/>
      <c r="CJ101" s="299"/>
      <c r="CK101" s="299"/>
      <c r="CL101" s="299"/>
      <c r="CM101" s="299"/>
      <c r="CN101" s="299"/>
      <c r="CO101" s="299"/>
      <c r="CP101" s="299"/>
      <c r="CV101" s="299" t="s">
        <v>110</v>
      </c>
      <c r="CW101" s="299"/>
      <c r="CX101" s="299"/>
      <c r="CY101" s="299"/>
      <c r="CZ101" s="299"/>
      <c r="DA101" s="299"/>
      <c r="DB101" s="299"/>
      <c r="DC101" s="299"/>
      <c r="DD101" s="299"/>
      <c r="DE101" s="299"/>
      <c r="DF101" s="299"/>
      <c r="DG101" s="299"/>
      <c r="DH101" s="299"/>
      <c r="DI101" s="299"/>
      <c r="DJ101" s="299"/>
      <c r="DK101" s="299"/>
      <c r="DL101" s="299"/>
      <c r="DM101" s="299"/>
      <c r="DN101" s="299"/>
      <c r="DO101" s="299"/>
      <c r="DS101" s="299" t="s">
        <v>110</v>
      </c>
      <c r="DT101" s="299"/>
      <c r="DU101" s="299"/>
      <c r="DV101" s="299"/>
      <c r="DW101" s="299"/>
      <c r="DX101" s="299"/>
      <c r="DY101" s="299"/>
      <c r="DZ101" s="299"/>
      <c r="EA101" s="299"/>
      <c r="EB101" s="299"/>
      <c r="EC101" s="299"/>
      <c r="ED101" s="299"/>
      <c r="EE101" s="299"/>
      <c r="EF101" s="299"/>
      <c r="EG101" s="299"/>
      <c r="EH101" s="299"/>
      <c r="EI101" s="299"/>
      <c r="EJ101" s="299"/>
      <c r="EK101" s="299"/>
      <c r="EL101" s="299"/>
      <c r="EO101" s="224"/>
      <c r="EP101" s="17"/>
      <c r="EQ101" s="17"/>
      <c r="ER101" s="17"/>
      <c r="ES101" s="17"/>
      <c r="ET101" s="17"/>
      <c r="EU101" s="17"/>
      <c r="EV101" s="299" t="s">
        <v>110</v>
      </c>
      <c r="EW101" s="299"/>
      <c r="EX101" s="299"/>
      <c r="EY101" s="299"/>
      <c r="EZ101" s="299"/>
      <c r="FA101" s="299"/>
      <c r="FB101" s="299"/>
      <c r="FC101" s="299"/>
      <c r="FD101" s="299"/>
      <c r="FE101" s="299"/>
      <c r="FF101" s="299"/>
      <c r="FG101" s="299"/>
      <c r="FH101" s="299"/>
      <c r="FI101" s="299"/>
      <c r="FJ101" s="299"/>
      <c r="FK101" s="299"/>
      <c r="FL101" s="299"/>
      <c r="FM101" s="299"/>
      <c r="FN101" s="299"/>
      <c r="FO101" s="299"/>
      <c r="FP101" s="17"/>
      <c r="FQ101" s="17"/>
      <c r="FR101" s="17"/>
      <c r="FS101" s="17"/>
      <c r="FT101" s="17"/>
      <c r="FU101" s="308"/>
      <c r="FV101" s="308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8" t="s">
        <v>1</v>
      </c>
      <c r="HG101" s="308"/>
      <c r="HH101" s="308"/>
      <c r="HI101" s="308"/>
      <c r="HJ101" s="308"/>
      <c r="HK101" s="308"/>
      <c r="HL101" s="308"/>
      <c r="HM101" s="308"/>
      <c r="HN101" s="308"/>
      <c r="HO101" s="308"/>
      <c r="HP101" s="308"/>
      <c r="HQ101" s="308"/>
      <c r="HR101" s="308"/>
      <c r="HS101" s="308"/>
      <c r="HT101" s="308"/>
      <c r="HU101" s="308"/>
      <c r="HV101" s="308"/>
      <c r="HW101" s="308"/>
      <c r="HX101" s="308"/>
      <c r="HY101" s="258"/>
      <c r="HZ101" s="17"/>
      <c r="IA101" s="17"/>
      <c r="IB101" s="308" t="s">
        <v>110</v>
      </c>
      <c r="IC101" s="308"/>
      <c r="ID101" s="308"/>
      <c r="IE101" s="308"/>
      <c r="IF101" s="308"/>
      <c r="IG101" s="308"/>
      <c r="IH101" s="308"/>
      <c r="II101" s="308"/>
      <c r="IJ101" s="308"/>
      <c r="IK101" s="308"/>
      <c r="IL101" s="308"/>
      <c r="IM101" s="308"/>
      <c r="IN101" s="308"/>
      <c r="IO101" s="308"/>
      <c r="IP101" s="308"/>
      <c r="IQ101" s="308"/>
      <c r="IR101" s="308"/>
      <c r="IS101" s="308"/>
      <c r="IT101" s="308"/>
      <c r="IU101" s="308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300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3">
        <f>SUM(C103:V104)</f>
        <v>98220</v>
      </c>
      <c r="X103" s="304" t="s">
        <v>254</v>
      </c>
      <c r="BB103" s="300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300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300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300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300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300"/>
      <c r="GY103" s="274"/>
      <c r="GZ103" s="314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14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30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3"/>
      <c r="X104" s="304"/>
      <c r="BB104" s="300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300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300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300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300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300"/>
      <c r="GY104" s="274"/>
      <c r="GZ104" s="314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14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30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2"/>
      <c r="BB105" s="300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300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300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300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300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300"/>
      <c r="GY105" s="274"/>
      <c r="GZ105" s="314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14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300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2"/>
      <c r="BB106" s="300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300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300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300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300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300"/>
      <c r="GY106" s="274"/>
      <c r="GZ106" s="314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14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300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2"/>
      <c r="BB107" s="300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300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300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300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300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300"/>
      <c r="GY107" s="274"/>
      <c r="GZ107" s="314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14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30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2"/>
      <c r="BB108" s="300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300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300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300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300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300"/>
      <c r="GY108" s="274"/>
      <c r="GZ108" s="314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14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30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2"/>
      <c r="BB109" s="300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300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300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300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300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300"/>
      <c r="GY109" s="274"/>
      <c r="GZ109" s="314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14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30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2"/>
      <c r="BB110" s="300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300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300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300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300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300"/>
      <c r="GY110" s="274"/>
      <c r="GZ110" s="314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14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30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2"/>
      <c r="BB111" s="300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300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300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300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300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300"/>
      <c r="GY111" s="274"/>
      <c r="GZ111" s="314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14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30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2"/>
      <c r="BB112" s="300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300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300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300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300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300"/>
      <c r="GY112" s="274"/>
      <c r="GZ112" s="314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14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30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2"/>
      <c r="BB113" s="300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300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300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300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300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300"/>
      <c r="GY113" s="274"/>
      <c r="GZ113" s="314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14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30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2"/>
      <c r="BB114" s="300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300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300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300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300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300"/>
      <c r="GY114" s="274"/>
      <c r="GZ114" s="314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14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30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2"/>
      <c r="BB115" s="300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300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300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300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300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300"/>
      <c r="GY115" s="274"/>
      <c r="GZ115" s="314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14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30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2"/>
      <c r="BB116" s="300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300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300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300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300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300"/>
      <c r="GY116" s="274"/>
      <c r="GZ116" s="314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14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30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2"/>
      <c r="BB117" s="300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300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300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300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300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300"/>
      <c r="GY117" s="274"/>
      <c r="GZ117" s="314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14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30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2"/>
      <c r="BB118" s="300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300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300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300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300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300"/>
      <c r="GY118" s="274"/>
      <c r="GZ118" s="314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14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30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2"/>
      <c r="BB119" s="300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300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300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300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300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300"/>
      <c r="GY119" s="274"/>
      <c r="GZ119" s="314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14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30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2"/>
      <c r="BB120" s="300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300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300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300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300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300"/>
      <c r="GY120" s="274"/>
      <c r="GZ120" s="314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14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30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2"/>
      <c r="BB121" s="300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300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300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300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300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300"/>
      <c r="GY121" s="274"/>
      <c r="GZ121" s="314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14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299"/>
      <c r="D122" s="299"/>
      <c r="E122" s="299"/>
      <c r="F122" s="299"/>
      <c r="G122" s="299"/>
      <c r="H122" s="299"/>
      <c r="I122" s="299"/>
      <c r="J122" s="299"/>
      <c r="K122" s="299"/>
      <c r="L122" s="299"/>
      <c r="M122" s="299"/>
      <c r="N122" s="299"/>
      <c r="O122" s="299"/>
      <c r="P122" s="299"/>
      <c r="Q122" s="299"/>
      <c r="R122" s="299"/>
      <c r="S122" s="299"/>
      <c r="T122" s="299"/>
      <c r="U122" s="299"/>
      <c r="V122" s="299"/>
      <c r="BD122" s="317" t="s">
        <v>146</v>
      </c>
      <c r="BE122" s="317"/>
      <c r="BF122" s="317"/>
      <c r="BG122" s="317"/>
      <c r="BH122" s="317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299" t="s">
        <v>111</v>
      </c>
      <c r="BY122" s="299"/>
      <c r="BZ122" s="299"/>
      <c r="CA122" s="299"/>
      <c r="CB122" s="299"/>
      <c r="CC122" s="299"/>
      <c r="CD122" s="299"/>
      <c r="CE122" s="299"/>
      <c r="CF122" s="299"/>
      <c r="CG122" s="299"/>
      <c r="CH122" s="299"/>
      <c r="CI122" s="299"/>
      <c r="CJ122" s="299"/>
      <c r="CK122" s="299"/>
      <c r="CL122" s="299"/>
      <c r="CM122" s="299"/>
      <c r="CN122" s="299"/>
      <c r="CO122" s="299"/>
      <c r="CP122" s="299"/>
      <c r="CV122" s="322" t="s">
        <v>18</v>
      </c>
      <c r="CW122" s="322"/>
      <c r="CX122" s="322"/>
      <c r="CY122" s="322"/>
      <c r="CZ122" s="322"/>
      <c r="DA122" s="322"/>
      <c r="DB122" s="322"/>
      <c r="DC122" s="322"/>
      <c r="DD122" s="322"/>
      <c r="DE122" s="322"/>
      <c r="DF122" s="322"/>
      <c r="DG122" s="322"/>
      <c r="DH122" s="322"/>
      <c r="DI122" s="322"/>
      <c r="DJ122" s="322"/>
      <c r="DK122" s="322"/>
      <c r="DL122" s="322"/>
      <c r="DM122" s="322"/>
      <c r="DN122" s="322"/>
      <c r="DO122" s="322"/>
      <c r="DS122" s="308" t="s">
        <v>129</v>
      </c>
      <c r="DT122" s="308"/>
      <c r="DU122" s="308"/>
      <c r="DV122" s="308"/>
      <c r="DW122" s="308"/>
      <c r="DX122" s="308"/>
      <c r="DY122" s="308"/>
      <c r="DZ122" s="308"/>
      <c r="EA122" s="308"/>
      <c r="EB122" s="308"/>
      <c r="EC122" s="308"/>
      <c r="ED122" s="308"/>
      <c r="EE122" s="308"/>
      <c r="EF122" s="308"/>
      <c r="EG122" s="308"/>
      <c r="EH122" s="308"/>
      <c r="EI122" s="308"/>
      <c r="EJ122" s="308"/>
      <c r="EK122" s="308"/>
      <c r="EL122" s="308"/>
      <c r="EO122" s="224"/>
      <c r="EP122" s="17"/>
      <c r="EQ122" s="17"/>
      <c r="ER122" s="17"/>
      <c r="ES122" s="17"/>
      <c r="ET122" s="17"/>
      <c r="EU122" s="17"/>
      <c r="EV122" s="308" t="s">
        <v>176</v>
      </c>
      <c r="EW122" s="308"/>
      <c r="EX122" s="308"/>
      <c r="EY122" s="308"/>
      <c r="EZ122" s="308"/>
      <c r="FA122" s="308"/>
      <c r="FB122" s="308"/>
      <c r="FC122" s="308"/>
      <c r="FD122" s="308"/>
      <c r="FE122" s="308"/>
      <c r="FF122" s="308"/>
      <c r="FG122" s="308"/>
      <c r="FH122" s="308"/>
      <c r="FI122" s="308"/>
      <c r="FJ122" s="308"/>
      <c r="FK122" s="308"/>
      <c r="FL122" s="308"/>
      <c r="FM122" s="308"/>
      <c r="FN122" s="308"/>
      <c r="FO122" s="308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213</v>
      </c>
      <c r="HC122" s="17"/>
      <c r="HD122" s="17"/>
      <c r="HE122" s="17"/>
      <c r="HF122" s="308" t="s">
        <v>194</v>
      </c>
      <c r="HG122" s="308"/>
      <c r="HH122" s="308"/>
      <c r="HI122" s="308"/>
      <c r="HJ122" s="308"/>
      <c r="HK122" s="308"/>
      <c r="HL122" s="308"/>
      <c r="HM122" s="308"/>
      <c r="HN122" s="308"/>
      <c r="HO122" s="308"/>
      <c r="HP122" s="308"/>
      <c r="HQ122" s="308"/>
      <c r="HR122" s="308"/>
      <c r="HS122" s="308"/>
      <c r="HT122" s="308"/>
      <c r="HU122" s="308"/>
      <c r="HV122" s="308"/>
      <c r="HW122" s="308"/>
      <c r="HX122" s="308"/>
      <c r="HY122" s="258"/>
      <c r="HZ122" s="17"/>
      <c r="IA122" s="17"/>
      <c r="IB122" s="309" t="s">
        <v>196</v>
      </c>
      <c r="IC122" s="309"/>
      <c r="ID122" s="309"/>
      <c r="IE122" s="309"/>
      <c r="IF122" s="309"/>
      <c r="IG122" s="309"/>
      <c r="IH122" s="309"/>
      <c r="II122" s="309"/>
      <c r="IJ122" s="309"/>
      <c r="IK122" s="309"/>
      <c r="IL122" s="309"/>
      <c r="IM122" s="309"/>
      <c r="IN122" s="309"/>
      <c r="IO122" s="309"/>
      <c r="IP122" s="309"/>
      <c r="IQ122" s="309"/>
      <c r="IR122" s="309"/>
      <c r="IS122" s="309"/>
      <c r="IT122" s="309"/>
      <c r="IU122" s="309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9" t="s">
        <v>110</v>
      </c>
      <c r="BY124" s="299"/>
      <c r="BZ124" s="299"/>
      <c r="CA124" s="299"/>
      <c r="CB124" s="299"/>
      <c r="CC124" s="299"/>
      <c r="CD124" s="299"/>
      <c r="CE124" s="299"/>
      <c r="CF124" s="299"/>
      <c r="CG124" s="299"/>
      <c r="CH124" s="299"/>
      <c r="CI124" s="299"/>
      <c r="CJ124" s="299"/>
      <c r="CK124" s="299"/>
      <c r="CL124" s="299"/>
      <c r="CM124" s="299"/>
      <c r="CN124" s="299"/>
      <c r="CO124" s="299"/>
      <c r="CP124" s="299"/>
      <c r="CQ124" s="299"/>
      <c r="CV124" s="299" t="s">
        <v>110</v>
      </c>
      <c r="CW124" s="299"/>
      <c r="CX124" s="299"/>
      <c r="CY124" s="299"/>
      <c r="CZ124" s="299"/>
      <c r="DA124" s="299"/>
      <c r="DB124" s="299"/>
      <c r="DC124" s="299"/>
      <c r="DD124" s="299"/>
      <c r="DE124" s="299"/>
      <c r="DF124" s="299"/>
      <c r="DG124" s="299"/>
      <c r="DH124" s="299"/>
      <c r="DI124" s="299"/>
      <c r="DJ124" s="299"/>
      <c r="DK124" s="299"/>
      <c r="DL124" s="299"/>
      <c r="DM124" s="299"/>
      <c r="DN124" s="299"/>
      <c r="DO124" s="299"/>
      <c r="DS124" s="299" t="s">
        <v>110</v>
      </c>
      <c r="DT124" s="299"/>
      <c r="DU124" s="299"/>
      <c r="DV124" s="299"/>
      <c r="DW124" s="299"/>
      <c r="DX124" s="299"/>
      <c r="DY124" s="299"/>
      <c r="DZ124" s="299"/>
      <c r="EA124" s="299"/>
      <c r="EB124" s="299"/>
      <c r="EC124" s="299"/>
      <c r="ED124" s="299"/>
      <c r="EE124" s="299"/>
      <c r="EF124" s="299"/>
      <c r="EG124" s="299"/>
      <c r="EH124" s="299"/>
      <c r="EI124" s="299"/>
      <c r="EJ124" s="299"/>
      <c r="EK124" s="299"/>
      <c r="EL124" s="299"/>
      <c r="EO124" s="224"/>
      <c r="EP124" s="17"/>
      <c r="EQ124" s="17"/>
      <c r="ER124" s="17"/>
      <c r="ES124" s="38"/>
      <c r="ET124" s="38"/>
      <c r="EU124" s="38"/>
      <c r="EV124" s="312"/>
      <c r="EW124" s="312"/>
      <c r="EX124" s="312"/>
      <c r="EY124" s="312"/>
      <c r="EZ124" s="312"/>
      <c r="FA124" s="312"/>
      <c r="FB124" s="312"/>
      <c r="FC124" s="312"/>
      <c r="FD124" s="312"/>
      <c r="FE124" s="312"/>
      <c r="FF124" s="312"/>
      <c r="FG124" s="312"/>
      <c r="FH124" s="312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8" t="s">
        <v>1</v>
      </c>
      <c r="HG124" s="308"/>
      <c r="HH124" s="308"/>
      <c r="HI124" s="308"/>
      <c r="HJ124" s="308"/>
      <c r="HK124" s="308"/>
      <c r="HL124" s="308"/>
      <c r="HM124" s="308"/>
      <c r="HN124" s="308"/>
      <c r="HO124" s="308"/>
      <c r="HP124" s="308"/>
      <c r="HQ124" s="308"/>
      <c r="HR124" s="308"/>
      <c r="HS124" s="308"/>
      <c r="HT124" s="308"/>
      <c r="HU124" s="308"/>
      <c r="HV124" s="308"/>
      <c r="HW124" s="308"/>
      <c r="HX124" s="308"/>
      <c r="HY124" s="38"/>
      <c r="HZ124" s="17"/>
      <c r="IA124" s="17"/>
      <c r="IB124" s="308" t="s">
        <v>110</v>
      </c>
      <c r="IC124" s="308"/>
      <c r="ID124" s="308"/>
      <c r="IE124" s="308"/>
      <c r="IF124" s="308"/>
      <c r="IG124" s="308"/>
      <c r="IH124" s="308"/>
      <c r="II124" s="308"/>
      <c r="IJ124" s="308"/>
      <c r="IK124" s="308"/>
      <c r="IL124" s="308"/>
      <c r="IM124" s="308"/>
      <c r="IN124" s="308"/>
      <c r="IO124" s="308"/>
      <c r="IP124" s="308"/>
      <c r="IQ124" s="308"/>
      <c r="IR124" s="308"/>
      <c r="IS124" s="308"/>
      <c r="IT124" s="308"/>
      <c r="IU124" s="308"/>
      <c r="IV124" s="269"/>
    </row>
    <row r="125" spans="1:258" ht="148" customHeight="1">
      <c r="C125" s="307" t="s">
        <v>124</v>
      </c>
      <c r="D125" s="307"/>
      <c r="E125" s="307"/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8" ht="16" customHeight="1">
      <c r="A126" s="311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11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11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11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13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21"/>
      <c r="GY126" s="275"/>
      <c r="GZ126" s="314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14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11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11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11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11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13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21"/>
      <c r="GY127" s="275"/>
      <c r="GZ127" s="314"/>
      <c r="HA127" s="41" t="s">
        <v>178</v>
      </c>
      <c r="HB127" s="40">
        <f ca="1"/>
        <v>1</v>
      </c>
      <c r="HC127" s="17" t="s">
        <v>187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14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11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11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11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11"/>
      <c r="DR128" s="28" t="s">
        <v>204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13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21"/>
      <c r="GY128" s="275"/>
      <c r="GZ128" s="314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14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11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11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11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11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13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21"/>
      <c r="GY129" s="275"/>
      <c r="GZ129" s="314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14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11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11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11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11"/>
      <c r="DR130" s="28" t="s">
        <v>205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13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21"/>
      <c r="GY130" s="275"/>
      <c r="GZ130" s="314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14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11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11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11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11"/>
      <c r="DR131" s="28" t="s">
        <v>206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13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21"/>
      <c r="GY131" s="275"/>
      <c r="GZ131" s="314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14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11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11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11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11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13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21"/>
      <c r="GY132" s="275"/>
      <c r="GZ132" s="314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14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11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11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11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11"/>
      <c r="DR133" s="28" t="s">
        <v>208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13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21"/>
      <c r="GY133" s="275"/>
      <c r="GZ133" s="314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14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11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11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11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11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13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21"/>
      <c r="GY134" s="275"/>
      <c r="GZ134" s="314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14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11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11"/>
      <c r="BW135" s="28" t="s">
        <v>207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11"/>
      <c r="CU135" s="28" t="s">
        <v>207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11"/>
      <c r="DR135" s="28" t="s">
        <v>207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13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21"/>
      <c r="GY135" s="275"/>
      <c r="GZ135" s="314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14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11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11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11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11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13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21"/>
      <c r="GY136" s="275"/>
      <c r="GZ136" s="314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14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11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11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11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11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13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21"/>
      <c r="GY137" s="275"/>
      <c r="GZ137" s="314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14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11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11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11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11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13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21"/>
      <c r="GY138" s="275"/>
      <c r="GZ138" s="314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14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11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11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11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11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13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21"/>
      <c r="GY139" s="275"/>
      <c r="GZ139" s="314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14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11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11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11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11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13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21"/>
      <c r="GY140" s="275"/>
      <c r="GZ140" s="314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14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11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11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11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11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13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21"/>
      <c r="GY141" s="275"/>
      <c r="GZ141" s="314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14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11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11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11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11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13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21"/>
      <c r="GY142" s="275"/>
      <c r="GZ142" s="314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14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11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11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11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11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13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21"/>
      <c r="GY143" s="275"/>
      <c r="GZ143" s="314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14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11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11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11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11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13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21"/>
      <c r="GY144" s="275"/>
      <c r="GZ144" s="314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14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11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11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11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11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13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21"/>
      <c r="GY145" s="275"/>
      <c r="GZ145" s="259"/>
      <c r="HA145" s="38"/>
      <c r="HB145" s="261" t="s">
        <v>214</v>
      </c>
      <c r="HC145" s="38"/>
      <c r="HD145" s="38"/>
      <c r="HE145" s="38"/>
      <c r="HF145" s="308" t="s">
        <v>195</v>
      </c>
      <c r="HG145" s="308"/>
      <c r="HH145" s="308"/>
      <c r="HI145" s="308"/>
      <c r="HJ145" s="308"/>
      <c r="HK145" s="308"/>
      <c r="HL145" s="308"/>
      <c r="HM145" s="308"/>
      <c r="HN145" s="308"/>
      <c r="HO145" s="308"/>
      <c r="HP145" s="308"/>
      <c r="HQ145" s="308"/>
      <c r="HR145" s="308"/>
      <c r="HS145" s="308"/>
      <c r="HT145" s="308"/>
      <c r="HU145" s="308"/>
      <c r="HV145" s="308"/>
      <c r="HW145" s="308"/>
      <c r="HX145" s="308"/>
      <c r="HY145" s="259"/>
      <c r="HZ145" s="260"/>
      <c r="IA145" s="41"/>
      <c r="IB145" s="309" t="s">
        <v>197</v>
      </c>
      <c r="IC145" s="309"/>
      <c r="ID145" s="309"/>
      <c r="IE145" s="309"/>
      <c r="IF145" s="309"/>
      <c r="IG145" s="309"/>
      <c r="IH145" s="309"/>
      <c r="II145" s="309"/>
      <c r="IJ145" s="309"/>
      <c r="IK145" s="309"/>
      <c r="IL145" s="309"/>
      <c r="IM145" s="309"/>
      <c r="IN145" s="309"/>
      <c r="IO145" s="309"/>
      <c r="IP145" s="309"/>
      <c r="IQ145" s="309"/>
      <c r="IR145" s="309"/>
      <c r="IS145" s="309"/>
      <c r="IT145" s="309"/>
      <c r="IU145" s="309"/>
      <c r="IV145" s="269"/>
    </row>
    <row r="146" spans="1:258" ht="19">
      <c r="X146" s="299" t="s">
        <v>106</v>
      </c>
      <c r="Y146" s="299"/>
      <c r="Z146" s="299"/>
      <c r="AA146" s="299"/>
      <c r="AB146" s="299"/>
      <c r="AC146" s="299"/>
      <c r="AD146" s="299"/>
      <c r="AE146" s="299"/>
      <c r="AF146" s="299"/>
      <c r="AG146" s="299"/>
      <c r="AH146" s="299"/>
      <c r="AI146" s="299"/>
      <c r="AJ146" s="299"/>
      <c r="AK146" s="299"/>
      <c r="AL146" s="299"/>
      <c r="AM146" s="299"/>
      <c r="AN146" s="299"/>
      <c r="AO146" s="299"/>
      <c r="AP146" s="299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299" t="s">
        <v>113</v>
      </c>
      <c r="BY146" s="299"/>
      <c r="BZ146" s="299"/>
      <c r="CA146" s="299"/>
      <c r="CB146" s="299"/>
      <c r="CC146" s="299"/>
      <c r="CD146" s="299"/>
      <c r="CE146" s="299"/>
      <c r="CF146" s="299"/>
      <c r="CG146" s="299"/>
      <c r="CH146" s="299"/>
      <c r="CI146" s="299"/>
      <c r="CJ146" s="299"/>
      <c r="CK146" s="299"/>
      <c r="CL146" s="299"/>
      <c r="CM146" s="299"/>
      <c r="CN146" s="299"/>
      <c r="CO146" s="299"/>
      <c r="CP146" s="299"/>
      <c r="CQ146" s="299"/>
      <c r="CV146" s="299" t="s">
        <v>140</v>
      </c>
      <c r="CW146" s="299"/>
      <c r="CX146" s="299"/>
      <c r="CY146" s="299"/>
      <c r="CZ146" s="299"/>
      <c r="DA146" s="299"/>
      <c r="DB146" s="299"/>
      <c r="DC146" s="299"/>
      <c r="DD146" s="299"/>
      <c r="DE146" s="299"/>
      <c r="DF146" s="299"/>
      <c r="DG146" s="299"/>
      <c r="DH146" s="299"/>
      <c r="DI146" s="299"/>
      <c r="DJ146" s="299"/>
      <c r="DK146" s="299"/>
      <c r="DL146" s="299"/>
      <c r="DM146" s="299"/>
      <c r="DN146" s="299"/>
      <c r="DO146" s="299"/>
      <c r="DS146" s="299" t="s">
        <v>135</v>
      </c>
      <c r="DT146" s="299"/>
      <c r="DU146" s="299"/>
      <c r="DV146" s="299"/>
      <c r="DW146" s="299"/>
      <c r="DX146" s="299"/>
      <c r="DY146" s="299"/>
      <c r="DZ146" s="299"/>
      <c r="EA146" s="299"/>
      <c r="EB146" s="299"/>
      <c r="EC146" s="299"/>
      <c r="ED146" s="299"/>
      <c r="EE146" s="299"/>
      <c r="EF146" s="299"/>
      <c r="EG146" s="299"/>
      <c r="EH146" s="299"/>
      <c r="EI146" s="299"/>
      <c r="EJ146" s="299"/>
      <c r="EK146" s="299"/>
      <c r="EL146" s="299"/>
      <c r="EO146" s="224"/>
      <c r="EP146" s="17"/>
      <c r="EQ146" s="17"/>
      <c r="ER146" s="17"/>
      <c r="ES146" s="38"/>
      <c r="ET146" s="38"/>
      <c r="EU146" s="38"/>
      <c r="EV146" s="312"/>
      <c r="EW146" s="312"/>
      <c r="EX146" s="312"/>
      <c r="EY146" s="312"/>
      <c r="EZ146" s="312"/>
      <c r="FA146" s="312"/>
      <c r="FB146" s="312"/>
      <c r="FC146" s="312"/>
      <c r="FD146" s="312"/>
      <c r="FE146" s="312"/>
      <c r="FF146" s="312"/>
      <c r="FG146" s="312"/>
      <c r="FH146" s="312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21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300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21"/>
      <c r="GY147" s="275"/>
      <c r="GZ147" s="17"/>
      <c r="HA147" s="17"/>
      <c r="HB147" s="17"/>
      <c r="HC147" s="17"/>
      <c r="HD147" s="38"/>
      <c r="HE147" s="38"/>
      <c r="HF147" s="308" t="s">
        <v>1</v>
      </c>
      <c r="HG147" s="308"/>
      <c r="HH147" s="308"/>
      <c r="HI147" s="308"/>
      <c r="HJ147" s="308"/>
      <c r="HK147" s="308"/>
      <c r="HL147" s="308"/>
      <c r="HM147" s="308"/>
      <c r="HN147" s="308"/>
      <c r="HO147" s="308"/>
      <c r="HP147" s="308"/>
      <c r="HQ147" s="308"/>
      <c r="HR147" s="308"/>
      <c r="HS147" s="308"/>
      <c r="HT147" s="308"/>
      <c r="HU147" s="308"/>
      <c r="HV147" s="308"/>
      <c r="HW147" s="308"/>
      <c r="HX147" s="308"/>
      <c r="HY147" s="259"/>
      <c r="HZ147" s="260"/>
      <c r="IA147" s="41"/>
      <c r="IB147" s="308" t="s">
        <v>110</v>
      </c>
      <c r="IC147" s="308"/>
      <c r="ID147" s="308"/>
      <c r="IE147" s="308"/>
      <c r="IF147" s="308"/>
      <c r="IG147" s="308"/>
      <c r="IH147" s="308"/>
      <c r="II147" s="308"/>
      <c r="IJ147" s="308"/>
      <c r="IK147" s="308"/>
      <c r="IL147" s="308"/>
      <c r="IM147" s="308"/>
      <c r="IN147" s="308"/>
      <c r="IO147" s="308"/>
      <c r="IP147" s="308"/>
      <c r="IQ147" s="308"/>
      <c r="IR147" s="308"/>
      <c r="IS147" s="308"/>
      <c r="IT147" s="308"/>
      <c r="IU147" s="308"/>
      <c r="IV147" s="269"/>
    </row>
    <row r="148" spans="1:258" ht="157" thickTop="1">
      <c r="V148" s="300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21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8">
      <c r="V149" s="300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21"/>
      <c r="GY149" s="275"/>
      <c r="GZ149" s="314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14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300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21"/>
      <c r="GY150" s="275"/>
      <c r="GZ150" s="314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14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300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21"/>
      <c r="GY151" s="275"/>
      <c r="GZ151" s="314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14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16" t="s">
        <v>153</v>
      </c>
      <c r="Y152" s="316"/>
      <c r="Z152" s="316"/>
      <c r="AA152" s="316"/>
      <c r="AB152" s="316"/>
      <c r="AC152" s="316"/>
      <c r="AD152" s="316"/>
      <c r="AE152" s="316"/>
      <c r="AF152" s="316"/>
      <c r="AG152" s="316"/>
      <c r="AH152" s="316"/>
      <c r="AI152" s="316"/>
      <c r="AJ152" s="316"/>
      <c r="AK152" s="316"/>
      <c r="AL152" s="316"/>
      <c r="AM152" s="316"/>
      <c r="AN152" s="316"/>
      <c r="AO152" s="316"/>
      <c r="AP152" s="316"/>
      <c r="GY152" s="273"/>
      <c r="GZ152" s="314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14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14"/>
      <c r="HA153" s="41" t="s">
        <v>37</v>
      </c>
      <c r="HB153" s="40">
        <f ca="1"/>
        <v>-33141.483105805302</v>
      </c>
      <c r="HC153" s="17" t="s">
        <v>187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14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14"/>
      <c r="HA154" s="41" t="s">
        <v>38</v>
      </c>
      <c r="HB154" s="40">
        <f ca="1"/>
        <v>-39087.363634872156</v>
      </c>
      <c r="HC154" s="17" t="s">
        <v>187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14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14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14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14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14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10" t="s">
        <v>121</v>
      </c>
      <c r="B157" s="310"/>
      <c r="C157" s="310"/>
      <c r="D157" s="310"/>
      <c r="E157" s="310"/>
      <c r="F157" s="310"/>
      <c r="G157" s="310"/>
      <c r="H157" s="310"/>
      <c r="I157" s="310"/>
      <c r="J157" s="310"/>
      <c r="K157" s="310"/>
      <c r="L157" s="310"/>
      <c r="M157" s="310"/>
      <c r="N157" s="310"/>
      <c r="O157" s="310"/>
      <c r="P157" s="310"/>
      <c r="Q157" s="310"/>
      <c r="R157" s="310"/>
      <c r="S157" s="310"/>
      <c r="T157" s="310"/>
      <c r="U157" s="310"/>
      <c r="V157" s="310"/>
      <c r="W157" s="310"/>
      <c r="X157" s="310"/>
      <c r="Y157" s="310"/>
      <c r="GY157" s="276"/>
      <c r="GZ157" s="314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14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14"/>
      <c r="HA158" s="41" t="s">
        <v>133</v>
      </c>
      <c r="HB158" s="40">
        <f ca="1"/>
        <v>-92532.617747756085</v>
      </c>
      <c r="HC158" s="17" t="s">
        <v>187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14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299" t="s">
        <v>122</v>
      </c>
      <c r="B159" s="299"/>
      <c r="C159" s="299"/>
      <c r="D159" s="299"/>
      <c r="E159" s="299"/>
      <c r="F159" s="299"/>
      <c r="G159" s="299"/>
      <c r="H159" s="299"/>
      <c r="I159" s="299"/>
      <c r="GY159" s="273"/>
      <c r="GZ159" s="314"/>
      <c r="HA159" s="41" t="s">
        <v>134</v>
      </c>
      <c r="HB159" s="40">
        <f ca="1"/>
        <v>-80877.06685837527</v>
      </c>
      <c r="HC159" s="17" t="s">
        <v>187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14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14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14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11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14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14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11"/>
      <c r="B162" s="28" t="s">
        <v>203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14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14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11"/>
      <c r="B163" s="28" t="s">
        <v>204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14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14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11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14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14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11"/>
      <c r="B165" s="28" t="s">
        <v>205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14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14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11"/>
      <c r="B166" s="28" t="s">
        <v>206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14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14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11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14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14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11"/>
      <c r="B168" s="28" t="s">
        <v>208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215</v>
      </c>
      <c r="HC168" s="38"/>
      <c r="HD168" s="17"/>
      <c r="HE168" s="17"/>
      <c r="HF168" s="308" t="s">
        <v>193</v>
      </c>
      <c r="HG168" s="308"/>
      <c r="HH168" s="308"/>
      <c r="HI168" s="308"/>
      <c r="HJ168" s="308"/>
      <c r="HK168" s="308"/>
      <c r="HL168" s="308"/>
      <c r="HM168" s="308"/>
      <c r="HN168" s="308"/>
      <c r="HO168" s="308"/>
      <c r="HP168" s="308"/>
      <c r="HQ168" s="308"/>
      <c r="HR168" s="308"/>
      <c r="HS168" s="308"/>
      <c r="HT168" s="308"/>
      <c r="HU168" s="308"/>
      <c r="HV168" s="308"/>
      <c r="HW168" s="308"/>
      <c r="HX168" s="308"/>
      <c r="HY168" s="17"/>
      <c r="HZ168" s="17"/>
      <c r="IA168" s="17"/>
      <c r="IB168" s="309" t="s">
        <v>216</v>
      </c>
      <c r="IC168" s="309"/>
      <c r="ID168" s="309"/>
      <c r="IE168" s="309"/>
      <c r="IF168" s="309"/>
      <c r="IG168" s="309"/>
      <c r="IH168" s="309"/>
      <c r="II168" s="309"/>
      <c r="IJ168" s="309"/>
      <c r="IK168" s="309"/>
      <c r="IL168" s="309"/>
      <c r="IM168" s="309"/>
      <c r="IN168" s="309"/>
      <c r="IO168" s="309"/>
      <c r="IP168" s="309"/>
      <c r="IQ168" s="309"/>
      <c r="IR168" s="309"/>
      <c r="IS168" s="309"/>
      <c r="IT168" s="309"/>
      <c r="IU168" s="309"/>
      <c r="IV168" s="269"/>
    </row>
    <row r="169" spans="1:258" ht="17" thickBot="1">
      <c r="A169" s="311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11"/>
      <c r="B170" s="28" t="s">
        <v>207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11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11"/>
      <c r="B172" s="28" t="s">
        <v>209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11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11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11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11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11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11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11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11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299" t="s">
        <v>161</v>
      </c>
      <c r="B185" s="299"/>
      <c r="C185" s="299"/>
      <c r="D185" s="299"/>
      <c r="E185" s="299"/>
      <c r="F185" s="299"/>
      <c r="G185" s="299"/>
      <c r="H185" s="299"/>
      <c r="I185" s="299"/>
      <c r="J185" s="299"/>
      <c r="K185" s="299"/>
      <c r="L185" s="299"/>
      <c r="M185" s="299"/>
      <c r="N185" s="299"/>
      <c r="O185" s="299"/>
      <c r="P185" s="299"/>
      <c r="Q185" s="299"/>
      <c r="R185" s="299"/>
      <c r="S185" s="299"/>
      <c r="T185" s="299"/>
      <c r="U185" s="299"/>
      <c r="V185" s="299"/>
      <c r="W185" s="299"/>
      <c r="X185" s="299"/>
      <c r="Y185" s="299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18" t="s">
        <v>145</v>
      </c>
      <c r="D187" s="318"/>
      <c r="E187" s="318"/>
      <c r="F187" s="318"/>
      <c r="G187" s="318"/>
      <c r="I187" s="318" t="s">
        <v>145</v>
      </c>
      <c r="J187" s="318"/>
      <c r="K187" s="318"/>
      <c r="L187" s="318"/>
      <c r="M187" s="318"/>
      <c r="O187" s="318" t="s">
        <v>145</v>
      </c>
      <c r="P187" s="318"/>
      <c r="Q187" s="318"/>
      <c r="R187" s="318"/>
      <c r="S187" s="318"/>
      <c r="U187" s="318" t="s">
        <v>145</v>
      </c>
      <c r="V187" s="318"/>
      <c r="W187" s="318"/>
      <c r="X187" s="318"/>
      <c r="Y187" s="318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0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300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300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300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300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300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300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300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300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300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300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300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300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300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300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300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300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300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300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299" t="s">
        <v>154</v>
      </c>
      <c r="D208" s="316"/>
      <c r="E208" s="316"/>
      <c r="F208" s="316"/>
      <c r="G208" s="316"/>
      <c r="I208" s="316" t="s">
        <v>155</v>
      </c>
      <c r="J208" s="316"/>
      <c r="K208" s="316"/>
      <c r="L208" s="316"/>
      <c r="M208" s="316"/>
      <c r="O208" s="316" t="s">
        <v>156</v>
      </c>
      <c r="P208" s="316"/>
      <c r="Q208" s="316"/>
      <c r="R208" s="316"/>
      <c r="S208" s="316"/>
      <c r="U208" s="316" t="s">
        <v>157</v>
      </c>
      <c r="V208" s="316"/>
      <c r="W208" s="316"/>
      <c r="X208" s="316"/>
      <c r="Y208" s="316"/>
    </row>
    <row r="209" ht="16" customHeight="1"/>
  </sheetData>
  <mergeCells count="107"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W103:W104"/>
    <mergeCell ref="X103:X104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I1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8" sqref="O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9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</row>
    <row r="2" spans="1:9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241</v>
      </c>
      <c r="B38" s="290">
        <v>2000</v>
      </c>
      <c r="C38" s="290" t="s">
        <v>242</v>
      </c>
      <c r="D38" s="290" t="s">
        <v>243</v>
      </c>
      <c r="E38" s="290" t="s">
        <v>240</v>
      </c>
      <c r="F38" s="290" t="s">
        <v>250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241</v>
      </c>
      <c r="B39" s="290">
        <v>2000</v>
      </c>
      <c r="C39" s="290" t="s">
        <v>242</v>
      </c>
      <c r="D39" s="290" t="s">
        <v>243</v>
      </c>
      <c r="E39" s="290" t="s">
        <v>240</v>
      </c>
      <c r="F39" s="290" t="s">
        <v>250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241</v>
      </c>
      <c r="B40" s="290">
        <v>2000</v>
      </c>
      <c r="C40" s="290" t="s">
        <v>242</v>
      </c>
      <c r="D40" s="290" t="s">
        <v>244</v>
      </c>
      <c r="E40" s="290" t="s">
        <v>240</v>
      </c>
      <c r="F40" s="290" t="s">
        <v>250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241</v>
      </c>
      <c r="B41" s="290">
        <v>2000</v>
      </c>
      <c r="C41" s="290" t="s">
        <v>242</v>
      </c>
      <c r="D41" s="290" t="s">
        <v>244</v>
      </c>
      <c r="E41" s="290" t="s">
        <v>240</v>
      </c>
      <c r="F41" s="290" t="s">
        <v>250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241</v>
      </c>
      <c r="B42" s="290">
        <v>2000</v>
      </c>
      <c r="C42" s="290" t="s">
        <v>242</v>
      </c>
      <c r="D42" s="290" t="s">
        <v>244</v>
      </c>
      <c r="E42" s="290" t="s">
        <v>240</v>
      </c>
      <c r="F42" s="290" t="s">
        <v>250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241</v>
      </c>
      <c r="B43" s="290">
        <v>2000</v>
      </c>
      <c r="C43" s="290" t="s">
        <v>242</v>
      </c>
      <c r="D43" s="290" t="s">
        <v>244</v>
      </c>
      <c r="E43" s="290" t="s">
        <v>240</v>
      </c>
      <c r="F43" s="290" t="s">
        <v>250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241</v>
      </c>
      <c r="B44" s="290">
        <v>2000</v>
      </c>
      <c r="C44" s="290" t="s">
        <v>242</v>
      </c>
      <c r="D44" s="290" t="s">
        <v>244</v>
      </c>
      <c r="E44" s="290" t="s">
        <v>240</v>
      </c>
      <c r="F44" s="290" t="s">
        <v>250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241</v>
      </c>
      <c r="B45" s="290">
        <v>2000</v>
      </c>
      <c r="C45" s="290" t="s">
        <v>242</v>
      </c>
      <c r="D45" s="290" t="s">
        <v>244</v>
      </c>
      <c r="E45" s="290" t="s">
        <v>240</v>
      </c>
      <c r="F45" s="290" t="s">
        <v>250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241</v>
      </c>
      <c r="B46" s="290">
        <v>2000</v>
      </c>
      <c r="C46" s="290" t="s">
        <v>242</v>
      </c>
      <c r="D46" s="290" t="s">
        <v>244</v>
      </c>
      <c r="E46" s="290" t="s">
        <v>240</v>
      </c>
      <c r="F46" s="290" t="s">
        <v>250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241</v>
      </c>
      <c r="B47" s="290">
        <v>2000</v>
      </c>
      <c r="C47" s="290" t="s">
        <v>242</v>
      </c>
      <c r="D47" s="290" t="s">
        <v>244</v>
      </c>
      <c r="E47" s="290" t="s">
        <v>240</v>
      </c>
      <c r="F47" s="290" t="s">
        <v>250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241</v>
      </c>
      <c r="B48" s="290">
        <v>2000</v>
      </c>
      <c r="C48" s="290" t="s">
        <v>242</v>
      </c>
      <c r="D48" s="290" t="s">
        <v>244</v>
      </c>
      <c r="E48" s="290" t="s">
        <v>240</v>
      </c>
      <c r="F48" s="290" t="s">
        <v>250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241</v>
      </c>
      <c r="B49" s="290">
        <v>2000</v>
      </c>
      <c r="C49" s="290" t="s">
        <v>242</v>
      </c>
      <c r="D49" s="290" t="s">
        <v>244</v>
      </c>
      <c r="E49" s="290" t="s">
        <v>240</v>
      </c>
      <c r="F49" s="290" t="s">
        <v>250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241</v>
      </c>
      <c r="B50" s="290">
        <v>2000</v>
      </c>
      <c r="C50" s="290" t="s">
        <v>242</v>
      </c>
      <c r="D50" s="290" t="s">
        <v>244</v>
      </c>
      <c r="E50" s="290" t="s">
        <v>240</v>
      </c>
      <c r="F50" s="290" t="s">
        <v>250</v>
      </c>
      <c r="G50" s="290" t="str">
        <f>'Useful energy E'!B77</f>
        <v>Car engines</v>
      </c>
      <c r="H50" s="290" t="str">
        <f>'Useful energy E'!Q43</f>
        <v>MD - Car engines</v>
      </c>
      <c r="I50" s="290">
        <f>'Useful energy E'!Q77</f>
        <v>3000.4</v>
      </c>
    </row>
    <row r="51" spans="1:9">
      <c r="A51" s="290" t="s">
        <v>241</v>
      </c>
      <c r="B51" s="290">
        <v>2000</v>
      </c>
      <c r="C51" s="290" t="s">
        <v>242</v>
      </c>
      <c r="D51" s="290" t="s">
        <v>244</v>
      </c>
      <c r="E51" s="290" t="s">
        <v>240</v>
      </c>
      <c r="F51" s="290" t="s">
        <v>250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241</v>
      </c>
      <c r="B52" s="290">
        <v>2000</v>
      </c>
      <c r="C52" s="290" t="s">
        <v>242</v>
      </c>
      <c r="D52" s="290" t="s">
        <v>244</v>
      </c>
      <c r="E52" s="290" t="s">
        <v>240</v>
      </c>
      <c r="F52" s="290" t="s">
        <v>250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241</v>
      </c>
      <c r="B53" s="290">
        <v>2000</v>
      </c>
      <c r="C53" s="290" t="s">
        <v>242</v>
      </c>
      <c r="D53" s="290" t="s">
        <v>244</v>
      </c>
      <c r="E53" s="290" t="s">
        <v>240</v>
      </c>
      <c r="F53" s="290" t="s">
        <v>250</v>
      </c>
      <c r="G53" s="290" t="str">
        <f>'Useful energy E'!B80</f>
        <v>Truck engines</v>
      </c>
      <c r="H53" s="290" t="str">
        <f>'Useful energy E'!R43</f>
        <v>MD - Truck engines</v>
      </c>
      <c r="I53" s="290">
        <f>'Useful energy E'!R80</f>
        <v>1799.98</v>
      </c>
    </row>
    <row r="54" spans="1:9">
      <c r="A54" s="290" t="s">
        <v>241</v>
      </c>
      <c r="B54" s="290">
        <v>2000</v>
      </c>
      <c r="C54" s="290" t="s">
        <v>242</v>
      </c>
      <c r="D54" s="290" t="s">
        <v>244</v>
      </c>
      <c r="E54" s="290" t="s">
        <v>240</v>
      </c>
      <c r="F54" s="290" t="s">
        <v>250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241</v>
      </c>
      <c r="B55" s="290">
        <v>2000</v>
      </c>
      <c r="C55" s="290" t="s">
        <v>242</v>
      </c>
      <c r="D55" s="290" t="s">
        <v>244</v>
      </c>
      <c r="E55" s="290" t="s">
        <v>240</v>
      </c>
      <c r="F55" s="290" t="s">
        <v>250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241</v>
      </c>
      <c r="B56" s="290">
        <v>2000</v>
      </c>
      <c r="C56" s="290" t="s">
        <v>242</v>
      </c>
      <c r="D56" s="290" t="s">
        <v>244</v>
      </c>
      <c r="E56" s="290" t="s">
        <v>240</v>
      </c>
      <c r="F56" s="290" t="s">
        <v>250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241</v>
      </c>
      <c r="B57" s="290">
        <v>2000</v>
      </c>
      <c r="C57" s="290" t="s">
        <v>242</v>
      </c>
      <c r="D57" s="290" t="s">
        <v>244</v>
      </c>
      <c r="E57" s="290" t="s">
        <v>240</v>
      </c>
      <c r="F57" s="290" t="s">
        <v>250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241</v>
      </c>
      <c r="B58" s="290">
        <v>2000</v>
      </c>
      <c r="C58" s="290" t="s">
        <v>242</v>
      </c>
      <c r="D58" s="290" t="s">
        <v>244</v>
      </c>
      <c r="E58" s="290" t="s">
        <v>240</v>
      </c>
      <c r="F58" s="290" t="s">
        <v>250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241</v>
      </c>
      <c r="B59" s="290">
        <v>2000</v>
      </c>
      <c r="C59" s="290" t="s">
        <v>242</v>
      </c>
      <c r="D59" s="290" t="s">
        <v>244</v>
      </c>
      <c r="E59" s="290" t="s">
        <v>240</v>
      </c>
      <c r="F59" s="290" t="s">
        <v>250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241</v>
      </c>
      <c r="B60" s="290">
        <v>2000</v>
      </c>
      <c r="C60" s="290" t="s">
        <v>242</v>
      </c>
      <c r="D60" s="290" t="s">
        <v>244</v>
      </c>
      <c r="E60" s="290" t="s">
        <v>240</v>
      </c>
      <c r="F60" s="290" t="s">
        <v>250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241</v>
      </c>
      <c r="B61" s="290">
        <v>2000</v>
      </c>
      <c r="C61" s="290" t="s">
        <v>242</v>
      </c>
      <c r="D61" s="290" t="s">
        <v>244</v>
      </c>
      <c r="E61" s="290" t="s">
        <v>240</v>
      </c>
      <c r="F61" s="290" t="s">
        <v>250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241</v>
      </c>
      <c r="B62" s="290">
        <v>2000</v>
      </c>
      <c r="C62" s="290" t="s">
        <v>242</v>
      </c>
      <c r="D62" s="290" t="s">
        <v>255</v>
      </c>
      <c r="E62" s="290" t="s">
        <v>240</v>
      </c>
      <c r="F62" s="290" t="s">
        <v>250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241</v>
      </c>
      <c r="B63" s="290">
        <v>2000</v>
      </c>
      <c r="C63" s="290" t="s">
        <v>242</v>
      </c>
      <c r="D63" s="290" t="s">
        <v>255</v>
      </c>
      <c r="E63" s="290" t="s">
        <v>240</v>
      </c>
      <c r="F63" s="290" t="s">
        <v>250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241</v>
      </c>
      <c r="B64" s="290">
        <v>2000</v>
      </c>
      <c r="C64" s="290" t="s">
        <v>242</v>
      </c>
      <c r="D64" s="290" t="s">
        <v>244</v>
      </c>
      <c r="E64" s="290" t="s">
        <v>240</v>
      </c>
      <c r="F64" s="290" t="s">
        <v>250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241</v>
      </c>
      <c r="B65" s="290">
        <v>2000</v>
      </c>
      <c r="C65" s="290" t="s">
        <v>242</v>
      </c>
      <c r="D65" s="290" t="s">
        <v>244</v>
      </c>
      <c r="E65" s="290" t="s">
        <v>240</v>
      </c>
      <c r="F65" s="290" t="s">
        <v>250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241</v>
      </c>
      <c r="B66" s="290">
        <v>2000</v>
      </c>
      <c r="C66" s="290" t="s">
        <v>242</v>
      </c>
      <c r="D66" s="290" t="s">
        <v>255</v>
      </c>
      <c r="E66" s="290" t="s">
        <v>240</v>
      </c>
      <c r="F66" s="290" t="s">
        <v>250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241</v>
      </c>
      <c r="B67" s="290">
        <v>2000</v>
      </c>
      <c r="C67" s="290" t="s">
        <v>242</v>
      </c>
      <c r="D67" s="290" t="s">
        <v>255</v>
      </c>
      <c r="E67" s="290" t="s">
        <v>240</v>
      </c>
      <c r="F67" s="290" t="s">
        <v>250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241</v>
      </c>
      <c r="B68" s="290">
        <v>2000</v>
      </c>
      <c r="C68" s="290" t="s">
        <v>242</v>
      </c>
      <c r="D68" s="290" t="s">
        <v>255</v>
      </c>
      <c r="E68" s="290" t="s">
        <v>240</v>
      </c>
      <c r="F68" s="290" t="s">
        <v>250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241</v>
      </c>
      <c r="B69" s="290">
        <v>2000</v>
      </c>
      <c r="C69" s="290" t="s">
        <v>242</v>
      </c>
      <c r="D69" s="290" t="s">
        <v>255</v>
      </c>
      <c r="E69" s="290" t="s">
        <v>240</v>
      </c>
      <c r="F69" s="290" t="s">
        <v>250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241</v>
      </c>
      <c r="B70" s="290">
        <v>2000</v>
      </c>
      <c r="C70" s="290" t="s">
        <v>242</v>
      </c>
      <c r="D70" s="290" t="s">
        <v>255</v>
      </c>
      <c r="E70" s="290" t="s">
        <v>240</v>
      </c>
      <c r="F70" s="290" t="s">
        <v>250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241</v>
      </c>
      <c r="B71" s="290">
        <v>2000</v>
      </c>
      <c r="C71" s="290" t="s">
        <v>242</v>
      </c>
      <c r="D71" s="290" t="s">
        <v>255</v>
      </c>
      <c r="E71" s="290" t="s">
        <v>240</v>
      </c>
      <c r="F71" s="290" t="s">
        <v>250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241</v>
      </c>
      <c r="B72" s="290">
        <v>2000</v>
      </c>
      <c r="C72" s="290" t="s">
        <v>242</v>
      </c>
      <c r="D72" s="290" t="s">
        <v>244</v>
      </c>
      <c r="E72" s="290" t="s">
        <v>240</v>
      </c>
      <c r="F72" s="290" t="s">
        <v>250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241</v>
      </c>
      <c r="B73" s="290">
        <v>2000</v>
      </c>
      <c r="C73" s="290" t="s">
        <v>242</v>
      </c>
      <c r="D73" s="290" t="s">
        <v>244</v>
      </c>
      <c r="E73" s="290" t="s">
        <v>240</v>
      </c>
      <c r="F73" s="290" t="s">
        <v>250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241</v>
      </c>
      <c r="B74" s="290">
        <v>2000</v>
      </c>
      <c r="C74" s="290" t="s">
        <v>242</v>
      </c>
      <c r="D74" s="290" t="s">
        <v>244</v>
      </c>
      <c r="E74" s="290" t="s">
        <v>240</v>
      </c>
      <c r="F74" s="290" t="s">
        <v>250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241</v>
      </c>
      <c r="B75" s="290">
        <v>2000</v>
      </c>
      <c r="C75" s="290" t="s">
        <v>242</v>
      </c>
      <c r="D75" s="290" t="s">
        <v>255</v>
      </c>
      <c r="E75" s="290" t="s">
        <v>240</v>
      </c>
      <c r="F75" s="290" t="s">
        <v>250</v>
      </c>
      <c r="G75" s="290" t="str">
        <f>'Useful energy E'!X43</f>
        <v>Crude dist.</v>
      </c>
      <c r="H75" s="290" t="str">
        <f>'Useful energy E'!B59</f>
        <v>MD - Truck engines</v>
      </c>
      <c r="I75" s="290">
        <f>-'Useful energy E'!X59</f>
        <v>-20</v>
      </c>
    </row>
    <row r="76" spans="1:9">
      <c r="A76" s="290" t="s">
        <v>241</v>
      </c>
      <c r="B76" s="290">
        <v>2000</v>
      </c>
      <c r="C76" s="290" t="s">
        <v>242</v>
      </c>
      <c r="D76" s="290" t="s">
        <v>255</v>
      </c>
      <c r="E76" s="290" t="s">
        <v>240</v>
      </c>
      <c r="F76" s="290" t="s">
        <v>250</v>
      </c>
      <c r="G76" s="290" t="str">
        <f>'Useful energy E'!Y43</f>
        <v>NG dist.</v>
      </c>
      <c r="H76" s="290" t="str">
        <f>'Useful energy E'!B59</f>
        <v>MD - Truck engines</v>
      </c>
      <c r="I76" s="290">
        <f>-'Useful energy E'!Y59</f>
        <v>-20</v>
      </c>
    </row>
    <row r="77" spans="1:9">
      <c r="A77" s="290" t="s">
        <v>241</v>
      </c>
      <c r="B77" s="290">
        <v>2000</v>
      </c>
      <c r="C77" s="290" t="s">
        <v>242</v>
      </c>
      <c r="D77" s="290" t="s">
        <v>255</v>
      </c>
      <c r="E77" s="290" t="s">
        <v>240</v>
      </c>
      <c r="F77" s="290" t="s">
        <v>250</v>
      </c>
      <c r="G77" s="290" t="str">
        <f>'Useful energy E'!AC43</f>
        <v>Diesel dist.</v>
      </c>
      <c r="H77" s="290" t="str">
        <f>'Useful energy E'!B59</f>
        <v>MD - Truck engines</v>
      </c>
      <c r="I77" s="290">
        <f>-'Useful energy E'!AC59</f>
        <v>-17.9998</v>
      </c>
    </row>
    <row r="78" spans="1:9">
      <c r="A78" s="290" t="s">
        <v>241</v>
      </c>
      <c r="B78" s="290">
        <v>2000</v>
      </c>
      <c r="C78" s="290" t="s">
        <v>242</v>
      </c>
      <c r="D78" s="290" t="s">
        <v>255</v>
      </c>
      <c r="E78" s="290" t="s">
        <v>240</v>
      </c>
      <c r="F78" s="290" t="s">
        <v>250</v>
      </c>
      <c r="G78" s="290" t="str">
        <f>'Useful energy E'!AD43</f>
        <v>Petrol dist.</v>
      </c>
      <c r="H78" s="290" t="str">
        <f>'Useful energy E'!B59</f>
        <v>MD - Truck engines</v>
      </c>
      <c r="I78" s="290">
        <f>-'Useful energy E'!AD59</f>
        <v>-26.999700000000001</v>
      </c>
    </row>
    <row r="79" spans="1:9">
      <c r="A79" s="290" t="s">
        <v>241</v>
      </c>
      <c r="B79" s="290">
        <v>2000</v>
      </c>
      <c r="C79" s="290" t="s">
        <v>245</v>
      </c>
      <c r="D79" s="290" t="s">
        <v>24</v>
      </c>
      <c r="E79" s="290" t="s">
        <v>240</v>
      </c>
      <c r="F79" s="290" t="s">
        <v>250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241</v>
      </c>
      <c r="B80" s="290">
        <v>2000</v>
      </c>
      <c r="C80" s="290" t="s">
        <v>245</v>
      </c>
      <c r="D80" s="290" t="s">
        <v>16</v>
      </c>
      <c r="E80" s="290" t="s">
        <v>240</v>
      </c>
      <c r="F80" s="290" t="s">
        <v>250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241</v>
      </c>
      <c r="B81" s="290">
        <v>2000</v>
      </c>
      <c r="C81" s="290" t="s">
        <v>245</v>
      </c>
      <c r="D81" s="290" t="s">
        <v>24</v>
      </c>
      <c r="E81" s="290" t="s">
        <v>240</v>
      </c>
      <c r="F81" s="290" t="s">
        <v>250</v>
      </c>
      <c r="G81" s="290" t="str">
        <f>'Useful energy E'!AQ43</f>
        <v>Residential</v>
      </c>
      <c r="H81" s="290" t="str">
        <f>'Useful energy E'!B58</f>
        <v>MD - Car engines</v>
      </c>
      <c r="I81" s="290">
        <f>'Useful energy E'!AR58</f>
        <v>3000.4</v>
      </c>
    </row>
    <row r="82" spans="1:9">
      <c r="A82" s="290" t="s">
        <v>241</v>
      </c>
      <c r="B82" s="290">
        <v>2000</v>
      </c>
      <c r="C82" s="290" t="s">
        <v>245</v>
      </c>
      <c r="D82" s="290" t="s">
        <v>16</v>
      </c>
      <c r="E82" s="290" t="s">
        <v>240</v>
      </c>
      <c r="F82" s="290" t="s">
        <v>250</v>
      </c>
      <c r="G82" s="290" t="str">
        <f>'Useful energy E'!AR43</f>
        <v>Transport</v>
      </c>
      <c r="H82" s="290" t="str">
        <f>'Useful energy E'!B59</f>
        <v>MD - Truck engines</v>
      </c>
      <c r="I82" s="290">
        <f>'Useful energy E'!AR59</f>
        <v>1714.9804999999999</v>
      </c>
    </row>
    <row r="83" spans="1:9">
      <c r="A83" s="291" t="s">
        <v>241</v>
      </c>
      <c r="B83" s="291">
        <v>2000</v>
      </c>
      <c r="C83" s="291" t="s">
        <v>242</v>
      </c>
      <c r="D83" s="291" t="s">
        <v>243</v>
      </c>
      <c r="E83" s="291" t="s">
        <v>240</v>
      </c>
      <c r="F83" s="291" t="s">
        <v>251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241</v>
      </c>
      <c r="B84" s="291">
        <v>2000</v>
      </c>
      <c r="C84" s="291" t="s">
        <v>242</v>
      </c>
      <c r="D84" s="291" t="s">
        <v>243</v>
      </c>
      <c r="E84" s="291" t="s">
        <v>240</v>
      </c>
      <c r="F84" s="291" t="s">
        <v>251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241</v>
      </c>
      <c r="B85" s="291">
        <v>2000</v>
      </c>
      <c r="C85" s="291" t="s">
        <v>242</v>
      </c>
      <c r="D85" s="291" t="s">
        <v>244</v>
      </c>
      <c r="E85" s="291" t="s">
        <v>240</v>
      </c>
      <c r="F85" s="291" t="s">
        <v>251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241</v>
      </c>
      <c r="B86" s="291">
        <v>2000</v>
      </c>
      <c r="C86" s="291" t="s">
        <v>242</v>
      </c>
      <c r="D86" s="291" t="s">
        <v>244</v>
      </c>
      <c r="E86" s="291" t="s">
        <v>240</v>
      </c>
      <c r="F86" s="291" t="s">
        <v>251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241</v>
      </c>
      <c r="B87" s="291">
        <v>2000</v>
      </c>
      <c r="C87" s="291" t="s">
        <v>242</v>
      </c>
      <c r="D87" s="291" t="s">
        <v>244</v>
      </c>
      <c r="E87" s="291" t="s">
        <v>240</v>
      </c>
      <c r="F87" s="291" t="s">
        <v>251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241</v>
      </c>
      <c r="B88" s="291">
        <v>2000</v>
      </c>
      <c r="C88" s="291" t="s">
        <v>242</v>
      </c>
      <c r="D88" s="291" t="s">
        <v>244</v>
      </c>
      <c r="E88" s="291" t="s">
        <v>240</v>
      </c>
      <c r="F88" s="291" t="s">
        <v>251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241</v>
      </c>
      <c r="B89" s="291">
        <v>2000</v>
      </c>
      <c r="C89" s="291" t="s">
        <v>242</v>
      </c>
      <c r="D89" s="291" t="s">
        <v>244</v>
      </c>
      <c r="E89" s="291" t="s">
        <v>240</v>
      </c>
      <c r="F89" s="291" t="s">
        <v>251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241</v>
      </c>
      <c r="B90" s="291">
        <v>2000</v>
      </c>
      <c r="C90" s="291" t="s">
        <v>242</v>
      </c>
      <c r="D90" s="291" t="s">
        <v>244</v>
      </c>
      <c r="E90" s="291" t="s">
        <v>240</v>
      </c>
      <c r="F90" s="291" t="s">
        <v>251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241</v>
      </c>
      <c r="B91" s="291">
        <v>2000</v>
      </c>
      <c r="C91" s="291" t="s">
        <v>242</v>
      </c>
      <c r="D91" s="291" t="s">
        <v>244</v>
      </c>
      <c r="E91" s="291" t="s">
        <v>240</v>
      </c>
      <c r="F91" s="291" t="s">
        <v>251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241</v>
      </c>
      <c r="B92" s="291">
        <v>2000</v>
      </c>
      <c r="C92" s="291" t="s">
        <v>242</v>
      </c>
      <c r="D92" s="291" t="s">
        <v>244</v>
      </c>
      <c r="E92" s="291" t="s">
        <v>240</v>
      </c>
      <c r="F92" s="291" t="s">
        <v>251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241</v>
      </c>
      <c r="B93" s="291">
        <v>2000</v>
      </c>
      <c r="C93" s="291" t="s">
        <v>242</v>
      </c>
      <c r="D93" s="291" t="s">
        <v>244</v>
      </c>
      <c r="E93" s="291" t="s">
        <v>240</v>
      </c>
      <c r="F93" s="291" t="s">
        <v>251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241</v>
      </c>
      <c r="B94" s="291">
        <v>2000</v>
      </c>
      <c r="C94" s="291" t="s">
        <v>242</v>
      </c>
      <c r="D94" s="291" t="s">
        <v>244</v>
      </c>
      <c r="E94" s="291" t="s">
        <v>240</v>
      </c>
      <c r="F94" s="291" t="s">
        <v>251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241</v>
      </c>
      <c r="B95" s="291">
        <v>2000</v>
      </c>
      <c r="C95" s="291" t="s">
        <v>242</v>
      </c>
      <c r="D95" s="291" t="s">
        <v>244</v>
      </c>
      <c r="E95" s="291" t="s">
        <v>240</v>
      </c>
      <c r="F95" s="291" t="s">
        <v>251</v>
      </c>
      <c r="G95" s="291" t="str">
        <f t="shared" si="21"/>
        <v>Car engines</v>
      </c>
      <c r="H95" s="291" t="str">
        <f t="shared" si="21"/>
        <v>MD - Car engines</v>
      </c>
      <c r="I95" s="291">
        <f t="shared" si="21"/>
        <v>3000.4</v>
      </c>
    </row>
    <row r="96" spans="1:9">
      <c r="A96" s="291" t="s">
        <v>241</v>
      </c>
      <c r="B96" s="291">
        <v>2000</v>
      </c>
      <c r="C96" s="291" t="s">
        <v>242</v>
      </c>
      <c r="D96" s="291" t="s">
        <v>244</v>
      </c>
      <c r="E96" s="291" t="s">
        <v>240</v>
      </c>
      <c r="F96" s="291" t="s">
        <v>251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241</v>
      </c>
      <c r="B97" s="291">
        <v>2000</v>
      </c>
      <c r="C97" s="291" t="s">
        <v>242</v>
      </c>
      <c r="D97" s="291" t="s">
        <v>244</v>
      </c>
      <c r="E97" s="291" t="s">
        <v>240</v>
      </c>
      <c r="F97" s="291" t="s">
        <v>251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241</v>
      </c>
      <c r="B98" s="291">
        <v>2000</v>
      </c>
      <c r="C98" s="291" t="s">
        <v>242</v>
      </c>
      <c r="D98" s="291" t="s">
        <v>244</v>
      </c>
      <c r="E98" s="291" t="s">
        <v>240</v>
      </c>
      <c r="F98" s="291" t="s">
        <v>251</v>
      </c>
      <c r="G98" s="291" t="str">
        <f t="shared" si="21"/>
        <v>Truck engines</v>
      </c>
      <c r="H98" s="291" t="str">
        <f t="shared" si="21"/>
        <v>MD - Truck engines</v>
      </c>
      <c r="I98" s="291">
        <f t="shared" si="21"/>
        <v>1799.98</v>
      </c>
    </row>
    <row r="99" spans="1:9">
      <c r="A99" s="291" t="s">
        <v>241</v>
      </c>
      <c r="B99" s="291">
        <v>2000</v>
      </c>
      <c r="C99" s="291" t="s">
        <v>242</v>
      </c>
      <c r="D99" s="291" t="s">
        <v>244</v>
      </c>
      <c r="E99" s="291" t="s">
        <v>240</v>
      </c>
      <c r="F99" s="291" t="s">
        <v>251</v>
      </c>
      <c r="G99" s="291" t="str">
        <f>'Energy services E'!B118</f>
        <v>Cars</v>
      </c>
      <c r="H99" s="291" t="str">
        <f>'Energy services E'!U72</f>
        <v>Passenger [passenger-km/yr]</v>
      </c>
      <c r="I99" s="291">
        <f>'Energy services E'!U118</f>
        <v>500000000000</v>
      </c>
    </row>
    <row r="100" spans="1:9">
      <c r="A100" s="291" t="s">
        <v>241</v>
      </c>
      <c r="B100" s="291">
        <v>2000</v>
      </c>
      <c r="C100" s="291" t="s">
        <v>242</v>
      </c>
      <c r="D100" s="291" t="s">
        <v>244</v>
      </c>
      <c r="E100" s="291" t="s">
        <v>240</v>
      </c>
      <c r="F100" s="291" t="s">
        <v>251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241</v>
      </c>
      <c r="B101" s="291">
        <v>2000</v>
      </c>
      <c r="C101" s="291" t="s">
        <v>242</v>
      </c>
      <c r="D101" s="291" t="s">
        <v>244</v>
      </c>
      <c r="E101" s="291" t="s">
        <v>240</v>
      </c>
      <c r="F101" s="291" t="s">
        <v>251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241</v>
      </c>
      <c r="B102" s="291">
        <v>2000</v>
      </c>
      <c r="C102" s="291" t="s">
        <v>242</v>
      </c>
      <c r="D102" s="291" t="s">
        <v>244</v>
      </c>
      <c r="E102" s="291" t="s">
        <v>240</v>
      </c>
      <c r="F102" s="291" t="s">
        <v>251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241</v>
      </c>
      <c r="B103" s="291">
        <v>2000</v>
      </c>
      <c r="C103" s="291" t="s">
        <v>242</v>
      </c>
      <c r="D103" s="291" t="s">
        <v>244</v>
      </c>
      <c r="E103" s="291" t="s">
        <v>240</v>
      </c>
      <c r="F103" s="291" t="s">
        <v>251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241</v>
      </c>
      <c r="B104" s="291">
        <v>2000</v>
      </c>
      <c r="C104" s="291" t="s">
        <v>242</v>
      </c>
      <c r="D104" s="291" t="s">
        <v>244</v>
      </c>
      <c r="E104" s="291" t="s">
        <v>240</v>
      </c>
      <c r="F104" s="291" t="s">
        <v>251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241</v>
      </c>
      <c r="B105" s="291">
        <v>2000</v>
      </c>
      <c r="C105" s="291" t="s">
        <v>242</v>
      </c>
      <c r="D105" s="291" t="s">
        <v>244</v>
      </c>
      <c r="E105" s="291" t="s">
        <v>240</v>
      </c>
      <c r="F105" s="291" t="s">
        <v>251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241</v>
      </c>
      <c r="B106" s="291">
        <v>2000</v>
      </c>
      <c r="C106" s="291" t="s">
        <v>242</v>
      </c>
      <c r="D106" s="291" t="s">
        <v>244</v>
      </c>
      <c r="E106" s="291" t="s">
        <v>240</v>
      </c>
      <c r="F106" s="291" t="s">
        <v>251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241</v>
      </c>
      <c r="B107" s="291">
        <v>2000</v>
      </c>
      <c r="C107" s="291" t="s">
        <v>242</v>
      </c>
      <c r="D107" s="291" t="s">
        <v>244</v>
      </c>
      <c r="E107" s="291" t="s">
        <v>240</v>
      </c>
      <c r="F107" s="291" t="s">
        <v>251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241</v>
      </c>
      <c r="B108" s="291">
        <v>2000</v>
      </c>
      <c r="C108" s="291" t="s">
        <v>242</v>
      </c>
      <c r="D108" s="291" t="s">
        <v>244</v>
      </c>
      <c r="E108" s="291" t="s">
        <v>240</v>
      </c>
      <c r="F108" s="291" t="s">
        <v>251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241</v>
      </c>
      <c r="B109" s="291">
        <v>2000</v>
      </c>
      <c r="C109" s="291" t="s">
        <v>242</v>
      </c>
      <c r="D109" s="291" t="s">
        <v>244</v>
      </c>
      <c r="E109" s="291" t="s">
        <v>240</v>
      </c>
      <c r="F109" s="291" t="s">
        <v>251</v>
      </c>
      <c r="G109" s="291" t="str">
        <f>'Energy services E'!AJ72</f>
        <v>Furnaces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241</v>
      </c>
      <c r="B110" s="291">
        <v>2000</v>
      </c>
      <c r="C110" s="291" t="s">
        <v>242</v>
      </c>
      <c r="D110" s="291" t="s">
        <v>244</v>
      </c>
      <c r="E110" s="291" t="s">
        <v>240</v>
      </c>
      <c r="F110" s="291" t="s">
        <v>251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241</v>
      </c>
      <c r="B111" s="291">
        <v>2000</v>
      </c>
      <c r="C111" s="291" t="s">
        <v>242</v>
      </c>
      <c r="D111" s="291" t="s">
        <v>255</v>
      </c>
      <c r="E111" s="291" t="s">
        <v>240</v>
      </c>
      <c r="F111" s="291" t="s">
        <v>251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241</v>
      </c>
      <c r="B112" s="291">
        <v>2000</v>
      </c>
      <c r="C112" s="291" t="s">
        <v>242</v>
      </c>
      <c r="D112" s="291" t="s">
        <v>255</v>
      </c>
      <c r="E112" s="291" t="s">
        <v>240</v>
      </c>
      <c r="F112" s="291" t="s">
        <v>251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241</v>
      </c>
      <c r="B113" s="291">
        <v>2000</v>
      </c>
      <c r="C113" s="291" t="s">
        <v>242</v>
      </c>
      <c r="D113" s="291" t="s">
        <v>244</v>
      </c>
      <c r="E113" s="291" t="s">
        <v>240</v>
      </c>
      <c r="F113" s="291" t="s">
        <v>251</v>
      </c>
      <c r="G113" s="291" t="str">
        <f>'Energy services E'!AL72</f>
        <v>Truck engines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241</v>
      </c>
      <c r="B114" s="291">
        <v>2000</v>
      </c>
      <c r="C114" s="291" t="s">
        <v>242</v>
      </c>
      <c r="D114" s="291" t="s">
        <v>244</v>
      </c>
      <c r="E114" s="291" t="s">
        <v>240</v>
      </c>
      <c r="F114" s="291" t="s">
        <v>251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241</v>
      </c>
      <c r="B115" s="291">
        <v>2000</v>
      </c>
      <c r="C115" s="291" t="s">
        <v>242</v>
      </c>
      <c r="D115" s="291" t="s">
        <v>255</v>
      </c>
      <c r="E115" s="291" t="s">
        <v>240</v>
      </c>
      <c r="F115" s="291" t="s">
        <v>251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241</v>
      </c>
      <c r="B116" s="291">
        <v>2000</v>
      </c>
      <c r="C116" s="291" t="s">
        <v>242</v>
      </c>
      <c r="D116" s="291" t="s">
        <v>255</v>
      </c>
      <c r="E116" s="291" t="s">
        <v>240</v>
      </c>
      <c r="F116" s="291" t="s">
        <v>251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241</v>
      </c>
      <c r="B117" s="291">
        <v>2000</v>
      </c>
      <c r="C117" s="291" t="s">
        <v>242</v>
      </c>
      <c r="D117" s="291" t="s">
        <v>255</v>
      </c>
      <c r="E117" s="291" t="s">
        <v>240</v>
      </c>
      <c r="F117" s="291" t="s">
        <v>251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241</v>
      </c>
      <c r="B118" s="291">
        <v>2000</v>
      </c>
      <c r="C118" s="291" t="s">
        <v>242</v>
      </c>
      <c r="D118" s="291" t="s">
        <v>255</v>
      </c>
      <c r="E118" s="291" t="s">
        <v>240</v>
      </c>
      <c r="F118" s="291" t="s">
        <v>251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241</v>
      </c>
      <c r="B119" s="291">
        <v>2000</v>
      </c>
      <c r="C119" s="291" t="s">
        <v>242</v>
      </c>
      <c r="D119" s="291" t="s">
        <v>255</v>
      </c>
      <c r="E119" s="291" t="s">
        <v>240</v>
      </c>
      <c r="F119" s="291" t="s">
        <v>251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241</v>
      </c>
      <c r="B120" s="291">
        <v>2000</v>
      </c>
      <c r="C120" s="291" t="s">
        <v>242</v>
      </c>
      <c r="D120" s="291" t="s">
        <v>255</v>
      </c>
      <c r="E120" s="291" t="s">
        <v>240</v>
      </c>
      <c r="F120" s="291" t="s">
        <v>251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241</v>
      </c>
      <c r="B121" s="291">
        <v>2000</v>
      </c>
      <c r="C121" s="291" t="s">
        <v>242</v>
      </c>
      <c r="D121" s="291" t="s">
        <v>244</v>
      </c>
      <c r="E121" s="291" t="s">
        <v>240</v>
      </c>
      <c r="F121" s="291" t="s">
        <v>251</v>
      </c>
      <c r="G121" s="291" t="str">
        <f>'Energy services E'!AK72</f>
        <v>Light fixtures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241</v>
      </c>
      <c r="B122" s="291">
        <v>2000</v>
      </c>
      <c r="C122" s="291" t="s">
        <v>242</v>
      </c>
      <c r="D122" s="291" t="s">
        <v>244</v>
      </c>
      <c r="E122" s="291" t="s">
        <v>240</v>
      </c>
      <c r="F122" s="291" t="s">
        <v>251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241</v>
      </c>
      <c r="B123" s="291">
        <v>2000</v>
      </c>
      <c r="C123" s="291" t="s">
        <v>242</v>
      </c>
      <c r="D123" s="291" t="s">
        <v>244</v>
      </c>
      <c r="E123" s="291" t="s">
        <v>240</v>
      </c>
      <c r="F123" s="291" t="s">
        <v>251</v>
      </c>
      <c r="G123" s="291" t="str">
        <f>'Energy services E'!AI72</f>
        <v>Car engines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241</v>
      </c>
      <c r="B124" s="291">
        <v>2000</v>
      </c>
      <c r="C124" s="291" t="s">
        <v>242</v>
      </c>
      <c r="D124" s="291" t="s">
        <v>244</v>
      </c>
      <c r="E124" s="291" t="s">
        <v>240</v>
      </c>
      <c r="F124" s="291" t="s">
        <v>251</v>
      </c>
      <c r="G124" s="291" t="str">
        <f>'Energy services E'!AO72</f>
        <v>Rooms</v>
      </c>
      <c r="H124" s="291" t="str">
        <f>'Energy services E'!B85</f>
        <v>Light</v>
      </c>
      <c r="I124" s="291">
        <f>-'Energy services E'!AO85</f>
        <v>-1200</v>
      </c>
    </row>
    <row r="125" spans="1:9">
      <c r="A125" s="291" t="s">
        <v>241</v>
      </c>
      <c r="B125" s="291">
        <v>2000</v>
      </c>
      <c r="C125" s="291" t="s">
        <v>242</v>
      </c>
      <c r="D125" s="291" t="s">
        <v>244</v>
      </c>
      <c r="E125" s="291" t="s">
        <v>240</v>
      </c>
      <c r="F125" s="291" t="s">
        <v>251</v>
      </c>
      <c r="G125" s="291" t="str">
        <f>'Energy services E'!AN72</f>
        <v>Homes</v>
      </c>
      <c r="H125" s="291" t="str">
        <f>'Energy services E'!B86</f>
        <v>LTH</v>
      </c>
      <c r="I125" s="291">
        <f>-'Energy services E'!AN86</f>
        <v>-20000</v>
      </c>
    </row>
    <row r="126" spans="1:9">
      <c r="A126" s="291" t="s">
        <v>241</v>
      </c>
      <c r="B126" s="291">
        <v>2000</v>
      </c>
      <c r="C126" s="291" t="s">
        <v>242</v>
      </c>
      <c r="D126" s="291" t="s">
        <v>244</v>
      </c>
      <c r="E126" s="291" t="s">
        <v>240</v>
      </c>
      <c r="F126" s="291" t="s">
        <v>251</v>
      </c>
      <c r="G126" s="291" t="str">
        <f>'Energy services E'!AM72</f>
        <v>Cars</v>
      </c>
      <c r="H126" s="291" t="str">
        <f>'Energy services E'!B87</f>
        <v>MD - Car engines</v>
      </c>
      <c r="I126" s="291">
        <f>-'Energy services E'!AM87</f>
        <v>-3000.4000000000015</v>
      </c>
    </row>
    <row r="127" spans="1:9">
      <c r="A127" s="291" t="s">
        <v>241</v>
      </c>
      <c r="B127" s="291">
        <v>2000</v>
      </c>
      <c r="C127" s="291" t="s">
        <v>242</v>
      </c>
      <c r="D127" s="291" t="s">
        <v>244</v>
      </c>
      <c r="E127" s="291" t="s">
        <v>240</v>
      </c>
      <c r="F127" s="291" t="s">
        <v>251</v>
      </c>
      <c r="G127" s="291" t="str">
        <f>'Energy services E'!AP72</f>
        <v>Trucks</v>
      </c>
      <c r="H127" s="291" t="str">
        <f>'Energy services E'!B88</f>
        <v>MD - Truck engines</v>
      </c>
      <c r="I127" s="295">
        <f>-'Energy services E'!AP88</f>
        <v>-1799.9799999999996</v>
      </c>
    </row>
    <row r="128" spans="1:9">
      <c r="A128" s="291" t="s">
        <v>241</v>
      </c>
      <c r="B128" s="291">
        <v>2000</v>
      </c>
      <c r="C128" s="291" t="s">
        <v>242</v>
      </c>
      <c r="D128" s="291" t="s">
        <v>255</v>
      </c>
      <c r="E128" s="291" t="s">
        <v>240</v>
      </c>
      <c r="F128" s="291" t="s">
        <v>251</v>
      </c>
      <c r="G128" s="291" t="str">
        <f>'Energy services E'!AB72</f>
        <v>Crude dist.</v>
      </c>
      <c r="H128" s="291" t="str">
        <f>'Energy services E'!B89</f>
        <v>Freight [tonne-km/year]</v>
      </c>
      <c r="I128" s="296">
        <f>-'Energy services E'!AB89</f>
        <v>-1666685185.3909488</v>
      </c>
    </row>
    <row r="129" spans="1:9">
      <c r="A129" s="291" t="s">
        <v>241</v>
      </c>
      <c r="B129" s="291">
        <v>2000</v>
      </c>
      <c r="C129" s="291" t="s">
        <v>242</v>
      </c>
      <c r="D129" s="291" t="s">
        <v>255</v>
      </c>
      <c r="E129" s="291" t="s">
        <v>240</v>
      </c>
      <c r="F129" s="291" t="s">
        <v>251</v>
      </c>
      <c r="G129" s="291" t="str">
        <f>'Energy services E'!AC72</f>
        <v>NG dist.</v>
      </c>
      <c r="H129" s="291" t="str">
        <f>'Energy services E'!B89</f>
        <v>Freight [tonne-km/year]</v>
      </c>
      <c r="I129" s="296">
        <f>-'Energy services E'!AC89</f>
        <v>-1666685185.3909488</v>
      </c>
    </row>
    <row r="130" spans="1:9">
      <c r="A130" s="291" t="s">
        <v>241</v>
      </c>
      <c r="B130" s="291">
        <v>2000</v>
      </c>
      <c r="C130" s="291" t="s">
        <v>242</v>
      </c>
      <c r="D130" s="291" t="s">
        <v>255</v>
      </c>
      <c r="E130" s="291" t="s">
        <v>240</v>
      </c>
      <c r="F130" s="291" t="s">
        <v>251</v>
      </c>
      <c r="G130" s="291" t="str">
        <f>'Energy services E'!AG72</f>
        <v>Diesel dist.</v>
      </c>
      <c r="H130" s="291" t="str">
        <f>'Energy services E'!B89</f>
        <v>Freight [tonne-km/year]</v>
      </c>
      <c r="I130" s="291">
        <f>-'Energy services E'!AG89</f>
        <v>-1500000000</v>
      </c>
    </row>
    <row r="131" spans="1:9">
      <c r="A131" s="291" t="s">
        <v>241</v>
      </c>
      <c r="B131" s="291">
        <v>2000</v>
      </c>
      <c r="C131" s="291" t="s">
        <v>242</v>
      </c>
      <c r="D131" s="291" t="s">
        <v>255</v>
      </c>
      <c r="E131" s="291" t="s">
        <v>240</v>
      </c>
      <c r="F131" s="291" t="s">
        <v>251</v>
      </c>
      <c r="G131" s="291" t="str">
        <f>'Energy services E'!AH72</f>
        <v>Petrol dist.</v>
      </c>
      <c r="H131" s="291" t="str">
        <f>'Energy services E'!B89</f>
        <v>Freight [tonne-km/year]</v>
      </c>
      <c r="I131" s="291">
        <f>-'Energy services E'!AH89</f>
        <v>-2250000000</v>
      </c>
    </row>
    <row r="132" spans="1:9">
      <c r="A132" s="291" t="s">
        <v>241</v>
      </c>
      <c r="B132" s="291">
        <v>2000</v>
      </c>
      <c r="C132" s="291" t="s">
        <v>245</v>
      </c>
      <c r="D132" s="291" t="s">
        <v>16</v>
      </c>
      <c r="E132" s="291" t="s">
        <v>240</v>
      </c>
      <c r="F132" s="291" t="s">
        <v>251</v>
      </c>
      <c r="G132" s="291" t="s">
        <v>16</v>
      </c>
      <c r="H132" s="291" t="str">
        <f>'Energy services E'!B89</f>
        <v>Freight [tonne-km/year]</v>
      </c>
      <c r="I132" s="294">
        <f>'Energy services E'!AZ89</f>
        <v>142916629629.21808</v>
      </c>
    </row>
    <row r="133" spans="1:9">
      <c r="A133" s="291" t="s">
        <v>241</v>
      </c>
      <c r="B133" s="291">
        <v>2000</v>
      </c>
      <c r="C133" s="291" t="s">
        <v>245</v>
      </c>
      <c r="D133" s="291" t="s">
        <v>24</v>
      </c>
      <c r="E133" s="291" t="s">
        <v>240</v>
      </c>
      <c r="F133" s="291" t="s">
        <v>251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9">
      <c r="A134" s="291" t="s">
        <v>241</v>
      </c>
      <c r="B134" s="291">
        <v>2000</v>
      </c>
      <c r="C134" s="291" t="s">
        <v>245</v>
      </c>
      <c r="D134" s="291" t="s">
        <v>16</v>
      </c>
      <c r="E134" s="291" t="s">
        <v>240</v>
      </c>
      <c r="F134" s="291" t="s">
        <v>251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9">
      <c r="A135" s="291" t="s">
        <v>241</v>
      </c>
      <c r="B135" s="291">
        <v>2000</v>
      </c>
      <c r="C135" s="291" t="s">
        <v>245</v>
      </c>
      <c r="D135" s="291" t="s">
        <v>24</v>
      </c>
      <c r="E135" s="291" t="s">
        <v>240</v>
      </c>
      <c r="F135" s="291" t="s">
        <v>251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9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252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9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252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9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252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9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252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9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252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9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252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9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252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9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252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9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252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252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252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252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252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 - 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252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252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252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 - 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252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>Passenger [passenger-km/yr]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252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252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252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252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252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252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252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252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252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252</v>
      </c>
      <c r="F162" s="292" t="str">
        <f t="shared" ref="F162:H162" si="76">F109</f>
        <v>services</v>
      </c>
      <c r="G162" s="292" t="str">
        <f t="shared" si="76"/>
        <v>Furnaces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252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252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252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252</v>
      </c>
      <c r="F166" s="292" t="str">
        <f t="shared" ref="F166:H166" si="84">F113</f>
        <v>services</v>
      </c>
      <c r="G166" s="292" t="str">
        <f t="shared" si="84"/>
        <v>Truck engines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252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252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252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252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252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252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252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252</v>
      </c>
      <c r="F174" s="292" t="str">
        <f t="shared" ref="F174:H174" si="100">F121</f>
        <v>services</v>
      </c>
      <c r="G174" s="292" t="str">
        <f t="shared" si="100"/>
        <v>Light fixtures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252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252</v>
      </c>
      <c r="F176" s="292" t="str">
        <f t="shared" ref="F176:H176" si="104">F123</f>
        <v>services</v>
      </c>
      <c r="G176" s="292" t="str">
        <f t="shared" si="104"/>
        <v>Car engines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252</v>
      </c>
      <c r="F177" s="292" t="str">
        <f t="shared" ref="F177:H177" si="106">F124</f>
        <v>services</v>
      </c>
      <c r="G177" s="292" t="str">
        <f t="shared" si="106"/>
        <v>Rooms</v>
      </c>
      <c r="H177" s="292" t="str">
        <f t="shared" si="106"/>
        <v>Light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252</v>
      </c>
      <c r="F178" s="292" t="str">
        <f t="shared" ref="F178:H178" si="108">F125</f>
        <v>services</v>
      </c>
      <c r="G178" s="292" t="str">
        <f t="shared" si="108"/>
        <v>Homes</v>
      </c>
      <c r="H178" s="292" t="str">
        <f t="shared" si="108"/>
        <v>LTH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252</v>
      </c>
      <c r="F179" s="292" t="str">
        <f t="shared" ref="F179:H179" si="110">F126</f>
        <v>services</v>
      </c>
      <c r="G179" s="292" t="str">
        <f t="shared" si="110"/>
        <v>Cars</v>
      </c>
      <c r="H179" s="292" t="str">
        <f t="shared" si="110"/>
        <v>MD - Car engines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252</v>
      </c>
      <c r="F180" s="292" t="str">
        <f t="shared" ref="F180:H180" si="112">F127</f>
        <v>services</v>
      </c>
      <c r="G180" s="292" t="str">
        <f t="shared" si="112"/>
        <v>Trucks</v>
      </c>
      <c r="H180" s="292" t="str">
        <f t="shared" si="112"/>
        <v>MD - Truck engines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252</v>
      </c>
      <c r="F181" s="292" t="str">
        <f t="shared" ref="F181:H181" si="114">F128</f>
        <v>services</v>
      </c>
      <c r="G181" s="292" t="str">
        <f t="shared" si="114"/>
        <v>Crude dist.</v>
      </c>
      <c r="H181" s="292" t="str">
        <f t="shared" si="114"/>
        <v>Freight [tonne-km/year]</v>
      </c>
      <c r="I181" s="297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252</v>
      </c>
      <c r="F182" s="292" t="str">
        <f t="shared" ref="F182:H183" si="116">F129</f>
        <v>services</v>
      </c>
      <c r="G182" s="292" t="str">
        <f t="shared" si="116"/>
        <v>NG dist.</v>
      </c>
      <c r="H182" s="292" t="str">
        <f t="shared" si="116"/>
        <v>Freight [tonne-km/year]</v>
      </c>
      <c r="I182" s="297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252</v>
      </c>
      <c r="F183" s="292" t="str">
        <f t="shared" ref="F183" si="118">F130</f>
        <v>services</v>
      </c>
      <c r="G183" s="292" t="str">
        <f t="shared" si="116"/>
        <v>Diesel dist.</v>
      </c>
      <c r="H183" s="292" t="str">
        <f t="shared" si="116"/>
        <v>Freight [tonne-km/year]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252</v>
      </c>
      <c r="F184" s="292" t="str">
        <f t="shared" ref="F184:H184" si="120">F131</f>
        <v>services</v>
      </c>
      <c r="G184" s="292" t="str">
        <f t="shared" si="120"/>
        <v>Petrol dist.</v>
      </c>
      <c r="H184" s="292" t="str">
        <f t="shared" si="120"/>
        <v>Freight [tonne-km/year]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252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298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252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252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252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3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3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3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3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3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3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3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3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3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3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3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3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3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3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3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3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2018-04-09T00:59:34Z</cp:lastPrinted>
  <dcterms:created xsi:type="dcterms:W3CDTF">2016-12-26T14:37:52Z</dcterms:created>
  <dcterms:modified xsi:type="dcterms:W3CDTF">2018-04-12T15:32:44Z</dcterms:modified>
</cp:coreProperties>
</file>