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39E28F15-70C0-CF4F-A172-E1B31A5CB28E}"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 name="RawECCData" sheetId="11" r:id="rId4"/>
  </sheets>
  <calcPr calcId="191029"/>
</workbook>
</file>

<file path=xl/calcChain.xml><?xml version="1.0" encoding="utf-8"?>
<calcChain xmlns="http://schemas.openxmlformats.org/spreadsheetml/2006/main">
  <c r="K21" i="12" l="1"/>
  <c r="L15" i="12"/>
  <c r="M9" i="12"/>
  <c r="U16" i="12"/>
  <c r="AA16" i="12"/>
  <c r="AC10" i="12"/>
  <c r="EC46" i="12" l="1"/>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FE78" i="12" l="1"/>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I2" i="11"/>
  <c r="CC47" i="12"/>
  <c r="CH52" i="12"/>
  <c r="CB46" i="12"/>
  <c r="CA45" i="12"/>
  <c r="CF50" i="12"/>
  <c r="CE49" i="12"/>
  <c r="CD48" i="12"/>
  <c r="CG51"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I21" i="11"/>
  <c r="I20" i="11"/>
  <c r="I19" i="11"/>
  <c r="I18" i="11"/>
  <c r="I17" i="11"/>
  <c r="I16" i="11"/>
  <c r="I15" i="11"/>
  <c r="I14" i="11"/>
  <c r="I12" i="11"/>
  <c r="I11" i="11"/>
  <c r="I10" i="11"/>
  <c r="I9" i="11"/>
  <c r="I5" i="11"/>
  <c r="I8" i="11"/>
  <c r="I7" i="11"/>
  <c r="I3" i="11"/>
  <c r="AM49" i="12"/>
  <c r="AI45" i="12"/>
  <c r="AL48" i="12"/>
  <c r="AO51" i="12"/>
  <c r="AP52" i="12"/>
  <c r="AN50" i="12"/>
  <c r="AJ46"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I6" i="11"/>
  <c r="AI78" i="12"/>
  <c r="AJ79"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I13" i="11"/>
  <c r="AZ78" i="12" l="1"/>
  <c r="AX78" i="12"/>
  <c r="AY78" i="12"/>
  <c r="BA78" i="12"/>
  <c r="AT79" i="12"/>
  <c r="AU79" i="12"/>
  <c r="AV79" i="12"/>
  <c r="AW79" i="12"/>
  <c r="AX79" i="12"/>
  <c r="AY79" i="12"/>
  <c r="AZ79" i="12"/>
  <c r="BA79" i="12"/>
  <c r="AT78" i="12"/>
  <c r="AU78" i="12"/>
  <c r="AV78" i="12"/>
  <c r="L42" i="8"/>
  <c r="I4" i="11" s="1"/>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B43" i="8"/>
  <c r="CH49" i="8"/>
  <c r="CD45" i="8"/>
  <c r="CE46" i="8"/>
  <c r="AJ43" i="8"/>
  <c r="AM46" i="8"/>
  <c r="CC44" i="8"/>
  <c r="AP49" i="8"/>
  <c r="AN47" i="8"/>
  <c r="AI42" i="8"/>
  <c r="AO48" i="8"/>
  <c r="CG48" i="8"/>
  <c r="CF47" i="8"/>
  <c r="AL45"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F140" i="8"/>
  <c r="E139" i="8"/>
  <c r="BW65" i="8"/>
  <c r="AM66" i="8"/>
  <c r="AL65" i="8"/>
  <c r="G141" i="8"/>
  <c r="BY67" i="8"/>
  <c r="H142" i="8"/>
  <c r="BV64" i="8"/>
  <c r="BT62" i="8"/>
  <c r="AN67" i="8"/>
  <c r="D138" i="8"/>
  <c r="BU63" i="8"/>
  <c r="AI62" i="8"/>
  <c r="BX66" i="8"/>
  <c r="AJ63" i="8"/>
  <c r="C137" i="8"/>
  <c r="AK64"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T65" i="12"/>
  <c r="C140" i="12"/>
  <c r="BX69" i="12"/>
  <c r="AM69" i="12"/>
  <c r="AK67" i="12"/>
  <c r="BW68" i="12"/>
  <c r="BU66" i="12"/>
  <c r="AL68" i="12"/>
  <c r="H145" i="12"/>
  <c r="G144" i="12"/>
  <c r="AN70" i="12"/>
  <c r="F143" i="12"/>
  <c r="AJ66" i="12"/>
  <c r="BV67" i="12"/>
  <c r="BY70" i="12"/>
  <c r="D141" i="12"/>
  <c r="E142" i="12"/>
  <c r="AI65"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I93" i="12"/>
  <c r="DF90" i="12"/>
  <c r="DB86" i="12"/>
  <c r="DE89" i="12"/>
  <c r="DH92" i="12"/>
  <c r="DG91" i="12"/>
  <c r="DC87"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B65" i="12"/>
  <c r="DC66" i="12"/>
  <c r="DD67" i="12"/>
  <c r="DG70" i="12"/>
  <c r="DE68" i="12"/>
  <c r="DF69"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<sst xmlns="http://schemas.openxmlformats.org/spreadsheetml/2006/main" count="1031" uniqueCount="141">
  <si>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</si>
  <si>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</si>
  <si>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</si>
  <si>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</si>
  <si>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</si>
  <si>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</si>
  <si>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</si>
  <si>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</si>
  <si>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</si>
  <si>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</si>
  <si>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</si>
  <si>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</si>
  <si>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</si>
  <si>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</si>
  <si>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</si>
  <si>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</si>
  <si>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</si>
  <si>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</si>
  <si>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</si>
  <si>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</si>
  <si>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</si>
  <si>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</si>
  <si>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</si>
  <si>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</si>
  <si>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</si>
  <si>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</si>
  <si>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</si>
  <si>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</si>
  <si>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</si>
  <si>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</si>
  <si>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</si>
  <si>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</si>
  <si>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</si>
  <si>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</si>
  <si>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</si>
  <si>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</si>
  <si>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</si>
  <si>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</si>
  <si>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</si>
  <si>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</si>
  <si>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</si>
  <si>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</si>
  <si>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</si>
  <si>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</si>
  <si>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</si>
  <si>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</si>
  <si>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</si>
  <si>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</si>
  <si>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</si>
  <si>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</si>
  <si>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</si>
  <si>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</si>
  <si>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</si>
  <si>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</si>
  <si>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</si>
  <si>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</si>
  <si>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</si>
  <si>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</si>
  <si>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</si>
  <si>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</si>
  <si>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</si>
  <si>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</si>
  <si>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</si>
  <si>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</si>
  <si>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</si>
  <si>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</si>
  <si>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</si>
  <si>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</si>
  <si>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</si>
  <si>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</si>
  <si>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</si>
  <si>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</si>
  <si>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</si>
  <si>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</si>
  <si>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</si>
  <si>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</si>
  <si>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</si>
  <si>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</si>
  <si>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</si>
  <si>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</si>
  <si>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</si>
  <si>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</si>
  <si>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</si>
  <si>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</si>
  <si>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</si>
  <si>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</si>
  <si>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</si>
  <si>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</si>
  <si>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</si>
  <si>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</si>
  <si>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</si>
  <si>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</si>
  <si>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</si>
  <si>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</si>
  <si>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</si>
  <si>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</si>
  <si>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</si>
  <si>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</si>
  <si>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</si>
  <si>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</si>
  <si>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</si>
  <si>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</si>
  <si>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</si>
  <si>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</si>
  <si>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</si>
  <si>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</si>
  <si>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</si>
  <si>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</si>
  <si>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</si>
  <si>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</si>
  <si>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</si>
  <si>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</si>
  <si>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</si>
  <si>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</si>
  <si>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</si>
  <si>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</si>
  <si>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</si>
  <si>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</si>
  <si>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Y'</t>
  </si>
  <si>
    <t>y'</t>
  </si>
  <si>
    <t>g' = L_ixp * y'</t>
  </si>
  <si>
    <t>q' = L_pxp * y'</t>
  </si>
  <si>
    <t>g_hat'</t>
  </si>
  <si>
    <t>q_hat'</t>
  </si>
  <si>
    <t>V' = D * q_hat'</t>
  </si>
  <si>
    <r>
      <t>U' = Z * g_hat</t>
    </r>
    <r>
      <rPr>
        <sz val="12"/>
        <color theme="1"/>
        <rFont val="Calibri (Body)"/>
      </rPr>
      <t>'</t>
    </r>
  </si>
  <si>
    <t>R * q_hat_inv</t>
  </si>
  <si>
    <t>R' = (R * q_hat_inv) * q_hat'</t>
  </si>
  <si>
    <t>3. Reverse the ECC</t>
  </si>
  <si>
    <r>
      <t>U'' = V</t>
    </r>
    <r>
      <rPr>
        <sz val="12"/>
        <color theme="1"/>
        <rFont val="Calibri (Body)"/>
      </rPr>
      <t>'</t>
    </r>
    <r>
      <rPr>
        <vertAlign val="superscript"/>
        <sz val="12"/>
        <color theme="1"/>
        <rFont val="Calibri (Body)"/>
      </rPr>
      <t>T</t>
    </r>
  </si>
  <si>
    <r>
      <t>V'' = U'</t>
    </r>
    <r>
      <rPr>
        <b/>
        <vertAlign val="superscript"/>
        <sz val="12"/>
        <color theme="1"/>
        <rFont val="Calibri (Body)"/>
      </rPr>
      <t>T</t>
    </r>
  </si>
  <si>
    <r>
      <t>Y'' = R'</t>
    </r>
    <r>
      <rPr>
        <b/>
        <vertAlign val="superscript"/>
        <sz val="12"/>
        <color theme="1"/>
        <rFont val="Calibri (Body)"/>
      </rPr>
      <t>T</t>
    </r>
  </si>
  <si>
    <r>
      <t>R'' = Y'</t>
    </r>
    <r>
      <rPr>
        <b/>
        <vertAlign val="superscript"/>
        <sz val="12"/>
        <color theme="1"/>
        <rFont val="Calibri (Body)"/>
      </rPr>
      <t>T</t>
    </r>
  </si>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</sst>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xf>
    <xf numFmtId="0" fontId="3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114</v>
      </c>
    </row>
    <row r="3" spans="2:3" x14ac:dyDescent="0.2">
      <c r="B3" t="s">
        <v>115</v>
      </c>
    </row>
    <row r="4" spans="2:3" x14ac:dyDescent="0.2">
      <c r="B4" t="s">
        <v>140</v>
      </c>
    </row>
    <row r="5" spans="2:3" x14ac:dyDescent="0.2">
      <c r="C5" t="s">
        <v>116</v>
      </c>
    </row>
    <row r="6" spans="2:3" x14ac:dyDescent="0.2">
      <c r="C6" t="s">
        <v>139</v>
      </c>
    </row>
    <row r="7" spans="2:3" x14ac:dyDescent="0.2">
      <c r="C7" t="s">
        <v>116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zoomScaleNormal="100" workbookViewId="0">
      <selection activeCell="W18" sqref="W18"/>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66" t="s">
        <v>30</v>
      </c>
      <c r="D26" s="66"/>
      <c r="E26" s="66"/>
      <c r="F26" s="39"/>
      <c r="G26" s="39"/>
    </row>
    <row r="27" spans="1:93" ht="39" x14ac:dyDescent="0.2">
      <c r="B27" s="10"/>
      <c r="C27" s="11" t="s">
        <v>32</v>
      </c>
      <c r="D27" s="2" t="s">
        <v>80</v>
      </c>
      <c r="E27" s="11" t="s">
        <v>33</v>
      </c>
      <c r="F27" s="13"/>
      <c r="G27" s="13"/>
    </row>
    <row r="28" spans="1:93" ht="16" customHeight="1" x14ac:dyDescent="0.2">
      <c r="A28" s="61" t="s">
        <v>4</v>
      </c>
      <c r="B28" s="1" t="s">
        <v>23</v>
      </c>
      <c r="C28" s="12">
        <v>1</v>
      </c>
      <c r="D28" s="6">
        <v>0</v>
      </c>
      <c r="E28" s="12">
        <v>0</v>
      </c>
      <c r="F28" s="14"/>
      <c r="G28" s="14"/>
    </row>
    <row r="29" spans="1:93" x14ac:dyDescent="0.2">
      <c r="A29" s="61"/>
      <c r="B29" s="1" t="s">
        <v>1</v>
      </c>
      <c r="C29" s="12">
        <v>1</v>
      </c>
      <c r="D29" s="6">
        <v>0</v>
      </c>
      <c r="E29" s="12">
        <v>0</v>
      </c>
      <c r="F29" s="14"/>
      <c r="G29" s="14"/>
    </row>
    <row r="30" spans="1:93" x14ac:dyDescent="0.2">
      <c r="A30" s="61"/>
      <c r="B30" s="1" t="s">
        <v>27</v>
      </c>
      <c r="C30" s="12">
        <v>1</v>
      </c>
      <c r="D30" s="6">
        <v>0</v>
      </c>
      <c r="E30" s="12">
        <v>0</v>
      </c>
      <c r="F30" s="14"/>
      <c r="G30" s="14"/>
    </row>
    <row r="31" spans="1:93" x14ac:dyDescent="0.2">
      <c r="A31" s="61"/>
      <c r="B31" s="1" t="s">
        <v>26</v>
      </c>
      <c r="C31" s="12">
        <v>1</v>
      </c>
      <c r="D31" s="6">
        <v>0</v>
      </c>
      <c r="E31" s="12">
        <v>0</v>
      </c>
      <c r="F31" s="14"/>
      <c r="G31" s="14"/>
    </row>
    <row r="32" spans="1:93" x14ac:dyDescent="0.2">
      <c r="A32" s="61"/>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1"/>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1"/>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1"/>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66" t="s">
        <v>31</v>
      </c>
      <c r="D36" s="66"/>
      <c r="E36" s="66"/>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9" t="s">
        <v>4</v>
      </c>
      <c r="D40" s="59"/>
      <c r="E40" s="59"/>
      <c r="F40" s="59"/>
      <c r="G40" s="59"/>
      <c r="H40" s="59"/>
      <c r="I40" s="59"/>
      <c r="J40" s="59"/>
      <c r="L40" s="59" t="s">
        <v>3</v>
      </c>
      <c r="M40" s="59"/>
      <c r="N40" s="59"/>
      <c r="O40" s="59"/>
      <c r="P40" s="59"/>
      <c r="Q40" s="59"/>
      <c r="W40" s="59" t="s">
        <v>28</v>
      </c>
      <c r="X40" s="59"/>
      <c r="Y40" s="8"/>
      <c r="Z40" s="8"/>
      <c r="AA40" s="8"/>
      <c r="AB40" s="8"/>
      <c r="AC40" s="8"/>
      <c r="AI40" s="59" t="s">
        <v>4</v>
      </c>
      <c r="AJ40" s="59"/>
      <c r="AK40" s="59"/>
      <c r="AL40" s="59"/>
      <c r="AM40" s="59"/>
      <c r="AN40" s="59"/>
      <c r="AO40" s="59"/>
      <c r="AP40" s="59"/>
      <c r="AT40" s="59" t="s">
        <v>3</v>
      </c>
      <c r="AU40" s="59"/>
      <c r="AV40" s="59"/>
      <c r="AW40" s="59"/>
      <c r="AX40" s="59"/>
      <c r="AY40" s="59"/>
      <c r="BE40" s="59" t="s">
        <v>3</v>
      </c>
      <c r="BF40" s="59"/>
      <c r="BG40" s="59"/>
      <c r="BH40" s="59"/>
      <c r="BI40" s="59"/>
      <c r="BJ40" s="59"/>
      <c r="BT40" s="59" t="s">
        <v>3</v>
      </c>
      <c r="BU40" s="59"/>
      <c r="BV40" s="59"/>
      <c r="BW40" s="59"/>
      <c r="BX40" s="59"/>
      <c r="BY40" s="59"/>
      <c r="CA40" s="59" t="s">
        <v>4</v>
      </c>
      <c r="CB40" s="59"/>
      <c r="CC40" s="59"/>
      <c r="CD40" s="59"/>
      <c r="CE40" s="59"/>
      <c r="CF40" s="59"/>
      <c r="CG40" s="59"/>
      <c r="CH40" s="59"/>
      <c r="CJ40" s="59" t="s">
        <v>28</v>
      </c>
      <c r="CK40" s="59"/>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61" t="s">
        <v>4</v>
      </c>
      <c r="B42" s="1" t="s">
        <v>23</v>
      </c>
      <c r="L42" s="3">
        <f>F5</f>
        <v>97</v>
      </c>
      <c r="M42" s="3">
        <v>0</v>
      </c>
      <c r="N42" s="3">
        <v>0</v>
      </c>
      <c r="O42" s="3">
        <v>0</v>
      </c>
      <c r="P42" s="3">
        <v>0</v>
      </c>
      <c r="Q42" s="3">
        <v>0</v>
      </c>
      <c r="U42" s="61"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1"/>
      <c r="B43" s="1" t="s">
        <v>1</v>
      </c>
      <c r="L43" s="3">
        <v>0</v>
      </c>
      <c r="M43" s="3">
        <f>F11</f>
        <v>87</v>
      </c>
      <c r="N43" s="3">
        <v>0</v>
      </c>
      <c r="O43" s="3">
        <v>0</v>
      </c>
      <c r="P43" s="3">
        <v>0</v>
      </c>
      <c r="Q43" s="3">
        <v>0</v>
      </c>
      <c r="U43" s="61"/>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1"/>
      <c r="B44" s="1" t="s">
        <v>27</v>
      </c>
      <c r="L44" s="3">
        <f>J2</f>
        <v>3</v>
      </c>
      <c r="M44" s="3">
        <v>0</v>
      </c>
      <c r="N44" s="3">
        <v>0</v>
      </c>
      <c r="O44" s="3">
        <v>0</v>
      </c>
      <c r="P44" s="3">
        <f>N5</f>
        <v>19.399999999999999</v>
      </c>
      <c r="Q44" s="3">
        <v>0</v>
      </c>
      <c r="U44" s="61"/>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1"/>
      <c r="B45" s="1" t="s">
        <v>26</v>
      </c>
      <c r="L45" s="3">
        <v>0</v>
      </c>
      <c r="M45" s="3">
        <v>0</v>
      </c>
      <c r="N45" s="3">
        <f>M11</f>
        <v>17.8</v>
      </c>
      <c r="O45" s="3">
        <f>T17</f>
        <v>32.299999999999997</v>
      </c>
      <c r="P45" s="3">
        <v>0</v>
      </c>
      <c r="Q45" s="3">
        <f>S4</f>
        <v>28.1</v>
      </c>
      <c r="U45" s="61"/>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1"/>
      <c r="B46" s="1" t="s">
        <v>29</v>
      </c>
      <c r="L46" s="3">
        <v>0</v>
      </c>
      <c r="M46" s="3">
        <v>0</v>
      </c>
      <c r="N46" s="3">
        <v>0</v>
      </c>
      <c r="O46" s="3">
        <f>T15</f>
        <v>12.1</v>
      </c>
      <c r="P46" s="3">
        <f>T11</f>
        <v>0.5</v>
      </c>
      <c r="Q46" s="3">
        <v>0</v>
      </c>
      <c r="U46" s="61"/>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1"/>
      <c r="B47" s="1" t="s">
        <v>19</v>
      </c>
      <c r="L47" s="3">
        <v>0</v>
      </c>
      <c r="M47" s="3">
        <v>0</v>
      </c>
      <c r="N47" s="3">
        <v>0</v>
      </c>
      <c r="O47" s="3">
        <v>0</v>
      </c>
      <c r="P47" s="3">
        <v>0</v>
      </c>
      <c r="Q47" s="3">
        <v>0</v>
      </c>
      <c r="U47" s="61"/>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1"/>
      <c r="B48" s="1" t="s">
        <v>17</v>
      </c>
      <c r="L48" s="3">
        <v>0</v>
      </c>
      <c r="M48" s="3">
        <v>0</v>
      </c>
      <c r="N48" s="3">
        <v>0</v>
      </c>
      <c r="O48" s="3">
        <v>0</v>
      </c>
      <c r="P48" s="3">
        <v>0</v>
      </c>
      <c r="Q48" s="3">
        <v>0</v>
      </c>
      <c r="U48" s="61"/>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1"/>
      <c r="B49" s="1" t="s">
        <v>18</v>
      </c>
      <c r="L49" s="3">
        <v>0</v>
      </c>
      <c r="M49" s="3">
        <v>0</v>
      </c>
      <c r="N49" s="3">
        <v>0</v>
      </c>
      <c r="O49" s="3">
        <v>0</v>
      </c>
      <c r="P49" s="3">
        <v>0</v>
      </c>
      <c r="Q49" s="3">
        <v>0</v>
      </c>
      <c r="U49" s="61"/>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9" t="s">
        <v>2</v>
      </c>
      <c r="M50" s="59"/>
      <c r="N50" s="59"/>
      <c r="O50" s="59"/>
      <c r="P50" s="59"/>
      <c r="Q50" s="59"/>
      <c r="W50" s="59" t="s">
        <v>6</v>
      </c>
      <c r="X50" s="59"/>
      <c r="Z50" s="41" t="s">
        <v>12</v>
      </c>
      <c r="AB50" s="41" t="s">
        <v>14</v>
      </c>
      <c r="AD50" s="35" t="s">
        <v>74</v>
      </c>
      <c r="AE50" s="36" t="s">
        <v>75</v>
      </c>
      <c r="AI50" s="59" t="s">
        <v>43</v>
      </c>
      <c r="AJ50" s="59"/>
      <c r="AK50" s="59"/>
      <c r="AL50" s="59"/>
      <c r="AM50" s="59"/>
      <c r="AN50" s="59"/>
      <c r="AO50" s="59"/>
      <c r="AP50" s="59"/>
      <c r="AT50" s="59" t="s">
        <v>45</v>
      </c>
      <c r="AU50" s="59"/>
      <c r="AV50" s="59"/>
      <c r="AW50" s="59"/>
      <c r="AX50" s="59"/>
      <c r="AY50" s="59"/>
      <c r="BB50" s="8"/>
      <c r="BC50" s="8"/>
      <c r="BD50" s="8"/>
      <c r="BE50" s="59" t="s">
        <v>48</v>
      </c>
      <c r="BF50" s="59"/>
      <c r="BG50" s="59"/>
      <c r="BH50" s="59"/>
      <c r="BI50" s="59"/>
      <c r="BJ50" s="59"/>
      <c r="BT50" s="62" t="s">
        <v>90</v>
      </c>
      <c r="BU50" s="62"/>
      <c r="BV50" s="62"/>
      <c r="BW50" s="62"/>
      <c r="BX50" s="62"/>
      <c r="BY50" s="62"/>
      <c r="CA50" s="59" t="s">
        <v>82</v>
      </c>
      <c r="CB50" s="59"/>
      <c r="CC50" s="59"/>
      <c r="CD50" s="59"/>
      <c r="CE50" s="59"/>
      <c r="CF50" s="59"/>
      <c r="CG50" s="59"/>
      <c r="CH50" s="59"/>
      <c r="CJ50" s="8" t="s">
        <v>83</v>
      </c>
      <c r="CK50" s="8"/>
      <c r="CL50" s="8"/>
      <c r="CM50" s="8"/>
      <c r="CN50" s="8"/>
      <c r="CO50" s="8"/>
    </row>
    <row r="51" spans="1:93" ht="16" customHeight="1" x14ac:dyDescent="0.2">
      <c r="B51" s="1"/>
      <c r="J51" s="61"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1"/>
      <c r="K52" s="37" t="s">
        <v>81</v>
      </c>
      <c r="L52" s="6">
        <v>0</v>
      </c>
      <c r="M52" s="6">
        <v>0</v>
      </c>
      <c r="N52" s="6">
        <v>0</v>
      </c>
      <c r="O52" s="6">
        <v>0</v>
      </c>
      <c r="P52" s="6">
        <v>0</v>
      </c>
      <c r="Q52" s="6">
        <v>0</v>
      </c>
      <c r="V52" s="41"/>
      <c r="W52" s="41"/>
      <c r="X52" s="41"/>
      <c r="Z52" s="41"/>
      <c r="AB52" s="41"/>
    </row>
    <row r="53" spans="1:93" ht="16" customHeight="1" x14ac:dyDescent="0.2">
      <c r="B53" s="1"/>
      <c r="J53" s="61"/>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64" t="s">
        <v>42</v>
      </c>
      <c r="M54" s="64"/>
      <c r="N54" s="64"/>
      <c r="O54" s="64"/>
      <c r="P54" s="64"/>
      <c r="Q54" s="64"/>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9" t="s">
        <v>86</v>
      </c>
      <c r="M56" s="59"/>
      <c r="N56" s="59"/>
      <c r="O56" s="59"/>
      <c r="P56" s="59"/>
      <c r="Q56" s="59"/>
    </row>
    <row r="60" spans="1:93" x14ac:dyDescent="0.2">
      <c r="B60" s="1"/>
      <c r="Z60" s="66" t="s">
        <v>30</v>
      </c>
      <c r="AA60" s="66"/>
      <c r="AB60" s="66"/>
      <c r="AI60" s="59" t="s">
        <v>3</v>
      </c>
      <c r="AJ60" s="59"/>
      <c r="AK60" s="59"/>
      <c r="AL60" s="59"/>
      <c r="AM60" s="59"/>
      <c r="AN60" s="59"/>
      <c r="AT60" s="59" t="s">
        <v>4</v>
      </c>
      <c r="AU60" s="59"/>
      <c r="AV60" s="59"/>
      <c r="AW60" s="59"/>
      <c r="AX60" s="59"/>
      <c r="AY60" s="59"/>
      <c r="AZ60" s="59"/>
      <c r="BA60" s="59"/>
      <c r="BE60" s="59" t="s">
        <v>4</v>
      </c>
      <c r="BF60" s="59"/>
      <c r="BG60" s="59"/>
      <c r="BH60" s="59"/>
      <c r="BI60" s="59"/>
      <c r="BJ60" s="59"/>
      <c r="BK60" s="59"/>
      <c r="BL60" s="59"/>
      <c r="BT60" s="59" t="s">
        <v>3</v>
      </c>
      <c r="BU60" s="59"/>
      <c r="BV60" s="59"/>
      <c r="BW60" s="59"/>
      <c r="BX60" s="59"/>
      <c r="BY60" s="59"/>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1"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1"/>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1"/>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1"/>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1"/>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1"/>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9" t="s">
        <v>5</v>
      </c>
      <c r="D68" s="59"/>
      <c r="E68" s="59"/>
      <c r="F68" s="59"/>
      <c r="G68" s="59"/>
      <c r="H68" s="59"/>
      <c r="I68" s="59"/>
      <c r="J68" s="59"/>
      <c r="X68" s="15"/>
      <c r="Y68" s="15"/>
      <c r="Z68" s="64" t="s">
        <v>69</v>
      </c>
      <c r="AA68" s="64"/>
      <c r="AB68" s="64"/>
      <c r="AD68" s="34" t="s">
        <v>71</v>
      </c>
      <c r="AI68" s="59" t="s">
        <v>44</v>
      </c>
      <c r="AJ68" s="59"/>
      <c r="AK68" s="59"/>
      <c r="AL68" s="59"/>
      <c r="AM68" s="59"/>
      <c r="AN68" s="59"/>
      <c r="AT68" s="65" t="s">
        <v>46</v>
      </c>
      <c r="AU68" s="65"/>
      <c r="AV68" s="65"/>
      <c r="AW68" s="65"/>
      <c r="AX68" s="65"/>
      <c r="AY68" s="65"/>
      <c r="AZ68" s="65"/>
      <c r="BA68" s="65"/>
      <c r="BB68" s="25"/>
      <c r="BC68" s="25"/>
      <c r="BD68" s="25"/>
      <c r="BE68" s="62" t="s">
        <v>50</v>
      </c>
      <c r="BF68" s="62"/>
      <c r="BG68" s="62"/>
      <c r="BH68" s="62"/>
      <c r="BI68" s="62"/>
      <c r="BJ68" s="62"/>
      <c r="BK68" s="62"/>
      <c r="BL68" s="62"/>
      <c r="BM68" s="26"/>
      <c r="BN68" s="26"/>
      <c r="BO68" s="30" t="s">
        <v>59</v>
      </c>
      <c r="BP68" s="26" t="s">
        <v>60</v>
      </c>
      <c r="BQ68" s="26"/>
      <c r="BR68" s="26"/>
      <c r="BS68" s="26"/>
      <c r="BT68" s="62" t="s">
        <v>87</v>
      </c>
      <c r="BU68" s="62"/>
      <c r="BV68" s="62"/>
      <c r="BW68" s="62"/>
      <c r="BX68" s="62"/>
      <c r="BY68" s="62"/>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9" t="s">
        <v>73</v>
      </c>
      <c r="D70" s="59"/>
      <c r="E70" s="59"/>
      <c r="F70" s="59"/>
      <c r="G70" s="59"/>
      <c r="H70" s="59"/>
      <c r="I70" s="59"/>
      <c r="J70" s="59"/>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66" t="s">
        <v>30</v>
      </c>
      <c r="AA73" s="66"/>
      <c r="AI73" s="67" t="s">
        <v>52</v>
      </c>
      <c r="AJ73" s="67"/>
      <c r="AK73" s="31"/>
      <c r="AL73" s="67"/>
      <c r="AM73" s="67"/>
      <c r="AN73" s="31"/>
      <c r="AO73" s="31"/>
      <c r="AP73" s="31"/>
      <c r="AQ73" s="31"/>
      <c r="AR73" s="31"/>
      <c r="AS73" s="31"/>
      <c r="AT73" s="59" t="s">
        <v>4</v>
      </c>
      <c r="AU73" s="59"/>
      <c r="AV73" s="59"/>
      <c r="AW73" s="59"/>
      <c r="AX73" s="59"/>
      <c r="AY73" s="59"/>
      <c r="AZ73" s="59"/>
      <c r="BA73" s="59"/>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1"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1"/>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9" t="s">
        <v>51</v>
      </c>
      <c r="D77" s="59"/>
      <c r="E77" s="59"/>
      <c r="F77" s="59"/>
      <c r="G77" s="59"/>
      <c r="H77" s="59"/>
      <c r="I77" s="59"/>
      <c r="J77" s="59"/>
      <c r="L77" s="40"/>
      <c r="M77" s="40"/>
      <c r="N77" s="40"/>
      <c r="O77" s="40"/>
      <c r="P77" s="40"/>
      <c r="Q77" s="40"/>
      <c r="R77" s="15"/>
      <c r="S77" s="15"/>
      <c r="T77" s="15"/>
      <c r="U77" s="15"/>
      <c r="V77" s="15"/>
      <c r="W77" s="15"/>
      <c r="X77" s="15"/>
      <c r="Y77" s="15"/>
      <c r="Z77" s="29" t="s">
        <v>70</v>
      </c>
      <c r="AA77" s="29"/>
      <c r="AD77" s="41" t="s">
        <v>53</v>
      </c>
      <c r="AI77" s="63" t="s">
        <v>64</v>
      </c>
      <c r="AJ77" s="63"/>
      <c r="AK77" s="29"/>
      <c r="AL77" s="63"/>
      <c r="AM77" s="63"/>
      <c r="AN77" s="29"/>
      <c r="AO77" s="31"/>
      <c r="AP77" s="31"/>
      <c r="AQ77" s="31"/>
      <c r="AR77" s="31"/>
      <c r="AS77" s="31"/>
      <c r="AT77" s="63" t="s">
        <v>65</v>
      </c>
      <c r="AU77" s="63"/>
      <c r="AV77" s="63"/>
      <c r="AW77" s="63"/>
      <c r="AX77" s="63"/>
      <c r="AY77" s="63"/>
      <c r="AZ77" s="63"/>
      <c r="BA77" s="63"/>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9" t="s">
        <v>54</v>
      </c>
      <c r="D79" s="59"/>
      <c r="E79" s="59"/>
      <c r="F79" s="59"/>
      <c r="G79" s="59"/>
      <c r="H79" s="59"/>
      <c r="I79" s="59"/>
      <c r="J79" s="59"/>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0" t="s">
        <v>85</v>
      </c>
      <c r="D81" s="60"/>
      <c r="E81" s="60"/>
      <c r="F81" s="60"/>
      <c r="G81" s="60"/>
      <c r="H81" s="60"/>
      <c r="I81" s="60"/>
      <c r="J81" s="60"/>
      <c r="AI81" s="59" t="s">
        <v>4</v>
      </c>
      <c r="AJ81" s="59"/>
      <c r="AK81" s="59"/>
      <c r="AL81" s="59"/>
      <c r="AM81" s="59"/>
      <c r="AN81" s="59"/>
      <c r="AO81" s="59"/>
      <c r="AP81" s="59"/>
      <c r="AT81" s="59" t="s">
        <v>4</v>
      </c>
      <c r="AU81" s="59"/>
      <c r="AV81" s="59"/>
      <c r="AW81" s="59"/>
      <c r="AX81" s="59"/>
      <c r="AY81" s="59"/>
      <c r="AZ81" s="59"/>
      <c r="BA81" s="59"/>
      <c r="BE81" s="59" t="s">
        <v>4</v>
      </c>
      <c r="BF81" s="59"/>
      <c r="BG81" s="59"/>
      <c r="BH81" s="59"/>
      <c r="BI81" s="59"/>
      <c r="BJ81" s="59"/>
      <c r="BK81" s="59"/>
      <c r="BL81" s="59"/>
      <c r="BT81" s="59" t="s">
        <v>3</v>
      </c>
      <c r="BU81" s="59"/>
      <c r="BV81" s="59"/>
      <c r="BW81" s="59"/>
      <c r="BX81" s="59"/>
      <c r="BY81" s="59"/>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1"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1"/>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1"/>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1"/>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1"/>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1"/>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1"/>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1"/>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0" t="s">
        <v>13</v>
      </c>
      <c r="M91" s="60"/>
      <c r="N91" s="60"/>
      <c r="O91" s="60"/>
      <c r="P91" s="60"/>
      <c r="Q91" s="60"/>
      <c r="Z91" s="41" t="s">
        <v>11</v>
      </c>
      <c r="AI91" s="59" t="s">
        <v>63</v>
      </c>
      <c r="AJ91" s="59"/>
      <c r="AK91" s="59"/>
      <c r="AL91" s="59"/>
      <c r="AM91" s="59"/>
      <c r="AN91" s="59"/>
      <c r="AO91" s="59"/>
      <c r="AP91" s="59"/>
      <c r="AQ91" s="8"/>
      <c r="AR91" s="8"/>
      <c r="AS91" s="8"/>
      <c r="AT91" s="59" t="s">
        <v>47</v>
      </c>
      <c r="AU91" s="59"/>
      <c r="AV91" s="59"/>
      <c r="AW91" s="59"/>
      <c r="AX91" s="59"/>
      <c r="AY91" s="59"/>
      <c r="AZ91" s="59"/>
      <c r="BA91" s="59"/>
      <c r="BB91" s="8"/>
      <c r="BC91" s="8"/>
      <c r="BD91" s="8"/>
      <c r="BE91" s="59" t="s">
        <v>49</v>
      </c>
      <c r="BF91" s="59"/>
      <c r="BG91" s="59"/>
      <c r="BH91" s="59"/>
      <c r="BI91" s="59"/>
      <c r="BJ91" s="59"/>
      <c r="BK91" s="59"/>
      <c r="BL91" s="59"/>
      <c r="BM91" s="8"/>
      <c r="BN91" s="8"/>
      <c r="BO91" s="30" t="s">
        <v>61</v>
      </c>
      <c r="BP91" s="8" t="s">
        <v>62</v>
      </c>
      <c r="BQ91" s="8"/>
      <c r="BR91" s="8"/>
      <c r="BS91" s="8"/>
      <c r="BT91" s="62" t="s">
        <v>72</v>
      </c>
      <c r="BU91" s="62"/>
      <c r="BV91" s="62"/>
      <c r="BW91" s="62"/>
      <c r="BX91" s="62"/>
      <c r="BY91" s="62"/>
      <c r="BZ91" s="8"/>
      <c r="CB91" s="8"/>
      <c r="CC91" s="8"/>
      <c r="CD91" s="8"/>
      <c r="CM91" s="8"/>
      <c r="CN91" s="8"/>
      <c r="CO91" s="8"/>
    </row>
    <row r="92" spans="1:93" ht="16" customHeight="1" x14ac:dyDescent="0.2">
      <c r="J92" s="61"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1"/>
      <c r="K93" s="37" t="s">
        <v>81</v>
      </c>
      <c r="L93" s="6">
        <v>0</v>
      </c>
      <c r="M93" s="6">
        <v>0</v>
      </c>
      <c r="N93" s="6">
        <v>0</v>
      </c>
      <c r="O93" s="6">
        <v>25.2</v>
      </c>
      <c r="P93" s="6">
        <v>0</v>
      </c>
      <c r="Q93" s="6">
        <v>0</v>
      </c>
    </row>
    <row r="94" spans="1:93" x14ac:dyDescent="0.2">
      <c r="J94" s="61"/>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0" t="s">
        <v>35</v>
      </c>
      <c r="M95" s="60"/>
      <c r="N95" s="60"/>
      <c r="O95" s="60"/>
      <c r="P95" s="60"/>
      <c r="Q95" s="60"/>
    </row>
    <row r="98" spans="1:40" ht="47" x14ac:dyDescent="0.55000000000000004">
      <c r="A98" s="27" t="s">
        <v>7</v>
      </c>
      <c r="B98" s="27"/>
      <c r="C98" s="27"/>
      <c r="D98" s="27"/>
      <c r="E98" s="27"/>
      <c r="F98" s="27"/>
      <c r="G98" s="27"/>
      <c r="H98" s="27"/>
      <c r="I98" s="27"/>
    </row>
    <row r="100" spans="1:40" x14ac:dyDescent="0.2">
      <c r="A100" s="59" t="s">
        <v>8</v>
      </c>
      <c r="B100" s="59"/>
      <c r="C100" s="59"/>
      <c r="D100" s="59"/>
      <c r="E100" s="59"/>
      <c r="F100" s="59"/>
      <c r="G100" s="59"/>
      <c r="H100" s="59"/>
      <c r="I100" s="59"/>
    </row>
    <row r="101" spans="1:40" x14ac:dyDescent="0.2">
      <c r="A101" s="41"/>
      <c r="B101" s="41"/>
      <c r="C101" s="41"/>
      <c r="D101" s="41"/>
      <c r="E101" s="41"/>
      <c r="F101" s="41"/>
      <c r="G101" s="41"/>
      <c r="H101" s="5"/>
      <c r="I101" s="5"/>
    </row>
    <row r="102" spans="1:40" ht="16" customHeight="1" x14ac:dyDescent="0.2">
      <c r="A102" s="61" t="s">
        <v>4</v>
      </c>
      <c r="B102" s="1" t="s">
        <v>23</v>
      </c>
      <c r="C102" s="6">
        <f t="array" ref="C102:C109">TRANSPOSE(C78:J78)</f>
        <v>97</v>
      </c>
      <c r="E102" s="6">
        <f t="shared" ref="E102:E109" si="18">Z83</f>
        <v>-97</v>
      </c>
      <c r="F102" s="40"/>
      <c r="G102" s="4">
        <f t="shared" ref="G102:G109" si="19">Z42</f>
        <v>0</v>
      </c>
      <c r="I102" s="7">
        <f>C102+E102-G102</f>
        <v>0</v>
      </c>
    </row>
    <row r="103" spans="1:40" x14ac:dyDescent="0.2">
      <c r="A103" s="61"/>
      <c r="B103" s="1" t="s">
        <v>1</v>
      </c>
      <c r="C103" s="6">
        <v>87</v>
      </c>
      <c r="E103" s="6">
        <f t="shared" si="18"/>
        <v>-87</v>
      </c>
      <c r="F103" s="40"/>
      <c r="G103" s="4">
        <f t="shared" si="19"/>
        <v>0</v>
      </c>
      <c r="I103" s="7">
        <f t="shared" ref="I103:I109" si="20">C103+E103-G103</f>
        <v>0</v>
      </c>
    </row>
    <row r="104" spans="1:40" x14ac:dyDescent="0.2">
      <c r="A104" s="61"/>
      <c r="B104" s="1" t="s">
        <v>27</v>
      </c>
      <c r="C104" s="6">
        <v>0</v>
      </c>
      <c r="E104" s="6">
        <f t="shared" si="18"/>
        <v>0</v>
      </c>
      <c r="G104" s="4">
        <f t="shared" si="19"/>
        <v>0</v>
      </c>
      <c r="I104" s="7">
        <f t="shared" si="20"/>
        <v>0</v>
      </c>
    </row>
    <row r="105" spans="1:40" x14ac:dyDescent="0.2">
      <c r="A105" s="61"/>
      <c r="B105" s="1" t="s">
        <v>26</v>
      </c>
      <c r="C105" s="6">
        <v>0</v>
      </c>
      <c r="D105" s="9" t="s">
        <v>56</v>
      </c>
      <c r="E105" s="6">
        <f t="shared" si="18"/>
        <v>0</v>
      </c>
      <c r="F105" s="41" t="s">
        <v>9</v>
      </c>
      <c r="G105" s="4">
        <f t="shared" si="19"/>
        <v>0</v>
      </c>
      <c r="H105" s="38" t="s">
        <v>10</v>
      </c>
      <c r="I105" s="7">
        <f t="shared" si="20"/>
        <v>0</v>
      </c>
    </row>
    <row r="106" spans="1:40" x14ac:dyDescent="0.2">
      <c r="A106" s="61"/>
      <c r="B106" s="1" t="s">
        <v>29</v>
      </c>
      <c r="C106" s="6">
        <v>0</v>
      </c>
      <c r="E106" s="6">
        <f t="shared" si="18"/>
        <v>0</v>
      </c>
      <c r="F106" s="40"/>
      <c r="G106" s="4">
        <f t="shared" si="19"/>
        <v>0</v>
      </c>
      <c r="I106" s="7">
        <f t="shared" si="20"/>
        <v>0</v>
      </c>
    </row>
    <row r="107" spans="1:40" x14ac:dyDescent="0.2">
      <c r="A107" s="61"/>
      <c r="B107" s="1" t="s">
        <v>19</v>
      </c>
      <c r="C107" s="6">
        <v>0</v>
      </c>
      <c r="E107" s="6">
        <f t="shared" si="18"/>
        <v>25.2</v>
      </c>
      <c r="F107" s="40"/>
      <c r="G107" s="4">
        <f t="shared" si="19"/>
        <v>25.2</v>
      </c>
      <c r="I107" s="7">
        <f t="shared" si="20"/>
        <v>0</v>
      </c>
    </row>
    <row r="108" spans="1:40" x14ac:dyDescent="0.2">
      <c r="A108" s="61"/>
      <c r="B108" s="1" t="s">
        <v>17</v>
      </c>
      <c r="C108" s="6">
        <v>0</v>
      </c>
      <c r="E108" s="6">
        <f t="shared" si="18"/>
        <v>0.4</v>
      </c>
      <c r="G108" s="4">
        <f t="shared" si="19"/>
        <v>0.4</v>
      </c>
      <c r="I108" s="7">
        <f t="shared" si="20"/>
        <v>0</v>
      </c>
    </row>
    <row r="109" spans="1:40" x14ac:dyDescent="0.2">
      <c r="A109" s="61"/>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9" t="s">
        <v>36</v>
      </c>
      <c r="B112" s="59"/>
      <c r="C112" s="59"/>
      <c r="D112" s="59"/>
      <c r="E112" s="59"/>
      <c r="F112" s="59"/>
      <c r="G112" s="59"/>
      <c r="H112" s="59"/>
      <c r="I112" s="59"/>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1"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1"/>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1"/>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1"/>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1"/>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1"/>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9" t="s">
        <v>38</v>
      </c>
      <c r="D120" s="59"/>
      <c r="E120" s="59"/>
      <c r="G120" s="60" t="s">
        <v>39</v>
      </c>
      <c r="H120" s="60"/>
      <c r="I120" s="60"/>
      <c r="K120" s="60" t="s">
        <v>40</v>
      </c>
      <c r="L120" s="60"/>
      <c r="M120" s="60"/>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1" t="s">
        <v>3</v>
      </c>
      <c r="B125" s="1" t="s">
        <v>22</v>
      </c>
      <c r="C125" s="6">
        <f t="shared" ref="C125:C130" si="25">AD62</f>
        <v>22.4</v>
      </c>
      <c r="D125" s="6">
        <f t="array" ref="D125:D130">TRANSPOSE(L55:Q55)</f>
        <v>100</v>
      </c>
      <c r="F125" s="6">
        <f>C125/D125</f>
        <v>0.22399999999999998</v>
      </c>
    </row>
    <row r="126" spans="1:43" x14ac:dyDescent="0.2">
      <c r="A126" s="61"/>
      <c r="B126" s="1" t="s">
        <v>24</v>
      </c>
      <c r="C126" s="6">
        <f t="shared" si="25"/>
        <v>78.2</v>
      </c>
      <c r="D126" s="6">
        <v>87</v>
      </c>
      <c r="F126" s="6">
        <f t="shared" ref="F126:F130" si="26">C126/D126</f>
        <v>0.89885057471264374</v>
      </c>
    </row>
    <row r="127" spans="1:43" x14ac:dyDescent="0.2">
      <c r="A127" s="61"/>
      <c r="B127" s="1" t="s">
        <v>25</v>
      </c>
      <c r="C127" s="6">
        <f t="shared" si="25"/>
        <v>12.6</v>
      </c>
      <c r="D127" s="6">
        <v>17.8</v>
      </c>
      <c r="F127" s="6">
        <f t="shared" si="26"/>
        <v>0.7078651685393258</v>
      </c>
    </row>
    <row r="128" spans="1:43" x14ac:dyDescent="0.2">
      <c r="A128" s="61"/>
      <c r="B128" s="1" t="s">
        <v>0</v>
      </c>
      <c r="C128" s="6">
        <f t="shared" si="25"/>
        <v>25.2</v>
      </c>
      <c r="D128" s="6">
        <v>44.4</v>
      </c>
      <c r="F128" s="6">
        <f t="shared" si="26"/>
        <v>0.56756756756756754</v>
      </c>
    </row>
    <row r="129" spans="1:12" x14ac:dyDescent="0.2">
      <c r="A129" s="61"/>
      <c r="B129" s="1" t="s">
        <v>15</v>
      </c>
      <c r="C129" s="6">
        <f t="shared" si="25"/>
        <v>0.4</v>
      </c>
      <c r="D129" s="6">
        <v>19.899999999999999</v>
      </c>
      <c r="F129" s="6">
        <f t="shared" si="26"/>
        <v>2.0100502512562818E-2</v>
      </c>
    </row>
    <row r="130" spans="1:12" x14ac:dyDescent="0.2">
      <c r="A130" s="61"/>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9" t="s">
        <v>3</v>
      </c>
      <c r="D135" s="59"/>
      <c r="E135" s="59"/>
      <c r="F135" s="59"/>
      <c r="G135" s="59"/>
      <c r="H135" s="59"/>
    </row>
    <row r="136" spans="1:12" ht="114" x14ac:dyDescent="0.2">
      <c r="C136" s="2" t="s">
        <v>22</v>
      </c>
      <c r="D136" s="2" t="s">
        <v>24</v>
      </c>
      <c r="E136" s="2" t="s">
        <v>25</v>
      </c>
      <c r="F136" s="2" t="s">
        <v>0</v>
      </c>
      <c r="G136" s="2" t="s">
        <v>15</v>
      </c>
      <c r="H136" s="2" t="s">
        <v>16</v>
      </c>
    </row>
    <row r="137" spans="1:12" x14ac:dyDescent="0.2">
      <c r="A137" s="61"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1"/>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1"/>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1"/>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1"/>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1"/>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9" t="s">
        <v>77</v>
      </c>
      <c r="D143" s="59"/>
      <c r="E143" s="59"/>
      <c r="F143" s="59"/>
      <c r="G143" s="59"/>
      <c r="H143" s="59"/>
      <c r="J143" s="33" t="s">
        <v>79</v>
      </c>
    </row>
    <row r="144" spans="1:12" x14ac:dyDescent="0.2">
      <c r="L144" t="s">
        <v>78</v>
      </c>
    </row>
  </sheetData>
  <mergeCells count="71">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T68:BY68"/>
    <mergeCell ref="Z60:AB60"/>
    <mergeCell ref="AI60:AN60"/>
    <mergeCell ref="AT60:BA60"/>
    <mergeCell ref="BE60:BL60"/>
    <mergeCell ref="BT60:BY60"/>
    <mergeCell ref="Z73:AA73"/>
    <mergeCell ref="AI73:AJ73"/>
    <mergeCell ref="AL73:AM73"/>
    <mergeCell ref="AT73:BA73"/>
    <mergeCell ref="BE68:BL68"/>
    <mergeCell ref="C68:J68"/>
    <mergeCell ref="Z68:AB68"/>
    <mergeCell ref="AI68:AN68"/>
    <mergeCell ref="AT68:BA68"/>
    <mergeCell ref="C70:J70"/>
    <mergeCell ref="AI77:AJ77"/>
    <mergeCell ref="AL77:AM77"/>
    <mergeCell ref="AT77:BA77"/>
    <mergeCell ref="C79:J79"/>
    <mergeCell ref="A75:A76"/>
    <mergeCell ref="J92:J94"/>
    <mergeCell ref="L95:Q95"/>
    <mergeCell ref="A100:I100"/>
    <mergeCell ref="A102:A109"/>
    <mergeCell ref="C77:J77"/>
    <mergeCell ref="BE81:BL81"/>
    <mergeCell ref="BT81:BY81"/>
    <mergeCell ref="A83:A90"/>
    <mergeCell ref="L91:Q91"/>
    <mergeCell ref="AI91:AP91"/>
    <mergeCell ref="AT91:BA91"/>
    <mergeCell ref="BE91:BL91"/>
    <mergeCell ref="BT91:BY91"/>
    <mergeCell ref="C81:J81"/>
    <mergeCell ref="AI81:AP81"/>
    <mergeCell ref="AT81:BA81"/>
    <mergeCell ref="A112:I112"/>
    <mergeCell ref="C143:H143"/>
    <mergeCell ref="C120:E120"/>
    <mergeCell ref="G120:I120"/>
    <mergeCell ref="K120:M120"/>
    <mergeCell ref="A125:A130"/>
    <mergeCell ref="C135:H135"/>
    <mergeCell ref="A137:A142"/>
    <mergeCell ref="A114:A119"/>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abSelected="1" zoomScaleNormal="100" workbookViewId="0">
      <selection activeCell="CU46" sqref="CU46"/>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68" t="s">
        <v>117</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CQ1" s="68" t="s">
        <v>134</v>
      </c>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EY1" s="68" t="s">
        <v>128</v>
      </c>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66" t="s">
        <v>30</v>
      </c>
      <c r="D29" s="66"/>
      <c r="E29" s="66"/>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61" t="s">
        <v>4</v>
      </c>
      <c r="B31" s="1" t="s">
        <v>23</v>
      </c>
      <c r="C31" s="12">
        <v>1</v>
      </c>
      <c r="D31" s="6">
        <v>0</v>
      </c>
      <c r="E31" s="12">
        <v>0</v>
      </c>
      <c r="F31" s="14"/>
      <c r="G31" s="14"/>
      <c r="N31" s="50"/>
      <c r="O31" s="50"/>
      <c r="P31" s="50"/>
      <c r="Q31" s="50"/>
      <c r="R31" s="50"/>
      <c r="S31" s="50"/>
      <c r="T31" s="50"/>
      <c r="U31" s="50"/>
      <c r="V31" s="31"/>
      <c r="W31" s="31"/>
    </row>
    <row r="32" spans="1:177" x14ac:dyDescent="0.2">
      <c r="A32" s="61"/>
      <c r="B32" s="1" t="s">
        <v>1</v>
      </c>
      <c r="C32" s="12">
        <v>1</v>
      </c>
      <c r="D32" s="6">
        <v>0</v>
      </c>
      <c r="E32" s="12">
        <v>0</v>
      </c>
      <c r="F32" s="14"/>
      <c r="G32" s="14"/>
      <c r="N32" s="50"/>
      <c r="O32" s="50"/>
      <c r="P32" s="50"/>
      <c r="Q32" s="50"/>
      <c r="R32" s="50"/>
      <c r="S32" s="50"/>
      <c r="T32" s="50"/>
      <c r="U32" s="50"/>
      <c r="V32" s="31"/>
      <c r="W32" s="31"/>
    </row>
    <row r="33" spans="1:179" x14ac:dyDescent="0.2">
      <c r="A33" s="61"/>
      <c r="B33" s="1" t="s">
        <v>27</v>
      </c>
      <c r="C33" s="12">
        <v>1</v>
      </c>
      <c r="D33" s="6">
        <v>0</v>
      </c>
      <c r="E33" s="12">
        <v>0</v>
      </c>
      <c r="F33" s="14"/>
      <c r="G33" s="14"/>
      <c r="N33" s="50"/>
      <c r="O33" s="50"/>
      <c r="P33" s="50"/>
      <c r="Q33" s="50"/>
      <c r="R33" s="50"/>
      <c r="S33" s="50"/>
      <c r="T33" s="50"/>
      <c r="U33" s="50"/>
      <c r="V33" s="31"/>
      <c r="W33" s="31"/>
    </row>
    <row r="34" spans="1:179" x14ac:dyDescent="0.2">
      <c r="A34" s="61"/>
      <c r="B34" s="1" t="s">
        <v>26</v>
      </c>
      <c r="C34" s="12">
        <v>1</v>
      </c>
      <c r="D34" s="6">
        <v>0</v>
      </c>
      <c r="E34" s="12">
        <v>0</v>
      </c>
      <c r="F34" s="14"/>
      <c r="G34" s="14"/>
      <c r="N34" s="50"/>
      <c r="O34" s="50"/>
      <c r="P34" s="50"/>
      <c r="Q34" s="50"/>
      <c r="R34" s="50"/>
      <c r="S34" s="50"/>
      <c r="T34" s="50"/>
      <c r="U34" s="50"/>
      <c r="V34" s="31"/>
      <c r="W34" s="31"/>
    </row>
    <row r="35" spans="1:179" x14ac:dyDescent="0.2">
      <c r="A35" s="61"/>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1"/>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1"/>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1"/>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66" t="s">
        <v>31</v>
      </c>
      <c r="D39" s="66"/>
      <c r="E39" s="66"/>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59" t="s">
        <v>4</v>
      </c>
      <c r="D43" s="59"/>
      <c r="E43" s="59"/>
      <c r="F43" s="59"/>
      <c r="G43" s="59"/>
      <c r="H43" s="59"/>
      <c r="I43" s="59"/>
      <c r="J43" s="59"/>
      <c r="L43" s="59" t="s">
        <v>3</v>
      </c>
      <c r="M43" s="59"/>
      <c r="N43" s="59"/>
      <c r="O43" s="59"/>
      <c r="P43" s="59"/>
      <c r="Q43" s="59"/>
      <c r="W43" s="59" t="s">
        <v>28</v>
      </c>
      <c r="X43" s="59"/>
      <c r="Y43" s="8"/>
      <c r="Z43" s="8"/>
      <c r="AA43" s="8"/>
      <c r="AB43" s="8"/>
      <c r="AC43" s="8"/>
      <c r="AI43" s="59" t="s">
        <v>4</v>
      </c>
      <c r="AJ43" s="59"/>
      <c r="AK43" s="59"/>
      <c r="AL43" s="59"/>
      <c r="AM43" s="59"/>
      <c r="AN43" s="59"/>
      <c r="AO43" s="59"/>
      <c r="AP43" s="59"/>
      <c r="AT43" s="59" t="s">
        <v>3</v>
      </c>
      <c r="AU43" s="59"/>
      <c r="AV43" s="59"/>
      <c r="AW43" s="59"/>
      <c r="AX43" s="59"/>
      <c r="AY43" s="59"/>
      <c r="BE43" s="59" t="s">
        <v>3</v>
      </c>
      <c r="BF43" s="59"/>
      <c r="BG43" s="59"/>
      <c r="BH43" s="59"/>
      <c r="BI43" s="59"/>
      <c r="BJ43" s="59"/>
      <c r="BT43" s="59" t="s">
        <v>3</v>
      </c>
      <c r="BU43" s="59"/>
      <c r="BV43" s="59"/>
      <c r="BW43" s="59"/>
      <c r="BX43" s="59"/>
      <c r="BY43" s="59"/>
      <c r="CA43" s="59" t="s">
        <v>4</v>
      </c>
      <c r="CB43" s="59"/>
      <c r="CC43" s="59"/>
      <c r="CD43" s="59"/>
      <c r="CE43" s="59"/>
      <c r="CF43" s="59"/>
      <c r="CG43" s="59"/>
      <c r="CH43" s="59"/>
      <c r="CJ43" s="59" t="s">
        <v>28</v>
      </c>
      <c r="CK43" s="59"/>
      <c r="CL43" s="29"/>
      <c r="CM43" s="29"/>
      <c r="CN43" s="29"/>
      <c r="CO43" s="57"/>
      <c r="CU43" s="59" t="s">
        <v>28</v>
      </c>
      <c r="CV43" s="59"/>
      <c r="DM43" s="59" t="s">
        <v>4</v>
      </c>
      <c r="DN43" s="59"/>
      <c r="DO43" s="59"/>
      <c r="DP43" s="59"/>
      <c r="DQ43" s="59"/>
      <c r="DR43" s="59"/>
      <c r="DS43" s="59"/>
      <c r="DT43" s="59"/>
      <c r="DV43" s="59" t="s">
        <v>3</v>
      </c>
      <c r="DW43" s="59"/>
      <c r="DX43" s="59"/>
      <c r="DY43" s="59"/>
      <c r="DZ43" s="59"/>
      <c r="EA43" s="59"/>
      <c r="EC43" s="59" t="s">
        <v>28</v>
      </c>
      <c r="ED43" s="59"/>
      <c r="EW43" s="57"/>
      <c r="FD43" s="59" t="s">
        <v>4</v>
      </c>
      <c r="FE43" s="59"/>
      <c r="FF43" s="59"/>
      <c r="FG43" s="59"/>
      <c r="FH43" s="59"/>
      <c r="FI43" s="59"/>
      <c r="FJ43" s="59"/>
      <c r="FK43" s="59"/>
      <c r="FM43" s="59" t="s">
        <v>3</v>
      </c>
      <c r="FN43" s="59"/>
      <c r="FO43" s="59"/>
      <c r="FP43" s="59"/>
      <c r="FQ43" s="59"/>
      <c r="FR43" s="59"/>
      <c r="FT43" s="59" t="s">
        <v>28</v>
      </c>
      <c r="FU43" s="59"/>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102</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109</v>
      </c>
      <c r="CK44" s="2" t="s">
        <v>58</v>
      </c>
      <c r="CL44" s="28"/>
      <c r="CM44" s="28"/>
      <c r="CN44" s="28"/>
      <c r="CO44" s="58"/>
      <c r="CT44" s="28"/>
      <c r="CU44" s="2" t="s">
        <v>102</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102</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109</v>
      </c>
      <c r="FU44" s="2" t="s">
        <v>58</v>
      </c>
    </row>
    <row r="45" spans="1:179" ht="16" customHeight="1" x14ac:dyDescent="0.2">
      <c r="A45" s="61" t="s">
        <v>4</v>
      </c>
      <c r="B45" s="1" t="s">
        <v>23</v>
      </c>
      <c r="L45" s="3">
        <v>0</v>
      </c>
      <c r="M45" s="3">
        <v>0</v>
      </c>
      <c r="N45" s="3">
        <v>0</v>
      </c>
      <c r="O45" s="3">
        <v>0</v>
      </c>
      <c r="P45" s="3">
        <v>0</v>
      </c>
      <c r="Q45" s="3">
        <v>0</v>
      </c>
      <c r="U45" s="61"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61" t="s">
        <v>4</v>
      </c>
      <c r="CT45" s="1" t="s">
        <v>23</v>
      </c>
      <c r="CU45" s="45">
        <v>97</v>
      </c>
      <c r="CV45" s="4">
        <v>0</v>
      </c>
      <c r="CX45" s="6">
        <f>SUM(CU45:CV45)</f>
        <v>97</v>
      </c>
      <c r="DK45" s="61"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1"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1"/>
      <c r="B46" s="1" t="s">
        <v>1</v>
      </c>
      <c r="L46" s="3">
        <v>0</v>
      </c>
      <c r="M46" s="3">
        <v>0</v>
      </c>
      <c r="N46" s="3">
        <v>0</v>
      </c>
      <c r="O46" s="3">
        <v>0</v>
      </c>
      <c r="P46" s="3">
        <v>0</v>
      </c>
      <c r="Q46" s="3">
        <v>0</v>
      </c>
      <c r="U46" s="61"/>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61"/>
      <c r="CT46" s="1" t="s">
        <v>1</v>
      </c>
      <c r="CU46" s="4">
        <v>0</v>
      </c>
      <c r="CV46" s="45">
        <v>87</v>
      </c>
      <c r="CX46" s="6">
        <f t="shared" ref="CX46:CX52" si="5">SUM(CU46:CV46)</f>
        <v>87</v>
      </c>
      <c r="DK46" s="61"/>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1"/>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1"/>
      <c r="B47" s="1" t="s">
        <v>27</v>
      </c>
      <c r="L47" s="3">
        <f>Z8</f>
        <v>22.4</v>
      </c>
      <c r="M47" s="3">
        <v>0</v>
      </c>
      <c r="N47" s="3">
        <v>0</v>
      </c>
      <c r="O47" s="3">
        <v>0</v>
      </c>
      <c r="P47" s="3">
        <v>0</v>
      </c>
      <c r="Q47" s="3">
        <v>0</v>
      </c>
      <c r="U47" s="61"/>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t="shared" ref="CJ47:CK52" ca="1" si="10">IF((ROW()-ROW($CA$45))=(COLUMN()-COLUMN($CA$45)),INDIRECT(ADDRESS(ROW($Z47),COLUMN($Z47))),0)</f>
        <v>0</v>
      </c>
      <c r="CK47" s="50">
        <f t="shared" ca="1" si="10"/>
        <v>0</v>
      </c>
      <c r="CL47" s="31"/>
      <c r="CM47" s="31"/>
      <c r="CN47" s="31"/>
      <c r="CS47" s="61"/>
      <c r="CT47" s="1" t="s">
        <v>27</v>
      </c>
      <c r="CU47" s="4">
        <v>0</v>
      </c>
      <c r="CV47" s="4">
        <v>0</v>
      </c>
      <c r="CX47" s="6">
        <f t="shared" si="5"/>
        <v>0</v>
      </c>
      <c r="DK47" s="61"/>
      <c r="DL47" s="1" t="s">
        <v>27</v>
      </c>
      <c r="DV47" s="6">
        <f ca="1"/>
        <v>22.399999999999995</v>
      </c>
      <c r="DW47" s="6">
        <f ca="1"/>
        <v>0</v>
      </c>
      <c r="DX47" s="6">
        <f ca="1"/>
        <v>0</v>
      </c>
      <c r="DY47" s="6">
        <f ca="1"/>
        <v>0</v>
      </c>
      <c r="DZ47" s="6">
        <f ca="1"/>
        <v>0</v>
      </c>
      <c r="EA47" s="6">
        <f ca="1"/>
        <v>0</v>
      </c>
      <c r="EC47" s="6">
        <f t="shared" si="6"/>
        <v>0</v>
      </c>
      <c r="ED47" s="6">
        <f t="shared" si="7"/>
        <v>0</v>
      </c>
      <c r="EF47" s="6">
        <f t="shared" si="8"/>
        <v>0</v>
      </c>
      <c r="FB47" s="61"/>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1"/>
      <c r="B48" s="1" t="s">
        <v>26</v>
      </c>
      <c r="L48" s="3">
        <v>0</v>
      </c>
      <c r="M48" s="3">
        <f>Z14</f>
        <v>78.2</v>
      </c>
      <c r="N48" s="3">
        <v>0</v>
      </c>
      <c r="O48" s="3">
        <v>0</v>
      </c>
      <c r="P48" s="3">
        <v>0</v>
      </c>
      <c r="Q48" s="3">
        <v>0</v>
      </c>
      <c r="U48" s="61"/>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t="shared" ca="1" si="10"/>
        <v>0</v>
      </c>
      <c r="CK48" s="50">
        <f t="shared" ca="1" si="10"/>
        <v>0</v>
      </c>
      <c r="CL48" s="31"/>
      <c r="CM48" s="31"/>
      <c r="CN48" s="31"/>
      <c r="CS48" s="61"/>
      <c r="CT48" s="1" t="s">
        <v>26</v>
      </c>
      <c r="CU48" s="4">
        <v>0</v>
      </c>
      <c r="CV48" s="4">
        <v>0</v>
      </c>
      <c r="CX48" s="6">
        <f t="shared" si="5"/>
        <v>0</v>
      </c>
      <c r="DK48" s="61"/>
      <c r="DL48" s="1" t="s">
        <v>26</v>
      </c>
      <c r="DV48" s="6">
        <f ca="1"/>
        <v>0</v>
      </c>
      <c r="DW48" s="6">
        <f ca="1"/>
        <v>78.2</v>
      </c>
      <c r="DX48" s="6">
        <f ca="1"/>
        <v>0</v>
      </c>
      <c r="DY48" s="6">
        <f ca="1"/>
        <v>0</v>
      </c>
      <c r="DZ48" s="6">
        <f ca="1"/>
        <v>0</v>
      </c>
      <c r="EA48" s="6">
        <f ca="1"/>
        <v>0</v>
      </c>
      <c r="EC48" s="6">
        <f t="shared" si="6"/>
        <v>0</v>
      </c>
      <c r="ED48" s="6">
        <f t="shared" si="7"/>
        <v>0</v>
      </c>
      <c r="EF48" s="6">
        <f t="shared" si="8"/>
        <v>0</v>
      </c>
      <c r="FB48" s="61"/>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1"/>
      <c r="B49" s="1" t="s">
        <v>29</v>
      </c>
      <c r="L49" s="3">
        <v>0</v>
      </c>
      <c r="M49" s="3">
        <v>0</v>
      </c>
      <c r="N49" s="3">
        <f>R14</f>
        <v>12.6</v>
      </c>
      <c r="O49" s="3">
        <v>0</v>
      </c>
      <c r="P49" s="3">
        <v>0</v>
      </c>
      <c r="Q49" s="3">
        <v>0</v>
      </c>
      <c r="U49" s="61"/>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t="shared" ca="1" si="10"/>
        <v>0</v>
      </c>
      <c r="CK49" s="50">
        <f t="shared" ca="1" si="10"/>
        <v>0</v>
      </c>
      <c r="CL49" s="31"/>
      <c r="CM49" s="31"/>
      <c r="CN49" s="31"/>
      <c r="CS49" s="61"/>
      <c r="CT49" s="1" t="s">
        <v>29</v>
      </c>
      <c r="CU49" s="4">
        <v>0</v>
      </c>
      <c r="CV49" s="4">
        <v>0</v>
      </c>
      <c r="CX49" s="6">
        <f t="shared" si="5"/>
        <v>0</v>
      </c>
      <c r="DK49" s="61"/>
      <c r="DL49" s="1" t="s">
        <v>29</v>
      </c>
      <c r="DV49" s="6">
        <f ca="1"/>
        <v>0</v>
      </c>
      <c r="DW49" s="6">
        <f ca="1"/>
        <v>0</v>
      </c>
      <c r="DX49" s="6">
        <f ca="1"/>
        <v>12.6</v>
      </c>
      <c r="DY49" s="6">
        <f ca="1"/>
        <v>0</v>
      </c>
      <c r="DZ49" s="6">
        <f ca="1"/>
        <v>0</v>
      </c>
      <c r="EA49" s="6">
        <f ca="1"/>
        <v>0</v>
      </c>
      <c r="EC49" s="6">
        <f t="shared" si="6"/>
        <v>0</v>
      </c>
      <c r="ED49" s="6">
        <f t="shared" si="7"/>
        <v>0</v>
      </c>
      <c r="EF49" s="6">
        <f t="shared" si="8"/>
        <v>0</v>
      </c>
      <c r="FB49" s="61"/>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1"/>
      <c r="B50" s="1" t="s">
        <v>19</v>
      </c>
      <c r="L50" s="3">
        <v>0</v>
      </c>
      <c r="M50" s="3">
        <v>0</v>
      </c>
      <c r="N50" s="3">
        <v>0</v>
      </c>
      <c r="O50" s="3">
        <f>G19</f>
        <v>25.2</v>
      </c>
      <c r="P50" s="3">
        <v>0</v>
      </c>
      <c r="Q50" s="3">
        <v>0</v>
      </c>
      <c r="U50" s="61"/>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t="shared" ca="1" si="10"/>
        <v>0</v>
      </c>
      <c r="CK50" s="50">
        <f t="shared" ca="1" si="10"/>
        <v>0</v>
      </c>
      <c r="CL50" s="31"/>
      <c r="CM50" s="31"/>
      <c r="CN50" s="31"/>
      <c r="CO50" s="56"/>
      <c r="CS50" s="61"/>
      <c r="CT50" s="1" t="s">
        <v>19</v>
      </c>
      <c r="CU50" s="4">
        <v>0</v>
      </c>
      <c r="CV50" s="4">
        <v>0</v>
      </c>
      <c r="CX50" s="6">
        <f t="shared" si="5"/>
        <v>0</v>
      </c>
      <c r="DK50" s="61"/>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61"/>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1"/>
      <c r="B51" s="1" t="s">
        <v>17</v>
      </c>
      <c r="L51" s="3">
        <v>0</v>
      </c>
      <c r="M51" s="3">
        <v>0</v>
      </c>
      <c r="N51" s="3">
        <v>0</v>
      </c>
      <c r="O51" s="3">
        <v>0</v>
      </c>
      <c r="P51" s="3">
        <f>I13</f>
        <v>0.4</v>
      </c>
      <c r="Q51" s="3">
        <v>0</v>
      </c>
      <c r="U51" s="61"/>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t="shared" ca="1" si="10"/>
        <v>0</v>
      </c>
      <c r="CK51" s="50">
        <f t="shared" ca="1" si="10"/>
        <v>0</v>
      </c>
      <c r="CL51" s="31"/>
      <c r="CM51" s="31"/>
      <c r="CN51" s="31"/>
      <c r="CO51" s="56"/>
      <c r="CS51" s="61"/>
      <c r="CT51" s="1" t="s">
        <v>17</v>
      </c>
      <c r="CU51" s="4">
        <v>0</v>
      </c>
      <c r="CV51" s="4">
        <v>0</v>
      </c>
      <c r="CX51" s="6">
        <f t="shared" si="5"/>
        <v>0</v>
      </c>
      <c r="DK51" s="61"/>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61"/>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1"/>
      <c r="B52" s="1" t="s">
        <v>18</v>
      </c>
      <c r="L52" s="3">
        <v>0</v>
      </c>
      <c r="M52" s="3">
        <v>0</v>
      </c>
      <c r="N52" s="3">
        <v>0</v>
      </c>
      <c r="O52" s="3">
        <v>0</v>
      </c>
      <c r="P52" s="3">
        <v>0</v>
      </c>
      <c r="Q52" s="3">
        <f>I7</f>
        <v>5.9</v>
      </c>
      <c r="U52" s="61"/>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t="shared" ca="1" si="10"/>
        <v>0</v>
      </c>
      <c r="CK52" s="50">
        <f t="shared" ca="1" si="10"/>
        <v>0</v>
      </c>
      <c r="CL52" s="31"/>
      <c r="CM52" s="31"/>
      <c r="CN52" s="31"/>
      <c r="CO52" s="56"/>
      <c r="CS52" s="61"/>
      <c r="CT52" s="1" t="s">
        <v>18</v>
      </c>
      <c r="CU52" s="4">
        <v>0</v>
      </c>
      <c r="CV52" s="4">
        <v>0</v>
      </c>
      <c r="CX52" s="6">
        <f t="shared" si="5"/>
        <v>0</v>
      </c>
      <c r="DK52" s="61"/>
      <c r="DL52" s="1" t="s">
        <v>18</v>
      </c>
      <c r="DV52" s="6">
        <f ca="1"/>
        <v>0</v>
      </c>
      <c r="DW52" s="6">
        <f ca="1"/>
        <v>0</v>
      </c>
      <c r="DX52" s="6">
        <f ca="1"/>
        <v>0</v>
      </c>
      <c r="DY52" s="6">
        <f ca="1"/>
        <v>0</v>
      </c>
      <c r="DZ52" s="6">
        <f ca="1"/>
        <v>0</v>
      </c>
      <c r="EA52" s="6">
        <f ca="1"/>
        <v>5.9</v>
      </c>
      <c r="EC52" s="6">
        <f t="shared" si="6"/>
        <v>0</v>
      </c>
      <c r="ED52" s="6">
        <f t="shared" si="7"/>
        <v>0</v>
      </c>
      <c r="EF52" s="6">
        <f t="shared" si="8"/>
        <v>0</v>
      </c>
      <c r="EW52" s="56"/>
      <c r="FB52" s="61"/>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59" t="s">
        <v>2</v>
      </c>
      <c r="M53" s="59"/>
      <c r="N53" s="59"/>
      <c r="O53" s="59"/>
      <c r="P53" s="59"/>
      <c r="Q53" s="59"/>
      <c r="W53" s="59" t="s">
        <v>6</v>
      </c>
      <c r="X53" s="59"/>
      <c r="Z53" s="46" t="s">
        <v>12</v>
      </c>
      <c r="AB53" s="46" t="s">
        <v>14</v>
      </c>
      <c r="AD53" s="35" t="s">
        <v>74</v>
      </c>
      <c r="AE53" s="36" t="s">
        <v>75</v>
      </c>
      <c r="AI53" s="59" t="s">
        <v>43</v>
      </c>
      <c r="AJ53" s="59"/>
      <c r="AK53" s="59"/>
      <c r="AL53" s="59"/>
      <c r="AM53" s="59"/>
      <c r="AN53" s="59"/>
      <c r="AO53" s="59"/>
      <c r="AP53" s="59"/>
      <c r="AT53" s="59" t="s">
        <v>45</v>
      </c>
      <c r="AU53" s="59"/>
      <c r="AV53" s="59"/>
      <c r="AW53" s="59"/>
      <c r="AX53" s="59"/>
      <c r="AY53" s="59"/>
      <c r="BB53" s="8"/>
      <c r="BC53" s="8"/>
      <c r="BD53" s="8"/>
      <c r="BE53" s="59" t="s">
        <v>48</v>
      </c>
      <c r="BF53" s="59"/>
      <c r="BG53" s="59"/>
      <c r="BH53" s="59"/>
      <c r="BI53" s="59"/>
      <c r="BJ53" s="59"/>
      <c r="BT53" s="62" t="s">
        <v>90</v>
      </c>
      <c r="BU53" s="62"/>
      <c r="BV53" s="62"/>
      <c r="BW53" s="62"/>
      <c r="BX53" s="62"/>
      <c r="BY53" s="62"/>
      <c r="CA53" s="59" t="s">
        <v>82</v>
      </c>
      <c r="CB53" s="59"/>
      <c r="CC53" s="59"/>
      <c r="CD53" s="59"/>
      <c r="CE53" s="59"/>
      <c r="CF53" s="59"/>
      <c r="CG53" s="59"/>
      <c r="CH53" s="59"/>
      <c r="CJ53" s="8" t="s">
        <v>83</v>
      </c>
      <c r="CK53" s="8"/>
      <c r="CL53" s="8"/>
      <c r="CM53" s="8"/>
      <c r="CN53" s="8"/>
      <c r="CO53" s="57"/>
      <c r="CU53" s="59" t="s">
        <v>118</v>
      </c>
      <c r="CV53" s="59"/>
      <c r="CX53" s="46" t="s">
        <v>119</v>
      </c>
      <c r="DV53" s="59" t="s">
        <v>125</v>
      </c>
      <c r="DW53" s="59"/>
      <c r="DX53" s="59"/>
      <c r="DY53" s="59"/>
      <c r="DZ53" s="59"/>
      <c r="EA53" s="59"/>
      <c r="EB53" s="8"/>
      <c r="EC53" s="59" t="s">
        <v>118</v>
      </c>
      <c r="ED53" s="59"/>
      <c r="EF53" s="46" t="s">
        <v>119</v>
      </c>
      <c r="EG53" s="8"/>
      <c r="EH53" s="8"/>
      <c r="EI53" s="8"/>
      <c r="EJ53" s="8"/>
      <c r="EK53" s="8"/>
      <c r="EL53" s="8"/>
      <c r="EM53" s="8"/>
      <c r="EN53" s="8"/>
      <c r="EO53" s="8"/>
      <c r="EP53" s="8"/>
      <c r="EQ53" s="8"/>
      <c r="ER53" s="8"/>
      <c r="ES53" s="8"/>
      <c r="ET53" s="8"/>
      <c r="EU53" s="8"/>
      <c r="EV53" s="8"/>
      <c r="EW53" s="57"/>
      <c r="FM53" s="59" t="s">
        <v>129</v>
      </c>
      <c r="FN53" s="59"/>
      <c r="FO53" s="59"/>
      <c r="FP53" s="59"/>
      <c r="FQ53" s="59"/>
      <c r="FR53" s="59"/>
      <c r="FS53" s="8"/>
      <c r="FT53" s="59" t="s">
        <v>131</v>
      </c>
      <c r="FU53" s="59"/>
      <c r="FW53" s="46" t="s">
        <v>133</v>
      </c>
      <c r="FX53" s="8"/>
    </row>
    <row r="54" spans="1:180" ht="16" customHeight="1" x14ac:dyDescent="0.2">
      <c r="B54" s="1"/>
      <c r="J54" s="61"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1"/>
      <c r="K55" s="37" t="s">
        <v>81</v>
      </c>
      <c r="L55" s="6">
        <v>0</v>
      </c>
      <c r="M55" s="6">
        <v>0</v>
      </c>
      <c r="N55" s="6">
        <v>0</v>
      </c>
      <c r="O55" s="6">
        <v>25.2</v>
      </c>
      <c r="P55" s="6">
        <v>0</v>
      </c>
      <c r="Q55" s="6">
        <v>0</v>
      </c>
      <c r="V55" s="46"/>
      <c r="W55" s="46"/>
      <c r="X55" s="46"/>
      <c r="Z55" s="46"/>
      <c r="AB55" s="46"/>
    </row>
    <row r="56" spans="1:180" ht="16" customHeight="1" x14ac:dyDescent="0.2">
      <c r="B56" s="1"/>
      <c r="J56" s="61"/>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64" t="s">
        <v>42</v>
      </c>
      <c r="M57" s="64"/>
      <c r="N57" s="64"/>
      <c r="O57" s="64"/>
      <c r="P57" s="64"/>
      <c r="Q57" s="64"/>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59" t="s">
        <v>86</v>
      </c>
      <c r="M59" s="59"/>
      <c r="N59" s="59"/>
      <c r="O59" s="59"/>
      <c r="P59" s="59"/>
      <c r="Q59" s="59"/>
    </row>
    <row r="63" spans="1:180" x14ac:dyDescent="0.2">
      <c r="B63" s="1"/>
      <c r="Z63" s="66" t="s">
        <v>30</v>
      </c>
      <c r="AA63" s="66"/>
      <c r="AB63" s="66"/>
      <c r="AI63" s="59" t="s">
        <v>3</v>
      </c>
      <c r="AJ63" s="59"/>
      <c r="AK63" s="59"/>
      <c r="AL63" s="59"/>
      <c r="AM63" s="59"/>
      <c r="AN63" s="59"/>
      <c r="AT63" s="59" t="s">
        <v>4</v>
      </c>
      <c r="AU63" s="59"/>
      <c r="AV63" s="59"/>
      <c r="AW63" s="59"/>
      <c r="AX63" s="59"/>
      <c r="AY63" s="59"/>
      <c r="AZ63" s="59"/>
      <c r="BA63" s="59"/>
      <c r="BE63" s="59" t="s">
        <v>4</v>
      </c>
      <c r="BF63" s="59"/>
      <c r="BG63" s="59"/>
      <c r="BH63" s="59"/>
      <c r="BI63" s="59"/>
      <c r="BJ63" s="59"/>
      <c r="BK63" s="59"/>
      <c r="BL63" s="59"/>
      <c r="BT63" s="59" t="s">
        <v>3</v>
      </c>
      <c r="BU63" s="59"/>
      <c r="BV63" s="59"/>
      <c r="BW63" s="59"/>
      <c r="BX63" s="59"/>
      <c r="BY63" s="59"/>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1"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1"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1"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1"/>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1"/>
      <c r="DL66" s="1" t="s">
        <v>24</v>
      </c>
      <c r="DM66" s="6">
        <f ca="1"/>
        <v>0</v>
      </c>
      <c r="DN66" s="6">
        <f ca="1"/>
        <v>87</v>
      </c>
      <c r="DO66" s="6">
        <f ca="1"/>
        <v>0</v>
      </c>
      <c r="DP66" s="6">
        <f ca="1"/>
        <v>0</v>
      </c>
      <c r="DQ66" s="6">
        <f ca="1"/>
        <v>0</v>
      </c>
      <c r="DR66" s="6">
        <f ca="1"/>
        <v>0</v>
      </c>
      <c r="DS66" s="6">
        <f ca="1"/>
        <v>0</v>
      </c>
      <c r="DT66" s="6">
        <f ca="1"/>
        <v>0</v>
      </c>
      <c r="FB66" s="61"/>
      <c r="FC66" s="1" t="s">
        <v>24</v>
      </c>
      <c r="FD66" s="6">
        <f ca="1"/>
        <v>0</v>
      </c>
      <c r="FE66" s="6">
        <f ca="1"/>
        <v>0</v>
      </c>
      <c r="FF66" s="6">
        <f ca="1"/>
        <v>0</v>
      </c>
      <c r="FG66" s="6">
        <f ca="1"/>
        <v>78.2</v>
      </c>
      <c r="FH66" s="6">
        <f ca="1"/>
        <v>0</v>
      </c>
      <c r="FI66" s="6">
        <f ca="1"/>
        <v>0</v>
      </c>
      <c r="FJ66" s="6">
        <f ca="1"/>
        <v>0</v>
      </c>
      <c r="FK66" s="6">
        <f ca="1"/>
        <v>0</v>
      </c>
    </row>
    <row r="67" spans="1:178" x14ac:dyDescent="0.2">
      <c r="A67" s="61"/>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1"/>
      <c r="DL67" s="1" t="s">
        <v>25</v>
      </c>
      <c r="DM67" s="6">
        <f ca="1"/>
        <v>0</v>
      </c>
      <c r="DN67" s="6">
        <f ca="1"/>
        <v>0</v>
      </c>
      <c r="DO67" s="6">
        <f ca="1"/>
        <v>0</v>
      </c>
      <c r="DP67" s="6">
        <f ca="1"/>
        <v>17.8</v>
      </c>
      <c r="DQ67" s="6">
        <f ca="1"/>
        <v>0</v>
      </c>
      <c r="DR67" s="6">
        <f ca="1"/>
        <v>0</v>
      </c>
      <c r="DS67" s="6">
        <f ca="1"/>
        <v>0</v>
      </c>
      <c r="DT67" s="6">
        <f ca="1"/>
        <v>0</v>
      </c>
      <c r="FB67" s="61"/>
      <c r="FC67" s="1" t="s">
        <v>25</v>
      </c>
      <c r="FD67" s="6">
        <f ca="1"/>
        <v>0</v>
      </c>
      <c r="FE67" s="6">
        <f ca="1"/>
        <v>0</v>
      </c>
      <c r="FF67" s="6">
        <f ca="1"/>
        <v>0</v>
      </c>
      <c r="FG67" s="6">
        <f ca="1"/>
        <v>0</v>
      </c>
      <c r="FH67" s="6">
        <f ca="1"/>
        <v>12.6</v>
      </c>
      <c r="FI67" s="6">
        <f ca="1"/>
        <v>0</v>
      </c>
      <c r="FJ67" s="6">
        <f ca="1"/>
        <v>0</v>
      </c>
      <c r="FK67" s="6">
        <f ca="1"/>
        <v>0</v>
      </c>
    </row>
    <row r="68" spans="1:178" x14ac:dyDescent="0.2">
      <c r="A68" s="61"/>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1"/>
      <c r="DL68" s="1" t="s">
        <v>0</v>
      </c>
      <c r="DM68" s="6">
        <f ca="1"/>
        <v>0</v>
      </c>
      <c r="DN68" s="6">
        <f ca="1"/>
        <v>0</v>
      </c>
      <c r="DO68" s="6">
        <f ca="1"/>
        <v>0</v>
      </c>
      <c r="DP68" s="6">
        <f ca="1"/>
        <v>32.299999999999997</v>
      </c>
      <c r="DQ68" s="6">
        <f ca="1"/>
        <v>12.1</v>
      </c>
      <c r="DR68" s="6">
        <f ca="1"/>
        <v>0</v>
      </c>
      <c r="DS68" s="6">
        <f ca="1"/>
        <v>0</v>
      </c>
      <c r="DT68" s="6">
        <f ca="1"/>
        <v>0</v>
      </c>
      <c r="FB68" s="61"/>
      <c r="FC68" s="1" t="s">
        <v>0</v>
      </c>
      <c r="FD68" s="6">
        <f ca="1"/>
        <v>0</v>
      </c>
      <c r="FE68" s="6">
        <f ca="1"/>
        <v>0</v>
      </c>
      <c r="FF68" s="6">
        <f ca="1"/>
        <v>0</v>
      </c>
      <c r="FG68" s="6">
        <f ca="1"/>
        <v>0</v>
      </c>
      <c r="FH68" s="6">
        <f ca="1"/>
        <v>0</v>
      </c>
      <c r="FI68" s="6">
        <f ca="1"/>
        <v>25.200000000000003</v>
      </c>
      <c r="FJ68" s="6">
        <f ca="1"/>
        <v>0</v>
      </c>
      <c r="FK68" s="6">
        <f ca="1"/>
        <v>0</v>
      </c>
    </row>
    <row r="69" spans="1:178" x14ac:dyDescent="0.2">
      <c r="A69" s="61"/>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1"/>
      <c r="DL69" s="1" t="s">
        <v>15</v>
      </c>
      <c r="DM69" s="6">
        <f ca="1"/>
        <v>0</v>
      </c>
      <c r="DN69" s="6">
        <f ca="1"/>
        <v>0</v>
      </c>
      <c r="DO69" s="6">
        <f ca="1"/>
        <v>19.399999999999999</v>
      </c>
      <c r="DP69" s="6">
        <f ca="1"/>
        <v>0</v>
      </c>
      <c r="DQ69" s="6">
        <f ca="1"/>
        <v>0.5</v>
      </c>
      <c r="DR69" s="6">
        <f ca="1"/>
        <v>0</v>
      </c>
      <c r="DS69" s="6">
        <f ca="1"/>
        <v>0</v>
      </c>
      <c r="DT69" s="6">
        <f ca="1"/>
        <v>0</v>
      </c>
      <c r="FB69" s="61"/>
      <c r="FC69" s="1" t="s">
        <v>15</v>
      </c>
      <c r="FD69" s="6">
        <f ca="1"/>
        <v>0</v>
      </c>
      <c r="FE69" s="6">
        <f ca="1"/>
        <v>0</v>
      </c>
      <c r="FF69" s="6">
        <f ca="1"/>
        <v>0</v>
      </c>
      <c r="FG69" s="6">
        <f ca="1"/>
        <v>0</v>
      </c>
      <c r="FH69" s="6">
        <f ca="1"/>
        <v>0</v>
      </c>
      <c r="FI69" s="6">
        <f ca="1"/>
        <v>0</v>
      </c>
      <c r="FJ69" s="6">
        <f ca="1"/>
        <v>0.39999999999999997</v>
      </c>
      <c r="FK69" s="6">
        <f ca="1"/>
        <v>0</v>
      </c>
    </row>
    <row r="70" spans="1:178" x14ac:dyDescent="0.2">
      <c r="A70" s="61"/>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1"/>
      <c r="DL70" s="1" t="s">
        <v>16</v>
      </c>
      <c r="DM70" s="6">
        <f ca="1"/>
        <v>0</v>
      </c>
      <c r="DN70" s="6">
        <f ca="1"/>
        <v>0</v>
      </c>
      <c r="DO70" s="6">
        <f ca="1"/>
        <v>0</v>
      </c>
      <c r="DP70" s="6">
        <f ca="1"/>
        <v>28.1</v>
      </c>
      <c r="DQ70" s="6">
        <f ca="1"/>
        <v>0</v>
      </c>
      <c r="DR70" s="6">
        <f ca="1"/>
        <v>0</v>
      </c>
      <c r="DS70" s="6">
        <f ca="1"/>
        <v>0</v>
      </c>
      <c r="DT70" s="6">
        <f ca="1"/>
        <v>0</v>
      </c>
      <c r="FB70" s="61"/>
      <c r="FC70" s="1" t="s">
        <v>16</v>
      </c>
      <c r="FD70" s="6">
        <f ca="1"/>
        <v>0</v>
      </c>
      <c r="FE70" s="6">
        <f ca="1"/>
        <v>0</v>
      </c>
      <c r="FF70" s="6">
        <f ca="1"/>
        <v>0</v>
      </c>
      <c r="FG70" s="6">
        <f ca="1"/>
        <v>0</v>
      </c>
      <c r="FH70" s="6">
        <f ca="1"/>
        <v>0</v>
      </c>
      <c r="FI70" s="6">
        <f ca="1"/>
        <v>0</v>
      </c>
      <c r="FJ70" s="6">
        <f ca="1"/>
        <v>0</v>
      </c>
      <c r="FK70" s="6">
        <f ca="1"/>
        <v>5.9</v>
      </c>
    </row>
    <row r="71" spans="1:178" ht="20" x14ac:dyDescent="0.25">
      <c r="C71" s="59" t="s">
        <v>5</v>
      </c>
      <c r="D71" s="59"/>
      <c r="E71" s="59"/>
      <c r="F71" s="59"/>
      <c r="G71" s="59"/>
      <c r="H71" s="59"/>
      <c r="I71" s="59"/>
      <c r="J71" s="59"/>
      <c r="X71" s="15"/>
      <c r="Y71" s="15"/>
      <c r="Z71" s="64" t="s">
        <v>69</v>
      </c>
      <c r="AA71" s="64"/>
      <c r="AB71" s="64"/>
      <c r="AD71" s="34" t="s">
        <v>71</v>
      </c>
      <c r="AI71" s="59" t="s">
        <v>44</v>
      </c>
      <c r="AJ71" s="59"/>
      <c r="AK71" s="59"/>
      <c r="AL71" s="59"/>
      <c r="AM71" s="59"/>
      <c r="AN71" s="59"/>
      <c r="AT71" s="65" t="s">
        <v>46</v>
      </c>
      <c r="AU71" s="65"/>
      <c r="AV71" s="65"/>
      <c r="AW71" s="65"/>
      <c r="AX71" s="65"/>
      <c r="AY71" s="65"/>
      <c r="AZ71" s="65"/>
      <c r="BA71" s="65"/>
      <c r="BB71" s="25"/>
      <c r="BC71" s="25"/>
      <c r="BD71" s="25"/>
      <c r="BE71" s="62" t="s">
        <v>50</v>
      </c>
      <c r="BF71" s="62"/>
      <c r="BG71" s="62"/>
      <c r="BH71" s="62"/>
      <c r="BI71" s="62"/>
      <c r="BJ71" s="62"/>
      <c r="BK71" s="62"/>
      <c r="BL71" s="62"/>
      <c r="BM71" s="26"/>
      <c r="BN71" s="26"/>
      <c r="BO71" s="30" t="s">
        <v>59</v>
      </c>
      <c r="BP71" s="26" t="s">
        <v>60</v>
      </c>
      <c r="BQ71" s="26"/>
      <c r="BR71" s="26"/>
      <c r="BS71" s="26"/>
      <c r="BT71" s="62" t="s">
        <v>87</v>
      </c>
      <c r="BU71" s="62"/>
      <c r="BV71" s="62"/>
      <c r="BW71" s="62"/>
      <c r="BX71" s="62"/>
      <c r="BY71" s="62"/>
      <c r="BZ71" s="26"/>
      <c r="CX71" s="46" t="s">
        <v>120</v>
      </c>
      <c r="DB71" s="59" t="s">
        <v>122</v>
      </c>
      <c r="DC71" s="59"/>
      <c r="DD71" s="59"/>
      <c r="DE71" s="59"/>
      <c r="DF71" s="59"/>
      <c r="DG71" s="59"/>
      <c r="DH71" s="8"/>
      <c r="DI71" s="8"/>
      <c r="DJ71" s="8"/>
      <c r="DK71" s="8"/>
      <c r="DL71" s="8"/>
      <c r="DM71" s="59" t="s">
        <v>124</v>
      </c>
      <c r="DN71" s="59"/>
      <c r="DO71" s="59"/>
      <c r="DP71" s="59"/>
      <c r="DQ71" s="59"/>
      <c r="DR71" s="59"/>
      <c r="DS71" s="59"/>
      <c r="DT71" s="59"/>
      <c r="DU71" s="8"/>
      <c r="DV71" s="8"/>
      <c r="DW71" s="8"/>
      <c r="DX71" s="8"/>
      <c r="DY71" s="8"/>
      <c r="DZ71" s="8"/>
      <c r="EA71" s="8"/>
      <c r="EB71" s="8"/>
      <c r="EC71" s="8"/>
      <c r="ED71" s="8"/>
      <c r="EE71" s="8"/>
      <c r="FB71" s="8"/>
      <c r="FC71" s="8"/>
      <c r="FD71" s="59" t="s">
        <v>130</v>
      </c>
      <c r="FE71" s="59"/>
      <c r="FF71" s="59"/>
      <c r="FG71" s="59"/>
      <c r="FH71" s="59"/>
      <c r="FI71" s="59"/>
      <c r="FJ71" s="59"/>
      <c r="FK71" s="59"/>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59" t="s">
        <v>73</v>
      </c>
      <c r="D73" s="59"/>
      <c r="E73" s="59"/>
      <c r="F73" s="59"/>
      <c r="G73" s="59"/>
      <c r="H73" s="59"/>
      <c r="I73" s="59"/>
      <c r="J73" s="59"/>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66" t="s">
        <v>30</v>
      </c>
      <c r="AA76" s="66"/>
      <c r="AB76" s="66"/>
      <c r="AI76" s="67" t="s">
        <v>52</v>
      </c>
      <c r="AJ76" s="67"/>
      <c r="AK76" s="31"/>
      <c r="AL76" s="67"/>
      <c r="AM76" s="67"/>
      <c r="AN76" s="31"/>
      <c r="AO76" s="31"/>
      <c r="AP76" s="31"/>
      <c r="AQ76" s="31"/>
      <c r="AR76" s="31"/>
      <c r="AS76" s="31"/>
      <c r="AT76" s="59" t="s">
        <v>4</v>
      </c>
      <c r="AU76" s="59"/>
      <c r="AV76" s="59"/>
      <c r="AW76" s="59"/>
      <c r="AX76" s="59"/>
      <c r="AY76" s="59"/>
      <c r="AZ76" s="59"/>
      <c r="BA76" s="59"/>
      <c r="BE76" s="59" t="s">
        <v>4</v>
      </c>
      <c r="BF76" s="59"/>
      <c r="BG76" s="59"/>
      <c r="BH76" s="59"/>
      <c r="BI76" s="59"/>
      <c r="BJ76" s="59"/>
      <c r="BK76" s="59"/>
      <c r="BL76" s="59"/>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109</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1" t="s">
        <v>84</v>
      </c>
      <c r="B78" s="1" t="s">
        <v>109</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1" t="s">
        <v>84</v>
      </c>
      <c r="DL78" s="1" t="s">
        <v>109</v>
      </c>
      <c r="DM78" s="6">
        <f t="array" aca="1" ref="DM78:DT79" ca="1">MMULT(BE78:BL79, DB86:DI93)</f>
        <v>0</v>
      </c>
      <c r="DN78" s="6">
        <f ca="1"/>
        <v>0</v>
      </c>
      <c r="DO78" s="6">
        <f ca="1"/>
        <v>0</v>
      </c>
      <c r="DP78" s="6">
        <f ca="1"/>
        <v>0</v>
      </c>
      <c r="DQ78" s="6">
        <f ca="1"/>
        <v>0</v>
      </c>
      <c r="DR78" s="6">
        <f ca="1"/>
        <v>0</v>
      </c>
      <c r="DS78" s="6">
        <f ca="1"/>
        <v>0.4</v>
      </c>
      <c r="DT78" s="6">
        <f ca="1"/>
        <v>5.9</v>
      </c>
      <c r="FB78" s="61" t="s">
        <v>84</v>
      </c>
      <c r="FC78" s="47" t="s">
        <v>102</v>
      </c>
      <c r="FD78" s="6">
        <f t="array" ref="FD78:FK79">TRANSPOSE(EC45:ED52)</f>
        <v>97</v>
      </c>
      <c r="FE78" s="6">
        <v>0</v>
      </c>
      <c r="FF78" s="6">
        <v>0</v>
      </c>
      <c r="FG78" s="6">
        <v>0</v>
      </c>
      <c r="FH78" s="6">
        <v>0</v>
      </c>
      <c r="FI78" s="6">
        <v>0</v>
      </c>
      <c r="FJ78" s="6">
        <v>0</v>
      </c>
      <c r="FK78" s="6">
        <v>0</v>
      </c>
    </row>
    <row r="79" spans="1:178" x14ac:dyDescent="0.2">
      <c r="A79" s="61"/>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1"/>
      <c r="DL79" s="1" t="s">
        <v>58</v>
      </c>
      <c r="DM79" s="6">
        <f ca="1"/>
        <v>0</v>
      </c>
      <c r="DN79" s="6">
        <f ca="1"/>
        <v>0</v>
      </c>
      <c r="DO79" s="6">
        <f ca="1"/>
        <v>0</v>
      </c>
      <c r="DP79" s="6">
        <f ca="1"/>
        <v>0</v>
      </c>
      <c r="DQ79" s="6">
        <f ca="1"/>
        <v>0</v>
      </c>
      <c r="DR79" s="6">
        <f ca="1"/>
        <v>25.2</v>
      </c>
      <c r="DS79" s="6">
        <f ca="1"/>
        <v>0</v>
      </c>
      <c r="DT79" s="6">
        <f ca="1"/>
        <v>0</v>
      </c>
      <c r="FB79" s="61"/>
      <c r="FC79" s="47" t="s">
        <v>21</v>
      </c>
      <c r="FD79" s="6">
        <v>0</v>
      </c>
      <c r="FE79" s="6">
        <v>87</v>
      </c>
      <c r="FF79" s="6">
        <v>0</v>
      </c>
      <c r="FG79" s="6">
        <v>0</v>
      </c>
      <c r="FH79" s="6">
        <v>0</v>
      </c>
      <c r="FI79" s="6">
        <v>0</v>
      </c>
      <c r="FJ79" s="6">
        <v>0</v>
      </c>
      <c r="FK79" s="6">
        <v>0</v>
      </c>
    </row>
    <row r="80" spans="1:178" ht="20" x14ac:dyDescent="0.25">
      <c r="B80" s="1"/>
      <c r="C80" s="59" t="s">
        <v>51</v>
      </c>
      <c r="D80" s="59"/>
      <c r="E80" s="59"/>
      <c r="F80" s="59"/>
      <c r="G80" s="59"/>
      <c r="H80" s="59"/>
      <c r="I80" s="59"/>
      <c r="J80" s="59"/>
      <c r="L80" s="50"/>
      <c r="M80" s="50"/>
      <c r="N80" s="50"/>
      <c r="O80" s="50"/>
      <c r="P80" s="50"/>
      <c r="Q80" s="50"/>
      <c r="R80" s="15"/>
      <c r="S80" s="15"/>
      <c r="T80" s="15"/>
      <c r="U80" s="15"/>
      <c r="V80" s="15"/>
      <c r="W80" s="15"/>
      <c r="X80" s="15"/>
      <c r="Y80" s="15"/>
      <c r="Z80" s="29" t="s">
        <v>70</v>
      </c>
      <c r="AA80" s="29"/>
      <c r="AD80" s="46" t="s">
        <v>53</v>
      </c>
      <c r="AI80" s="63" t="s">
        <v>64</v>
      </c>
      <c r="AJ80" s="63"/>
      <c r="AK80" s="29"/>
      <c r="AL80" s="63"/>
      <c r="AM80" s="63"/>
      <c r="AN80" s="29"/>
      <c r="AO80" s="31"/>
      <c r="AP80" s="31"/>
      <c r="AQ80" s="31"/>
      <c r="AR80" s="31"/>
      <c r="AS80" s="31"/>
      <c r="AT80" s="63" t="s">
        <v>65</v>
      </c>
      <c r="AU80" s="63"/>
      <c r="AV80" s="63"/>
      <c r="AW80" s="63"/>
      <c r="AX80" s="63"/>
      <c r="AY80" s="63"/>
      <c r="AZ80" s="63"/>
      <c r="BA80" s="63"/>
      <c r="BE80" s="63" t="s">
        <v>126</v>
      </c>
      <c r="BF80" s="63"/>
      <c r="BG80" s="63"/>
      <c r="BH80" s="63"/>
      <c r="BI80" s="63"/>
      <c r="BJ80" s="63"/>
      <c r="BK80" s="63"/>
      <c r="BL80" s="63"/>
      <c r="DL80" s="1"/>
      <c r="DM80" s="59" t="s">
        <v>127</v>
      </c>
      <c r="DN80" s="59"/>
      <c r="DO80" s="59"/>
      <c r="DP80" s="59"/>
      <c r="DQ80" s="59"/>
      <c r="DR80" s="59"/>
      <c r="DS80" s="59"/>
      <c r="DT80" s="59"/>
      <c r="FC80" s="1"/>
      <c r="FD80" s="59" t="s">
        <v>132</v>
      </c>
      <c r="FE80" s="59"/>
      <c r="FF80" s="59"/>
      <c r="FG80" s="59"/>
      <c r="FH80" s="59"/>
      <c r="FI80" s="59"/>
      <c r="FJ80" s="59"/>
      <c r="FK80" s="59"/>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59" t="s">
        <v>54</v>
      </c>
      <c r="D82" s="59"/>
      <c r="E82" s="59"/>
      <c r="F82" s="59"/>
      <c r="G82" s="59"/>
      <c r="H82" s="59"/>
      <c r="I82" s="59"/>
      <c r="J82" s="59"/>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60" t="s">
        <v>85</v>
      </c>
      <c r="D84" s="60"/>
      <c r="E84" s="60"/>
      <c r="F84" s="60"/>
      <c r="G84" s="60"/>
      <c r="H84" s="60"/>
      <c r="I84" s="60"/>
      <c r="J84" s="60"/>
      <c r="AI84" s="59" t="s">
        <v>4</v>
      </c>
      <c r="AJ84" s="59"/>
      <c r="AK84" s="59"/>
      <c r="AL84" s="59"/>
      <c r="AM84" s="59"/>
      <c r="AN84" s="59"/>
      <c r="AO84" s="59"/>
      <c r="AP84" s="59"/>
      <c r="AT84" s="59" t="s">
        <v>4</v>
      </c>
      <c r="AU84" s="59"/>
      <c r="AV84" s="59"/>
      <c r="AW84" s="59"/>
      <c r="AX84" s="59"/>
      <c r="AY84" s="59"/>
      <c r="AZ84" s="59"/>
      <c r="BA84" s="59"/>
      <c r="BE84" s="59" t="s">
        <v>4</v>
      </c>
      <c r="BF84" s="59"/>
      <c r="BG84" s="59"/>
      <c r="BH84" s="59"/>
      <c r="BI84" s="59"/>
      <c r="BJ84" s="59"/>
      <c r="BK84" s="59"/>
      <c r="BL84" s="59"/>
      <c r="BT84" s="59" t="s">
        <v>3</v>
      </c>
      <c r="BU84" s="59"/>
      <c r="BV84" s="59"/>
      <c r="BW84" s="59"/>
      <c r="BX84" s="59"/>
      <c r="BY84" s="59"/>
      <c r="DV84" s="59" t="s">
        <v>3</v>
      </c>
      <c r="DW84" s="59"/>
      <c r="DX84" s="59"/>
      <c r="DY84" s="59"/>
      <c r="DZ84" s="59"/>
      <c r="EA84" s="59"/>
      <c r="FM84" s="59" t="s">
        <v>3</v>
      </c>
      <c r="FN84" s="59"/>
      <c r="FO84" s="59"/>
      <c r="FP84" s="59"/>
      <c r="FQ84" s="59"/>
      <c r="FR84" s="59"/>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1"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1" t="s">
        <v>4</v>
      </c>
      <c r="DL86" s="1" t="s">
        <v>23</v>
      </c>
      <c r="DV86" s="6">
        <f t="array" aca="1" ref="DV86:EA93" ca="1">TRANSPOSE(DM65:DT70) - DV45:EA52</f>
        <v>97</v>
      </c>
      <c r="DW86" s="6">
        <f ca="1"/>
        <v>0</v>
      </c>
      <c r="DX86" s="6">
        <f ca="1"/>
        <v>0</v>
      </c>
      <c r="DY86" s="6">
        <f ca="1"/>
        <v>0</v>
      </c>
      <c r="DZ86" s="6">
        <f ca="1"/>
        <v>0</v>
      </c>
      <c r="EA86" s="6">
        <f ca="1"/>
        <v>0</v>
      </c>
      <c r="FB86" s="61" t="s">
        <v>4</v>
      </c>
      <c r="FC86" s="1" t="s">
        <v>23</v>
      </c>
      <c r="FM86" s="6">
        <f t="array" aca="1" ref="FM86:FR93" ca="1">TRANSPOSE(FD65:FK70) - FM45:FR52</f>
        <v>-97</v>
      </c>
      <c r="FN86" s="6">
        <f ca="1"/>
        <v>0</v>
      </c>
      <c r="FO86" s="6">
        <f ca="1"/>
        <v>0</v>
      </c>
      <c r="FP86" s="6">
        <f ca="1"/>
        <v>0</v>
      </c>
      <c r="FQ86" s="6">
        <f ca="1"/>
        <v>0</v>
      </c>
      <c r="FR86" s="6">
        <f ca="1"/>
        <v>0</v>
      </c>
    </row>
    <row r="87" spans="1:174" x14ac:dyDescent="0.2">
      <c r="A87" s="61"/>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1"/>
      <c r="DL87" s="1" t="s">
        <v>1</v>
      </c>
      <c r="DV87" s="6">
        <f ca="1"/>
        <v>0</v>
      </c>
      <c r="DW87" s="6">
        <f ca="1"/>
        <v>87</v>
      </c>
      <c r="DX87" s="6">
        <f ca="1"/>
        <v>0</v>
      </c>
      <c r="DY87" s="6">
        <f ca="1"/>
        <v>0</v>
      </c>
      <c r="DZ87" s="6">
        <f ca="1"/>
        <v>0</v>
      </c>
      <c r="EA87" s="6">
        <f ca="1"/>
        <v>0</v>
      </c>
      <c r="FB87" s="61"/>
      <c r="FC87" s="1" t="s">
        <v>1</v>
      </c>
      <c r="FM87" s="6">
        <f ca="1"/>
        <v>0</v>
      </c>
      <c r="FN87" s="6">
        <f ca="1"/>
        <v>-87</v>
      </c>
      <c r="FO87" s="6">
        <f ca="1"/>
        <v>0</v>
      </c>
      <c r="FP87" s="6">
        <f ca="1"/>
        <v>0</v>
      </c>
      <c r="FQ87" s="6">
        <f ca="1"/>
        <v>0</v>
      </c>
      <c r="FR87" s="6">
        <f ca="1"/>
        <v>0</v>
      </c>
    </row>
    <row r="88" spans="1:174" x14ac:dyDescent="0.2">
      <c r="A88" s="61"/>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1"/>
      <c r="DL88" s="1" t="s">
        <v>27</v>
      </c>
      <c r="DV88" s="6">
        <f ca="1"/>
        <v>-19.399999999999995</v>
      </c>
      <c r="DW88" s="6">
        <f ca="1"/>
        <v>0</v>
      </c>
      <c r="DX88" s="6">
        <f ca="1"/>
        <v>0</v>
      </c>
      <c r="DY88" s="6">
        <f ca="1"/>
        <v>0</v>
      </c>
      <c r="DZ88" s="6">
        <f ca="1"/>
        <v>19.399999999999999</v>
      </c>
      <c r="EA88" s="6">
        <f ca="1"/>
        <v>0</v>
      </c>
      <c r="FB88" s="61"/>
      <c r="FC88" s="1" t="s">
        <v>27</v>
      </c>
      <c r="FM88" s="6">
        <f ca="1"/>
        <v>19.399999999999995</v>
      </c>
      <c r="FN88" s="6">
        <f ca="1"/>
        <v>0</v>
      </c>
      <c r="FO88" s="6">
        <f ca="1"/>
        <v>0</v>
      </c>
      <c r="FP88" s="6">
        <f ca="1"/>
        <v>0</v>
      </c>
      <c r="FQ88" s="6">
        <f ca="1"/>
        <v>-19.399999999999999</v>
      </c>
      <c r="FR88" s="6">
        <f ca="1"/>
        <v>0</v>
      </c>
    </row>
    <row r="89" spans="1:174" x14ac:dyDescent="0.2">
      <c r="A89" s="61"/>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1"/>
      <c r="DL89" s="1" t="s">
        <v>26</v>
      </c>
      <c r="DV89" s="6">
        <f ca="1"/>
        <v>0</v>
      </c>
      <c r="DW89" s="6">
        <f ca="1"/>
        <v>-78.2</v>
      </c>
      <c r="DX89" s="6">
        <f ca="1"/>
        <v>17.8</v>
      </c>
      <c r="DY89" s="6">
        <f ca="1"/>
        <v>32.299999999999997</v>
      </c>
      <c r="DZ89" s="6">
        <f ca="1"/>
        <v>0</v>
      </c>
      <c r="EA89" s="6">
        <f ca="1"/>
        <v>28.1</v>
      </c>
      <c r="FB89" s="61"/>
      <c r="FC89" s="1" t="s">
        <v>26</v>
      </c>
      <c r="FM89" s="6">
        <f ca="1"/>
        <v>0</v>
      </c>
      <c r="FN89" s="6">
        <f ca="1"/>
        <v>78.2</v>
      </c>
      <c r="FO89" s="6">
        <f ca="1"/>
        <v>-17.8</v>
      </c>
      <c r="FP89" s="6">
        <f ca="1"/>
        <v>-32.299999999999997</v>
      </c>
      <c r="FQ89" s="6">
        <f ca="1"/>
        <v>0</v>
      </c>
      <c r="FR89" s="6">
        <f ca="1"/>
        <v>-28.1</v>
      </c>
    </row>
    <row r="90" spans="1:174" x14ac:dyDescent="0.2">
      <c r="A90" s="61"/>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1"/>
      <c r="DL90" s="1" t="s">
        <v>29</v>
      </c>
      <c r="DV90" s="6">
        <f ca="1"/>
        <v>0</v>
      </c>
      <c r="DW90" s="6">
        <f ca="1"/>
        <v>0</v>
      </c>
      <c r="DX90" s="6">
        <f ca="1"/>
        <v>-12.6</v>
      </c>
      <c r="DY90" s="6">
        <f ca="1"/>
        <v>12.1</v>
      </c>
      <c r="DZ90" s="6">
        <f ca="1"/>
        <v>0.5</v>
      </c>
      <c r="EA90" s="6">
        <f ca="1"/>
        <v>0</v>
      </c>
      <c r="FB90" s="61"/>
      <c r="FC90" s="1" t="s">
        <v>29</v>
      </c>
      <c r="FM90" s="6">
        <f ca="1"/>
        <v>0</v>
      </c>
      <c r="FN90" s="6">
        <f ca="1"/>
        <v>0</v>
      </c>
      <c r="FO90" s="6">
        <f ca="1"/>
        <v>12.6</v>
      </c>
      <c r="FP90" s="6">
        <f ca="1"/>
        <v>-12.1</v>
      </c>
      <c r="FQ90" s="6">
        <f ca="1"/>
        <v>-0.5</v>
      </c>
      <c r="FR90" s="6">
        <f ca="1"/>
        <v>0</v>
      </c>
    </row>
    <row r="91" spans="1:174" x14ac:dyDescent="0.2">
      <c r="A91" s="61"/>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1"/>
      <c r="DL91" s="1" t="s">
        <v>19</v>
      </c>
      <c r="DV91" s="6">
        <f ca="1"/>
        <v>0</v>
      </c>
      <c r="DW91" s="6">
        <f ca="1"/>
        <v>0</v>
      </c>
      <c r="DX91" s="6">
        <f ca="1"/>
        <v>0</v>
      </c>
      <c r="DY91" s="6">
        <f ca="1"/>
        <v>-25.200000000000003</v>
      </c>
      <c r="DZ91" s="6">
        <f ca="1"/>
        <v>0</v>
      </c>
      <c r="EA91" s="6">
        <f ca="1"/>
        <v>0</v>
      </c>
      <c r="FB91" s="61"/>
      <c r="FC91" s="1" t="s">
        <v>19</v>
      </c>
      <c r="FM91" s="6">
        <f ca="1"/>
        <v>0</v>
      </c>
      <c r="FN91" s="6">
        <f ca="1"/>
        <v>0</v>
      </c>
      <c r="FO91" s="6">
        <f ca="1"/>
        <v>0</v>
      </c>
      <c r="FP91" s="6">
        <f ca="1"/>
        <v>25.200000000000003</v>
      </c>
      <c r="FQ91" s="6">
        <f ca="1"/>
        <v>0</v>
      </c>
      <c r="FR91" s="6">
        <f ca="1"/>
        <v>0</v>
      </c>
    </row>
    <row r="92" spans="1:174" x14ac:dyDescent="0.2">
      <c r="A92" s="61"/>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1"/>
      <c r="DL92" s="1" t="s">
        <v>17</v>
      </c>
      <c r="DV92" s="6">
        <f ca="1"/>
        <v>0</v>
      </c>
      <c r="DW92" s="6">
        <f ca="1"/>
        <v>0</v>
      </c>
      <c r="DX92" s="6">
        <f ca="1"/>
        <v>0</v>
      </c>
      <c r="DY92" s="6">
        <f ca="1"/>
        <v>0</v>
      </c>
      <c r="DZ92" s="6">
        <f ca="1"/>
        <v>-0.39999999999999997</v>
      </c>
      <c r="EA92" s="6">
        <f ca="1"/>
        <v>0</v>
      </c>
      <c r="FB92" s="61"/>
      <c r="FC92" s="1" t="s">
        <v>17</v>
      </c>
      <c r="FM92" s="6">
        <f ca="1"/>
        <v>0</v>
      </c>
      <c r="FN92" s="6">
        <f ca="1"/>
        <v>0</v>
      </c>
      <c r="FO92" s="6">
        <f ca="1"/>
        <v>0</v>
      </c>
      <c r="FP92" s="6">
        <f ca="1"/>
        <v>0</v>
      </c>
      <c r="FQ92" s="6">
        <f ca="1"/>
        <v>0.39999999999999997</v>
      </c>
      <c r="FR92" s="6">
        <f ca="1"/>
        <v>0</v>
      </c>
    </row>
    <row r="93" spans="1:174" x14ac:dyDescent="0.2">
      <c r="A93" s="61"/>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1"/>
      <c r="DL93" s="1" t="s">
        <v>18</v>
      </c>
      <c r="DV93" s="6">
        <f ca="1"/>
        <v>0</v>
      </c>
      <c r="DW93" s="6">
        <f ca="1"/>
        <v>0</v>
      </c>
      <c r="DX93" s="6">
        <f ca="1"/>
        <v>0</v>
      </c>
      <c r="DY93" s="6">
        <f ca="1"/>
        <v>0</v>
      </c>
      <c r="DZ93" s="6">
        <f ca="1"/>
        <v>0</v>
      </c>
      <c r="EA93" s="6">
        <f ca="1"/>
        <v>-5.9</v>
      </c>
      <c r="FB93" s="61"/>
      <c r="FC93" s="1" t="s">
        <v>18</v>
      </c>
      <c r="FM93" s="6">
        <f ca="1"/>
        <v>0</v>
      </c>
      <c r="FN93" s="6">
        <f ca="1"/>
        <v>0</v>
      </c>
      <c r="FO93" s="6">
        <f ca="1"/>
        <v>0</v>
      </c>
      <c r="FP93" s="6">
        <f ca="1"/>
        <v>0</v>
      </c>
      <c r="FQ93" s="6">
        <f ca="1"/>
        <v>0</v>
      </c>
      <c r="FR93" s="6">
        <f ca="1"/>
        <v>5.9</v>
      </c>
    </row>
    <row r="94" spans="1:174" ht="19" x14ac:dyDescent="0.2">
      <c r="L94" s="60" t="s">
        <v>13</v>
      </c>
      <c r="M94" s="60"/>
      <c r="N94" s="60"/>
      <c r="O94" s="60"/>
      <c r="P94" s="60"/>
      <c r="Q94" s="60"/>
      <c r="Z94" s="46" t="s">
        <v>11</v>
      </c>
      <c r="AI94" s="59" t="s">
        <v>63</v>
      </c>
      <c r="AJ94" s="59"/>
      <c r="AK94" s="59"/>
      <c r="AL94" s="59"/>
      <c r="AM94" s="59"/>
      <c r="AN94" s="59"/>
      <c r="AO94" s="59"/>
      <c r="AP94" s="59"/>
      <c r="AQ94" s="8"/>
      <c r="AR94" s="8"/>
      <c r="AS94" s="8"/>
      <c r="AT94" s="59" t="s">
        <v>47</v>
      </c>
      <c r="AU94" s="59"/>
      <c r="AV94" s="59"/>
      <c r="AW94" s="59"/>
      <c r="AX94" s="59"/>
      <c r="AY94" s="59"/>
      <c r="AZ94" s="59"/>
      <c r="BA94" s="59"/>
      <c r="BB94" s="8"/>
      <c r="BC94" s="8"/>
      <c r="BD94" s="8"/>
      <c r="BE94" s="59" t="s">
        <v>49</v>
      </c>
      <c r="BF94" s="59"/>
      <c r="BG94" s="59"/>
      <c r="BH94" s="59"/>
      <c r="BI94" s="59"/>
      <c r="BJ94" s="59"/>
      <c r="BK94" s="59"/>
      <c r="BL94" s="59"/>
      <c r="BM94" s="8"/>
      <c r="BN94" s="8"/>
      <c r="BO94" s="30" t="s">
        <v>61</v>
      </c>
      <c r="BP94" s="8" t="s">
        <v>62</v>
      </c>
      <c r="BQ94" s="8"/>
      <c r="BR94" s="8"/>
      <c r="BS94" s="8"/>
      <c r="BT94" s="62" t="s">
        <v>72</v>
      </c>
      <c r="BU94" s="62"/>
      <c r="BV94" s="62"/>
      <c r="BW94" s="62"/>
      <c r="BX94" s="62"/>
      <c r="BY94" s="62"/>
      <c r="BZ94" s="8"/>
      <c r="CB94" s="8"/>
      <c r="CC94" s="8"/>
      <c r="CD94" s="8"/>
      <c r="CM94" s="8"/>
      <c r="CN94" s="8"/>
      <c r="CO94" s="57"/>
      <c r="CX94" s="46" t="s">
        <v>121</v>
      </c>
      <c r="DB94" s="59" t="s">
        <v>123</v>
      </c>
      <c r="DC94" s="59"/>
      <c r="DD94" s="59"/>
      <c r="DE94" s="59"/>
      <c r="DF94" s="59"/>
      <c r="DG94" s="59"/>
      <c r="DH94" s="59"/>
      <c r="DI94" s="59"/>
      <c r="DJ94" s="8"/>
      <c r="DV94" s="60" t="s">
        <v>137</v>
      </c>
      <c r="DW94" s="60"/>
      <c r="DX94" s="60"/>
      <c r="DY94" s="60"/>
      <c r="DZ94" s="60"/>
      <c r="EA94" s="60"/>
      <c r="EW94" s="57"/>
      <c r="FM94" s="60" t="s">
        <v>135</v>
      </c>
      <c r="FN94" s="60"/>
      <c r="FO94" s="60"/>
      <c r="FP94" s="60"/>
      <c r="FQ94" s="60"/>
      <c r="FR94" s="60"/>
    </row>
    <row r="95" spans="1:174" ht="16" customHeight="1" x14ac:dyDescent="0.2">
      <c r="J95" s="61" t="s">
        <v>30</v>
      </c>
      <c r="K95" s="1" t="s">
        <v>32</v>
      </c>
      <c r="L95" s="16">
        <f t="array" ref="L95:Q97">MMULT(TRANSPOSE(C31:E38), L86:Q93)</f>
        <v>77.599999999999994</v>
      </c>
      <c r="M95" s="16">
        <v>8.7999999999999972</v>
      </c>
      <c r="N95" s="16">
        <v>5.2000000000000011</v>
      </c>
      <c r="O95" s="16">
        <v>44.4</v>
      </c>
      <c r="P95" s="16">
        <v>19.899999999999999</v>
      </c>
      <c r="Q95" s="16">
        <v>28.1</v>
      </c>
      <c r="DT95" s="61"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1"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1"/>
      <c r="K96" s="37" t="s">
        <v>81</v>
      </c>
      <c r="L96" s="6">
        <v>0</v>
      </c>
      <c r="M96" s="6">
        <v>0</v>
      </c>
      <c r="N96" s="6">
        <v>0</v>
      </c>
      <c r="O96" s="6">
        <v>-25.2</v>
      </c>
      <c r="P96" s="6">
        <v>0</v>
      </c>
      <c r="Q96" s="6">
        <v>0</v>
      </c>
      <c r="DT96" s="61"/>
      <c r="DU96" s="37" t="s">
        <v>81</v>
      </c>
      <c r="DV96" s="6">
        <f ca="1"/>
        <v>0</v>
      </c>
      <c r="DW96" s="6">
        <f ca="1"/>
        <v>0</v>
      </c>
      <c r="DX96" s="6">
        <f ca="1"/>
        <v>0</v>
      </c>
      <c r="DY96" s="6">
        <f ca="1"/>
        <v>-25.200000000000003</v>
      </c>
      <c r="DZ96" s="6">
        <f ca="1"/>
        <v>0</v>
      </c>
      <c r="EA96" s="6">
        <f ca="1"/>
        <v>0</v>
      </c>
      <c r="FK96" s="61"/>
      <c r="FL96" s="37" t="s">
        <v>81</v>
      </c>
      <c r="FM96" s="6">
        <f ca="1"/>
        <v>0</v>
      </c>
      <c r="FN96" s="6">
        <f ca="1"/>
        <v>0</v>
      </c>
      <c r="FO96" s="6">
        <f ca="1"/>
        <v>0</v>
      </c>
      <c r="FP96" s="6">
        <f ca="1"/>
        <v>25.200000000000003</v>
      </c>
      <c r="FQ96" s="6">
        <f ca="1"/>
        <v>0</v>
      </c>
      <c r="FR96" s="6">
        <f ca="1"/>
        <v>0</v>
      </c>
    </row>
    <row r="97" spans="1:174" x14ac:dyDescent="0.2">
      <c r="J97" s="61"/>
      <c r="K97" s="1" t="s">
        <v>33</v>
      </c>
      <c r="L97" s="6">
        <v>0</v>
      </c>
      <c r="M97" s="6">
        <v>0</v>
      </c>
      <c r="N97" s="6">
        <v>0</v>
      </c>
      <c r="O97" s="6">
        <v>0</v>
      </c>
      <c r="P97" s="6">
        <v>-0.4</v>
      </c>
      <c r="Q97" s="6">
        <v>-5.9</v>
      </c>
      <c r="R97" s="17"/>
      <c r="S97" s="17"/>
      <c r="T97" s="17"/>
      <c r="U97" s="17"/>
      <c r="V97" s="17"/>
      <c r="W97" s="17"/>
      <c r="X97" s="17"/>
      <c r="Y97" s="17"/>
      <c r="Z97" s="17"/>
      <c r="AA97" s="17"/>
      <c r="DT97" s="61"/>
      <c r="DU97" s="1" t="s">
        <v>33</v>
      </c>
      <c r="DV97" s="6">
        <f ca="1"/>
        <v>0</v>
      </c>
      <c r="DW97" s="6">
        <f ca="1"/>
        <v>0</v>
      </c>
      <c r="DX97" s="6">
        <f ca="1"/>
        <v>0</v>
      </c>
      <c r="DY97" s="6">
        <f ca="1"/>
        <v>0</v>
      </c>
      <c r="DZ97" s="6">
        <f ca="1"/>
        <v>-0.39999999999999997</v>
      </c>
      <c r="EA97" s="6">
        <f ca="1"/>
        <v>-5.9</v>
      </c>
      <c r="FK97" s="61"/>
      <c r="FL97" s="1" t="s">
        <v>33</v>
      </c>
      <c r="FM97" s="6">
        <f ca="1"/>
        <v>0</v>
      </c>
      <c r="FN97" s="6">
        <f ca="1"/>
        <v>0</v>
      </c>
      <c r="FO97" s="6">
        <f ca="1"/>
        <v>0</v>
      </c>
      <c r="FP97" s="6">
        <f ca="1"/>
        <v>0</v>
      </c>
      <c r="FQ97" s="6">
        <f ca="1"/>
        <v>0.39999999999999997</v>
      </c>
      <c r="FR97" s="6">
        <f ca="1"/>
        <v>5.9</v>
      </c>
    </row>
    <row r="98" spans="1:174" ht="20" x14ac:dyDescent="0.25">
      <c r="L98" s="60" t="s">
        <v>35</v>
      </c>
      <c r="M98" s="60"/>
      <c r="N98" s="60"/>
      <c r="O98" s="60"/>
      <c r="P98" s="60"/>
      <c r="Q98" s="60"/>
      <c r="DV98" s="60" t="s">
        <v>138</v>
      </c>
      <c r="DW98" s="60"/>
      <c r="DX98" s="60"/>
      <c r="DY98" s="60"/>
      <c r="DZ98" s="60"/>
      <c r="EA98" s="60"/>
      <c r="FM98" s="60" t="s">
        <v>136</v>
      </c>
      <c r="FN98" s="60"/>
      <c r="FO98" s="60"/>
      <c r="FP98" s="60"/>
      <c r="FQ98" s="60"/>
      <c r="FR98" s="60"/>
    </row>
    <row r="101" spans="1:174" ht="47" x14ac:dyDescent="0.55000000000000004">
      <c r="A101" s="27" t="s">
        <v>7</v>
      </c>
      <c r="B101" s="27"/>
      <c r="C101" s="27"/>
      <c r="D101" s="27"/>
      <c r="E101" s="27"/>
      <c r="F101" s="27"/>
      <c r="G101" s="27"/>
      <c r="H101" s="27"/>
      <c r="I101" s="27"/>
    </row>
    <row r="103" spans="1:174" x14ac:dyDescent="0.2">
      <c r="A103" s="59" t="s">
        <v>8</v>
      </c>
      <c r="B103" s="59"/>
      <c r="C103" s="59"/>
      <c r="D103" s="59"/>
      <c r="E103" s="59"/>
      <c r="F103" s="59"/>
      <c r="G103" s="59"/>
      <c r="H103" s="59"/>
      <c r="I103" s="59"/>
    </row>
    <row r="104" spans="1:174" x14ac:dyDescent="0.2">
      <c r="A104" s="46"/>
      <c r="B104" s="46"/>
      <c r="C104" s="46"/>
      <c r="D104" s="46"/>
      <c r="E104" s="46"/>
      <c r="F104" s="46"/>
      <c r="G104" s="46"/>
      <c r="H104" s="5"/>
      <c r="I104" s="5"/>
    </row>
    <row r="105" spans="1:174" ht="16" customHeight="1" x14ac:dyDescent="0.2">
      <c r="A105" s="61" t="s">
        <v>4</v>
      </c>
      <c r="B105" s="1" t="s">
        <v>23</v>
      </c>
      <c r="C105" s="6">
        <f t="array" ref="C105:C112">TRANSPOSE(C81:J81)</f>
        <v>0</v>
      </c>
      <c r="E105" s="6">
        <f t="shared" ref="E105:E112" si="27">Z86</f>
        <v>97</v>
      </c>
      <c r="F105" s="50"/>
      <c r="G105" s="4">
        <f t="shared" ref="G105:G112" si="28">Z45</f>
        <v>97</v>
      </c>
      <c r="I105" s="7">
        <f>C105+E105-G105</f>
        <v>0</v>
      </c>
    </row>
    <row r="106" spans="1:174" x14ac:dyDescent="0.2">
      <c r="A106" s="61"/>
      <c r="B106" s="1" t="s">
        <v>1</v>
      </c>
      <c r="C106" s="6">
        <v>0</v>
      </c>
      <c r="E106" s="6">
        <f t="shared" si="27"/>
        <v>87</v>
      </c>
      <c r="F106" s="50"/>
      <c r="G106" s="4">
        <f t="shared" si="28"/>
        <v>87</v>
      </c>
      <c r="I106" s="7">
        <f t="shared" ref="I106:I112" si="29">C106+E106-G106</f>
        <v>0</v>
      </c>
    </row>
    <row r="107" spans="1:174" x14ac:dyDescent="0.2">
      <c r="A107" s="61"/>
      <c r="B107" s="1" t="s">
        <v>27</v>
      </c>
      <c r="C107" s="6">
        <v>0</v>
      </c>
      <c r="E107" s="6">
        <f t="shared" si="27"/>
        <v>0</v>
      </c>
      <c r="G107" s="4">
        <f t="shared" si="28"/>
        <v>0</v>
      </c>
      <c r="I107" s="7">
        <f t="shared" si="29"/>
        <v>0</v>
      </c>
    </row>
    <row r="108" spans="1:174" x14ac:dyDescent="0.2">
      <c r="A108" s="61"/>
      <c r="B108" s="1" t="s">
        <v>26</v>
      </c>
      <c r="C108" s="6">
        <v>0</v>
      </c>
      <c r="D108" s="9" t="s">
        <v>56</v>
      </c>
      <c r="E108" s="6">
        <f t="shared" si="27"/>
        <v>0</v>
      </c>
      <c r="F108" s="46" t="s">
        <v>9</v>
      </c>
      <c r="G108" s="4">
        <f t="shared" si="28"/>
        <v>0</v>
      </c>
      <c r="H108" s="47" t="s">
        <v>10</v>
      </c>
      <c r="I108" s="7">
        <f t="shared" si="29"/>
        <v>0</v>
      </c>
    </row>
    <row r="109" spans="1:174" x14ac:dyDescent="0.2">
      <c r="A109" s="61"/>
      <c r="B109" s="1" t="s">
        <v>29</v>
      </c>
      <c r="C109" s="6">
        <v>0</v>
      </c>
      <c r="E109" s="6">
        <f t="shared" si="27"/>
        <v>0</v>
      </c>
      <c r="F109" s="50"/>
      <c r="G109" s="4">
        <f t="shared" si="28"/>
        <v>0</v>
      </c>
      <c r="I109" s="7">
        <f t="shared" si="29"/>
        <v>0</v>
      </c>
    </row>
    <row r="110" spans="1:174" x14ac:dyDescent="0.2">
      <c r="A110" s="61"/>
      <c r="B110" s="1" t="s">
        <v>19</v>
      </c>
      <c r="C110" s="6">
        <v>25.2</v>
      </c>
      <c r="E110" s="6">
        <f t="shared" si="27"/>
        <v>-25.2</v>
      </c>
      <c r="F110" s="50"/>
      <c r="G110" s="4">
        <f t="shared" si="28"/>
        <v>0</v>
      </c>
      <c r="I110" s="7">
        <f t="shared" si="29"/>
        <v>0</v>
      </c>
    </row>
    <row r="111" spans="1:174" x14ac:dyDescent="0.2">
      <c r="A111" s="61"/>
      <c r="B111" s="1" t="s">
        <v>17</v>
      </c>
      <c r="C111" s="6">
        <v>0.4</v>
      </c>
      <c r="E111" s="6">
        <f t="shared" si="27"/>
        <v>-0.4</v>
      </c>
      <c r="G111" s="4">
        <f t="shared" si="28"/>
        <v>0</v>
      </c>
      <c r="I111" s="7">
        <f t="shared" si="29"/>
        <v>0</v>
      </c>
    </row>
    <row r="112" spans="1:174" x14ac:dyDescent="0.2">
      <c r="A112" s="61"/>
      <c r="B112" s="1" t="s">
        <v>18</v>
      </c>
      <c r="C112" s="6">
        <v>5.9</v>
      </c>
      <c r="E112" s="6">
        <f t="shared" si="27"/>
        <v>-5.9</v>
      </c>
      <c r="F112" s="50"/>
      <c r="G112" s="4">
        <f t="shared" si="28"/>
        <v>0</v>
      </c>
      <c r="I112" s="7">
        <f t="shared" si="29"/>
        <v>0</v>
      </c>
    </row>
    <row r="113" spans="1:43" ht="19" x14ac:dyDescent="0.2">
      <c r="C113" s="47" t="s">
        <v>55</v>
      </c>
      <c r="E113" s="46" t="s">
        <v>11</v>
      </c>
      <c r="F113" s="8"/>
      <c r="G113" s="46" t="s">
        <v>12</v>
      </c>
      <c r="I113" s="9" t="s">
        <v>57</v>
      </c>
    </row>
    <row r="115" spans="1:43" x14ac:dyDescent="0.2">
      <c r="A115" s="59" t="s">
        <v>36</v>
      </c>
      <c r="B115" s="59"/>
      <c r="C115" s="59"/>
      <c r="D115" s="59"/>
      <c r="E115" s="59"/>
      <c r="F115" s="59"/>
      <c r="G115" s="59"/>
      <c r="H115" s="59"/>
      <c r="I115" s="59"/>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1"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1"/>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1"/>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1"/>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1"/>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1"/>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59" t="s">
        <v>38</v>
      </c>
      <c r="D123" s="59"/>
      <c r="E123" s="59"/>
      <c r="G123" s="60" t="s">
        <v>39</v>
      </c>
      <c r="H123" s="60"/>
      <c r="I123" s="60"/>
      <c r="K123" s="60" t="s">
        <v>40</v>
      </c>
      <c r="L123" s="60"/>
      <c r="M123" s="60"/>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1" t="s">
        <v>3</v>
      </c>
      <c r="B128" s="1" t="s">
        <v>22</v>
      </c>
      <c r="C128" s="6">
        <f t="shared" ref="C128:C133" si="34">AD65</f>
        <v>100</v>
      </c>
      <c r="D128" s="6">
        <f t="array" ref="D128:D133">TRANSPOSE(L58:Q58)</f>
        <v>22.4</v>
      </c>
      <c r="F128" s="6">
        <f>C128/D128</f>
        <v>4.4642857142857144</v>
      </c>
    </row>
    <row r="129" spans="1:12" x14ac:dyDescent="0.2">
      <c r="A129" s="61"/>
      <c r="B129" s="1" t="s">
        <v>24</v>
      </c>
      <c r="C129" s="6">
        <f t="shared" si="34"/>
        <v>87</v>
      </c>
      <c r="D129" s="6">
        <v>78.2</v>
      </c>
      <c r="F129" s="6">
        <f t="shared" ref="F129:F133" si="35">C129/D129</f>
        <v>1.1125319693094629</v>
      </c>
    </row>
    <row r="130" spans="1:12" x14ac:dyDescent="0.2">
      <c r="A130" s="61"/>
      <c r="B130" s="1" t="s">
        <v>25</v>
      </c>
      <c r="C130" s="6">
        <f t="shared" si="34"/>
        <v>17.8</v>
      </c>
      <c r="D130" s="6">
        <v>12.6</v>
      </c>
      <c r="F130" s="6">
        <f t="shared" si="35"/>
        <v>1.4126984126984128</v>
      </c>
    </row>
    <row r="131" spans="1:12" x14ac:dyDescent="0.2">
      <c r="A131" s="61"/>
      <c r="B131" s="1" t="s">
        <v>0</v>
      </c>
      <c r="C131" s="6">
        <f t="shared" si="34"/>
        <v>44.4</v>
      </c>
      <c r="D131" s="6">
        <v>25.2</v>
      </c>
      <c r="F131" s="6">
        <f t="shared" si="35"/>
        <v>1.7619047619047619</v>
      </c>
    </row>
    <row r="132" spans="1:12" x14ac:dyDescent="0.2">
      <c r="A132" s="61"/>
      <c r="B132" s="1" t="s">
        <v>15</v>
      </c>
      <c r="C132" s="6">
        <f t="shared" si="34"/>
        <v>19.899999999999999</v>
      </c>
      <c r="D132" s="6">
        <v>0.4</v>
      </c>
      <c r="F132" s="6">
        <f t="shared" si="35"/>
        <v>49.749999999999993</v>
      </c>
    </row>
    <row r="133" spans="1:12" x14ac:dyDescent="0.2">
      <c r="A133" s="61"/>
      <c r="B133" s="1" t="s">
        <v>16</v>
      </c>
      <c r="C133" s="6">
        <f t="shared" si="34"/>
        <v>28.1</v>
      </c>
      <c r="D133" s="6">
        <v>5.9</v>
      </c>
      <c r="F133" s="6">
        <f t="shared" si="35"/>
        <v>4.7627118644067794</v>
      </c>
    </row>
    <row r="134" spans="1:12" ht="20" x14ac:dyDescent="0.25">
      <c r="C134" s="46" t="s">
        <v>34</v>
      </c>
      <c r="D134" s="47" t="s">
        <v>68</v>
      </c>
      <c r="F134" s="32" t="s">
        <v>67</v>
      </c>
    </row>
    <row r="136" spans="1:12" ht="47" x14ac:dyDescent="0.55000000000000004">
      <c r="A136" s="27" t="s">
        <v>76</v>
      </c>
    </row>
    <row r="138" spans="1:12" x14ac:dyDescent="0.2">
      <c r="C138" s="59" t="s">
        <v>3</v>
      </c>
      <c r="D138" s="59"/>
      <c r="E138" s="59"/>
      <c r="F138" s="59"/>
      <c r="G138" s="59"/>
      <c r="H138" s="59"/>
    </row>
    <row r="139" spans="1:12" ht="114" x14ac:dyDescent="0.2">
      <c r="C139" s="2" t="s">
        <v>22</v>
      </c>
      <c r="D139" s="2" t="s">
        <v>24</v>
      </c>
      <c r="E139" s="2" t="s">
        <v>25</v>
      </c>
      <c r="F139" s="2" t="s">
        <v>0</v>
      </c>
      <c r="G139" s="2" t="s">
        <v>15</v>
      </c>
      <c r="H139" s="2" t="s">
        <v>16</v>
      </c>
    </row>
    <row r="140" spans="1:12" x14ac:dyDescent="0.2">
      <c r="A140" s="61"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1"/>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1"/>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1"/>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1"/>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1"/>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59" t="s">
        <v>77</v>
      </c>
      <c r="D146" s="59"/>
      <c r="E146" s="59"/>
      <c r="F146" s="59"/>
      <c r="G146" s="59"/>
      <c r="H146" s="59"/>
      <c r="J146" s="33" t="s">
        <v>79</v>
      </c>
    </row>
    <row r="147" spans="1:12" x14ac:dyDescent="0.2">
      <c r="L147" t="s">
        <v>78</v>
      </c>
    </row>
  </sheetData>
  <mergeCells count="111">
    <mergeCell ref="C29:E29"/>
    <mergeCell ref="A31:A38"/>
    <mergeCell ref="C39:E39"/>
    <mergeCell ref="C43:J43"/>
    <mergeCell ref="L43:Q43"/>
    <mergeCell ref="W43:X43"/>
    <mergeCell ref="A45:A52"/>
    <mergeCell ref="U45:U52"/>
    <mergeCell ref="L53:Q53"/>
    <mergeCell ref="W53:X53"/>
    <mergeCell ref="AI53:AP53"/>
    <mergeCell ref="AT53:AY53"/>
    <mergeCell ref="AI43:AP43"/>
    <mergeCell ref="AT43:AY43"/>
    <mergeCell ref="BE43:BJ43"/>
    <mergeCell ref="Z63:AB63"/>
    <mergeCell ref="AI63:AN63"/>
    <mergeCell ref="AT63:BA63"/>
    <mergeCell ref="BE63:BL63"/>
    <mergeCell ref="BT63:BY63"/>
    <mergeCell ref="A65:A70"/>
    <mergeCell ref="BE53:BJ53"/>
    <mergeCell ref="BT53:BY53"/>
    <mergeCell ref="CA53:CH53"/>
    <mergeCell ref="J54:J56"/>
    <mergeCell ref="L57:Q57"/>
    <mergeCell ref="L59:Q59"/>
    <mergeCell ref="C73:J73"/>
    <mergeCell ref="AI76:AJ76"/>
    <mergeCell ref="AL76:AM76"/>
    <mergeCell ref="AT76:BA76"/>
    <mergeCell ref="A78:A79"/>
    <mergeCell ref="C71:J71"/>
    <mergeCell ref="Z71:AB71"/>
    <mergeCell ref="AI71:AN71"/>
    <mergeCell ref="AT71:BA71"/>
    <mergeCell ref="AI94:AP94"/>
    <mergeCell ref="AT94:BA94"/>
    <mergeCell ref="BE94:BL94"/>
    <mergeCell ref="BT94:BY94"/>
    <mergeCell ref="C80:J80"/>
    <mergeCell ref="AI80:AJ80"/>
    <mergeCell ref="AL80:AM80"/>
    <mergeCell ref="AT80:BA80"/>
    <mergeCell ref="C82:J82"/>
    <mergeCell ref="C84:J84"/>
    <mergeCell ref="AI84:AP84"/>
    <mergeCell ref="AT84:BA84"/>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BE80:BL80"/>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EY1:GE1"/>
    <mergeCell ref="FD43:FK43"/>
    <mergeCell ref="FM43:FR43"/>
    <mergeCell ref="FT43:FU43"/>
    <mergeCell ref="FB45:FB52"/>
    <mergeCell ref="FM53:FR53"/>
    <mergeCell ref="FT53:FU53"/>
    <mergeCell ref="EC43:ED43"/>
    <mergeCell ref="EC53:ED53"/>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2021-04-17T14:34:30Z</dcterms:modified>
</cp:coreProperties>
</file>