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cca/inst/extdata/PerfectSubstitutionraw/"/>
    </mc:Choice>
  </mc:AlternateContent>
  <xr:revisionPtr revIDLastSave="0" documentId="13_ncr:1_{FC906F64-8320-3F4C-9CB1-DA14A86BD493}" xr6:coauthVersionLast="36" xr6:coauthVersionMax="36" xr10:uidLastSave="{00000000-0000-0000-0000-000000000000}"/>
  <bookViews>
    <workbookView xWindow="0" yWindow="440" windowWidth="28800" windowHeight="17560" activeTab="3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62913"/>
</workbook>
</file>

<file path=xl/calcChain.xml><?xml version="1.0" encoding="utf-8"?>
<calcChain xmlns="http://schemas.openxmlformats.org/spreadsheetml/2006/main">
  <c r="I21" i="11" l="1"/>
  <c r="I20" i="11"/>
  <c r="I19" i="11"/>
  <c r="I18" i="11"/>
  <c r="I17" i="11"/>
  <c r="I16" i="11"/>
  <c r="I15" i="11"/>
  <c r="I14" i="11"/>
  <c r="I13" i="11"/>
  <c r="I12" i="11"/>
  <c r="I11" i="11"/>
  <c r="I10" i="11"/>
  <c r="I9" i="11"/>
  <c r="I5" i="11"/>
  <c r="I8" i="11"/>
  <c r="I6" i="11"/>
  <c r="I7" i="11"/>
  <c r="I4" i="11"/>
  <c r="I3" i="11"/>
  <c r="I2" i="11"/>
  <c r="KC98" i="9" l="1"/>
  <c r="KC99" i="9"/>
  <c r="KC100" i="9"/>
  <c r="KC101" i="9"/>
  <c r="KC102" i="9"/>
  <c r="KC103" i="9"/>
  <c r="KC104" i="9"/>
  <c r="KC97" i="9"/>
  <c r="KP43" i="9"/>
  <c r="KP44" i="9"/>
  <c r="KP45" i="9"/>
  <c r="KP46" i="9"/>
  <c r="KP47" i="9"/>
  <c r="KP48" i="9"/>
  <c r="KP49" i="9"/>
  <c r="KP42" i="9"/>
  <c r="K5" i="9"/>
  <c r="KV79" i="9"/>
  <c r="KX79" i="9"/>
  <c r="KY79" i="9"/>
  <c r="KZ79" i="9"/>
  <c r="LA79" i="9"/>
  <c r="LB79" i="9"/>
  <c r="LC79" i="9"/>
  <c r="KV80" i="9"/>
  <c r="KW80" i="9"/>
  <c r="KY80" i="9"/>
  <c r="KZ80" i="9"/>
  <c r="LA80" i="9"/>
  <c r="LB80" i="9"/>
  <c r="LC80" i="9"/>
  <c r="KV81" i="9"/>
  <c r="KW81" i="9"/>
  <c r="KX81" i="9"/>
  <c r="KZ81" i="9"/>
  <c r="LA81" i="9"/>
  <c r="LB81" i="9"/>
  <c r="LC81" i="9"/>
  <c r="KV82" i="9"/>
  <c r="KW82" i="9"/>
  <c r="KX82" i="9"/>
  <c r="KY82" i="9"/>
  <c r="LA82" i="9"/>
  <c r="LB82" i="9"/>
  <c r="LC82" i="9"/>
  <c r="KV83" i="9"/>
  <c r="KW83" i="9"/>
  <c r="KX83" i="9"/>
  <c r="KY83" i="9"/>
  <c r="KZ83" i="9"/>
  <c r="LB83" i="9"/>
  <c r="LC83" i="9"/>
  <c r="KV84" i="9"/>
  <c r="KW84" i="9"/>
  <c r="KX84" i="9"/>
  <c r="KY84" i="9"/>
  <c r="KZ84" i="9"/>
  <c r="LA84" i="9"/>
  <c r="LC84" i="9"/>
  <c r="KV85" i="9"/>
  <c r="KW85" i="9"/>
  <c r="KX85" i="9"/>
  <c r="KY85" i="9"/>
  <c r="KZ85" i="9"/>
  <c r="LA85" i="9"/>
  <c r="LB85" i="9"/>
  <c r="KW78" i="9"/>
  <c r="KX78" i="9"/>
  <c r="KY78" i="9"/>
  <c r="KZ78" i="9"/>
  <c r="LA78" i="9"/>
  <c r="LB78" i="9"/>
  <c r="LC78" i="9"/>
  <c r="HT79" i="9"/>
  <c r="HV79" i="9"/>
  <c r="HW79" i="9"/>
  <c r="HX79" i="9"/>
  <c r="HY79" i="9"/>
  <c r="HZ79" i="9"/>
  <c r="IA79" i="9"/>
  <c r="HT80" i="9"/>
  <c r="HU80" i="9"/>
  <c r="HW80" i="9"/>
  <c r="HX80" i="9"/>
  <c r="HY80" i="9"/>
  <c r="HZ80" i="9"/>
  <c r="IA80" i="9"/>
  <c r="HT81" i="9"/>
  <c r="HU81" i="9"/>
  <c r="HV81" i="9"/>
  <c r="HX81" i="9"/>
  <c r="HY81" i="9"/>
  <c r="HZ81" i="9"/>
  <c r="IA81" i="9"/>
  <c r="HT82" i="9"/>
  <c r="HU82" i="9"/>
  <c r="HV82" i="9"/>
  <c r="HW82" i="9"/>
  <c r="HY82" i="9"/>
  <c r="HZ82" i="9"/>
  <c r="IA82" i="9"/>
  <c r="HT83" i="9"/>
  <c r="HU83" i="9"/>
  <c r="HV83" i="9"/>
  <c r="HW83" i="9"/>
  <c r="HX83" i="9"/>
  <c r="HZ83" i="9"/>
  <c r="IA83" i="9"/>
  <c r="HT84" i="9"/>
  <c r="HU84" i="9"/>
  <c r="HV84" i="9"/>
  <c r="HW84" i="9"/>
  <c r="HX84" i="9"/>
  <c r="HY84" i="9"/>
  <c r="IA84" i="9"/>
  <c r="HT85" i="9"/>
  <c r="HU85" i="9"/>
  <c r="HV85" i="9"/>
  <c r="HW85" i="9"/>
  <c r="HX85" i="9"/>
  <c r="HY85" i="9"/>
  <c r="HZ85" i="9"/>
  <c r="HU78" i="9"/>
  <c r="HV78" i="9"/>
  <c r="HW78" i="9"/>
  <c r="HX78" i="9"/>
  <c r="HY78" i="9"/>
  <c r="HZ78" i="9"/>
  <c r="IA78" i="9"/>
  <c r="GM79" i="9"/>
  <c r="GO79" i="9"/>
  <c r="GP79" i="9"/>
  <c r="GQ79" i="9"/>
  <c r="GR79" i="9"/>
  <c r="GS79" i="9"/>
  <c r="GT79" i="9"/>
  <c r="GM80" i="9"/>
  <c r="GN80" i="9"/>
  <c r="GP80" i="9"/>
  <c r="GQ80" i="9"/>
  <c r="GR80" i="9"/>
  <c r="GS80" i="9"/>
  <c r="GT80" i="9"/>
  <c r="GM81" i="9"/>
  <c r="GN81" i="9"/>
  <c r="GO81" i="9"/>
  <c r="GQ81" i="9"/>
  <c r="GR81" i="9"/>
  <c r="GS81" i="9"/>
  <c r="GT81" i="9"/>
  <c r="GM82" i="9"/>
  <c r="GN82" i="9"/>
  <c r="GO82" i="9"/>
  <c r="GP82" i="9"/>
  <c r="GR82" i="9"/>
  <c r="GS82" i="9"/>
  <c r="GT82" i="9"/>
  <c r="GM83" i="9"/>
  <c r="GN83" i="9"/>
  <c r="GO83" i="9"/>
  <c r="GP83" i="9"/>
  <c r="GQ83" i="9"/>
  <c r="GS83" i="9"/>
  <c r="GT83" i="9"/>
  <c r="GM84" i="9"/>
  <c r="GN84" i="9"/>
  <c r="GO84" i="9"/>
  <c r="GP84" i="9"/>
  <c r="GQ84" i="9"/>
  <c r="GR84" i="9"/>
  <c r="GT84" i="9"/>
  <c r="GM85" i="9"/>
  <c r="GN85" i="9"/>
  <c r="GO85" i="9"/>
  <c r="GP85" i="9"/>
  <c r="GQ85" i="9"/>
  <c r="GR85" i="9"/>
  <c r="GS85" i="9"/>
  <c r="GN78" i="9"/>
  <c r="GO78" i="9"/>
  <c r="GP78" i="9"/>
  <c r="GQ78" i="9"/>
  <c r="GR78" i="9"/>
  <c r="GS78" i="9"/>
  <c r="GT78" i="9"/>
  <c r="GM67" i="9"/>
  <c r="GO67" i="9"/>
  <c r="GP67" i="9"/>
  <c r="GQ67" i="9"/>
  <c r="GR67" i="9"/>
  <c r="GM68" i="9"/>
  <c r="GN68" i="9"/>
  <c r="GP68" i="9"/>
  <c r="GQ68" i="9"/>
  <c r="GR68" i="9"/>
  <c r="GM69" i="9"/>
  <c r="GN69" i="9"/>
  <c r="GO69" i="9"/>
  <c r="GQ69" i="9"/>
  <c r="GR69" i="9"/>
  <c r="GM70" i="9"/>
  <c r="GN70" i="9"/>
  <c r="GO70" i="9"/>
  <c r="GP70" i="9"/>
  <c r="GR70" i="9"/>
  <c r="GM71" i="9"/>
  <c r="GN71" i="9"/>
  <c r="GO71" i="9"/>
  <c r="GP71" i="9"/>
  <c r="GQ71" i="9"/>
  <c r="GN66" i="9"/>
  <c r="GO66" i="9"/>
  <c r="GP66" i="9"/>
  <c r="GQ66" i="9"/>
  <c r="GR66" i="9"/>
  <c r="GC51" i="9"/>
  <c r="GA51" i="9"/>
  <c r="FZ51" i="9"/>
  <c r="FY51" i="9"/>
  <c r="FX51" i="9"/>
  <c r="GB49" i="9"/>
  <c r="GB48" i="9"/>
  <c r="GB47" i="9"/>
  <c r="GB45" i="9"/>
  <c r="GB43" i="9"/>
  <c r="GB42" i="9"/>
  <c r="FV49" i="9"/>
  <c r="FU49" i="9"/>
  <c r="FV48" i="9"/>
  <c r="FU48" i="9"/>
  <c r="FU42" i="9" a="1"/>
  <c r="FV47" i="9" s="1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7" i="9"/>
  <c r="BU67" i="9"/>
  <c r="BV67" i="9"/>
  <c r="BW67" i="9"/>
  <c r="BX67" i="9"/>
  <c r="BS68" i="9"/>
  <c r="BT68" i="9"/>
  <c r="BV68" i="9"/>
  <c r="BW68" i="9"/>
  <c r="BX68" i="9"/>
  <c r="BS69" i="9"/>
  <c r="BT69" i="9"/>
  <c r="BU69" i="9"/>
  <c r="BW69" i="9"/>
  <c r="BX69" i="9"/>
  <c r="BS70" i="9"/>
  <c r="BT70" i="9"/>
  <c r="BU70" i="9"/>
  <c r="BV70" i="9"/>
  <c r="BX70" i="9"/>
  <c r="BS71" i="9"/>
  <c r="BT71" i="9"/>
  <c r="BU71" i="9"/>
  <c r="BV71" i="9"/>
  <c r="BW71" i="9"/>
  <c r="BT66" i="9"/>
  <c r="BU66" i="9"/>
  <c r="BV66" i="9"/>
  <c r="BW66" i="9"/>
  <c r="BX66" i="9"/>
  <c r="CJ46" i="9"/>
  <c r="CI46" i="9"/>
  <c r="CJ45" i="9"/>
  <c r="CI45" i="9"/>
  <c r="CJ44" i="9"/>
  <c r="CI44" i="9"/>
  <c r="CJ43" i="9"/>
  <c r="CI43" i="9"/>
  <c r="CJ42" i="9"/>
  <c r="CI42" i="9"/>
  <c r="HX82" i="9"/>
  <c r="IA85" i="9"/>
  <c r="LB84" i="9"/>
  <c r="KX80" i="9"/>
  <c r="HW81" i="9"/>
  <c r="KY81" i="9"/>
  <c r="LA83" i="9"/>
  <c r="HZ84" i="9"/>
  <c r="LC85" i="9"/>
  <c r="HY83" i="9"/>
  <c r="KZ82" i="9"/>
  <c r="HV80" i="9"/>
  <c r="FU42" i="9" l="1"/>
  <c r="FV43" i="9"/>
  <c r="FU44" i="9"/>
  <c r="FU43" i="9"/>
  <c r="FV44" i="9"/>
  <c r="GB51" i="9"/>
  <c r="FU45" i="9"/>
  <c r="FV45" i="9"/>
  <c r="FV46" i="9"/>
  <c r="FV42" i="9"/>
  <c r="FU46" i="9"/>
  <c r="FU47" i="9"/>
  <c r="CW51" i="9"/>
  <c r="CY51" i="9"/>
  <c r="DA51" i="9"/>
  <c r="CX51" i="9"/>
  <c r="CV51" i="9"/>
  <c r="EX85" i="9"/>
  <c r="EW85" i="9"/>
  <c r="EV85" i="9"/>
  <c r="EU85" i="9"/>
  <c r="ET85" i="9"/>
  <c r="ES85" i="9"/>
  <c r="ER85" i="9"/>
  <c r="DQ85" i="9"/>
  <c r="DP85" i="9"/>
  <c r="DO85" i="9"/>
  <c r="DN85" i="9"/>
  <c r="DM85" i="9"/>
  <c r="DL85" i="9"/>
  <c r="DK85" i="9"/>
  <c r="EY84" i="9"/>
  <c r="EW84" i="9"/>
  <c r="EV84" i="9"/>
  <c r="EU84" i="9"/>
  <c r="ET84" i="9"/>
  <c r="ES84" i="9"/>
  <c r="ER84" i="9"/>
  <c r="DR84" i="9"/>
  <c r="DP84" i="9"/>
  <c r="DO84" i="9"/>
  <c r="DN84" i="9"/>
  <c r="DM84" i="9"/>
  <c r="DL84" i="9"/>
  <c r="DK84" i="9"/>
  <c r="EY83" i="9"/>
  <c r="EX83" i="9"/>
  <c r="EV83" i="9"/>
  <c r="EU83" i="9"/>
  <c r="ET83" i="9"/>
  <c r="ES83" i="9"/>
  <c r="ER83" i="9"/>
  <c r="DR83" i="9"/>
  <c r="DQ83" i="9"/>
  <c r="DO83" i="9"/>
  <c r="DN83" i="9"/>
  <c r="DM83" i="9"/>
  <c r="DL83" i="9"/>
  <c r="DK83" i="9"/>
  <c r="EY82" i="9"/>
  <c r="EX82" i="9"/>
  <c r="EW82" i="9"/>
  <c r="EU82" i="9"/>
  <c r="ET82" i="9"/>
  <c r="ES82" i="9"/>
  <c r="ER82" i="9"/>
  <c r="DR82" i="9"/>
  <c r="DQ82" i="9"/>
  <c r="DP82" i="9"/>
  <c r="DN82" i="9"/>
  <c r="DM82" i="9"/>
  <c r="DL82" i="9"/>
  <c r="DK82" i="9"/>
  <c r="EY81" i="9"/>
  <c r="EX81" i="9"/>
  <c r="EW81" i="9"/>
  <c r="EV81" i="9"/>
  <c r="ET81" i="9"/>
  <c r="ES81" i="9"/>
  <c r="ER81" i="9"/>
  <c r="DR81" i="9"/>
  <c r="DQ81" i="9"/>
  <c r="DP81" i="9"/>
  <c r="DO81" i="9"/>
  <c r="DM81" i="9"/>
  <c r="DL81" i="9"/>
  <c r="DK81" i="9"/>
  <c r="EY80" i="9"/>
  <c r="EX80" i="9"/>
  <c r="EW80" i="9"/>
  <c r="EV80" i="9"/>
  <c r="EU80" i="9"/>
  <c r="ES80" i="9"/>
  <c r="ER80" i="9"/>
  <c r="DR80" i="9"/>
  <c r="DQ80" i="9"/>
  <c r="DP80" i="9"/>
  <c r="DO80" i="9"/>
  <c r="DN80" i="9"/>
  <c r="DL80" i="9"/>
  <c r="DK80" i="9"/>
  <c r="EY79" i="9"/>
  <c r="EX79" i="9"/>
  <c r="EW79" i="9"/>
  <c r="EV79" i="9"/>
  <c r="EU79" i="9"/>
  <c r="ET79" i="9"/>
  <c r="ER79" i="9"/>
  <c r="DR79" i="9"/>
  <c r="DQ79" i="9"/>
  <c r="DP79" i="9"/>
  <c r="DO79" i="9"/>
  <c r="DN79" i="9"/>
  <c r="DM79" i="9"/>
  <c r="DK79" i="9"/>
  <c r="EY78" i="9"/>
  <c r="EX78" i="9"/>
  <c r="EW78" i="9"/>
  <c r="EV78" i="9"/>
  <c r="EU78" i="9"/>
  <c r="ET78" i="9"/>
  <c r="ES78" i="9"/>
  <c r="DR78" i="9"/>
  <c r="DQ78" i="9"/>
  <c r="DP78" i="9"/>
  <c r="DO78" i="9"/>
  <c r="DN78" i="9"/>
  <c r="DM78" i="9"/>
  <c r="DL78" i="9"/>
  <c r="DO71" i="9"/>
  <c r="DN71" i="9"/>
  <c r="DM71" i="9"/>
  <c r="DL71" i="9"/>
  <c r="DK71" i="9"/>
  <c r="AL71" i="9"/>
  <c r="AK71" i="9"/>
  <c r="AJ71" i="9"/>
  <c r="AI71" i="9"/>
  <c r="AH71" i="9"/>
  <c r="J71" i="9"/>
  <c r="DP70" i="9"/>
  <c r="DN70" i="9"/>
  <c r="DM70" i="9"/>
  <c r="DL70" i="9"/>
  <c r="DK70" i="9"/>
  <c r="AM70" i="9"/>
  <c r="AK70" i="9"/>
  <c r="AJ70" i="9"/>
  <c r="AI70" i="9"/>
  <c r="AH70" i="9"/>
  <c r="I70" i="9"/>
  <c r="DP69" i="9"/>
  <c r="DO69" i="9"/>
  <c r="DM69" i="9"/>
  <c r="DL69" i="9"/>
  <c r="DK69" i="9"/>
  <c r="AM69" i="9"/>
  <c r="AL69" i="9"/>
  <c r="AJ69" i="9"/>
  <c r="AI69" i="9"/>
  <c r="AH69" i="9"/>
  <c r="H69" i="9"/>
  <c r="DP68" i="9"/>
  <c r="DO68" i="9"/>
  <c r="DN68" i="9"/>
  <c r="DL68" i="9"/>
  <c r="DK68" i="9"/>
  <c r="AM68" i="9"/>
  <c r="AL68" i="9"/>
  <c r="AK68" i="9"/>
  <c r="AI68" i="9"/>
  <c r="AH68" i="9"/>
  <c r="G68" i="9"/>
  <c r="DP67" i="9"/>
  <c r="DO67" i="9"/>
  <c r="DN67" i="9"/>
  <c r="DM67" i="9"/>
  <c r="DK67" i="9"/>
  <c r="AM67" i="9"/>
  <c r="AL67" i="9"/>
  <c r="AK67" i="9"/>
  <c r="AJ67" i="9"/>
  <c r="AH67" i="9"/>
  <c r="F67" i="9"/>
  <c r="DP66" i="9"/>
  <c r="DO66" i="9"/>
  <c r="DN66" i="9"/>
  <c r="DM66" i="9"/>
  <c r="DL66" i="9"/>
  <c r="AM66" i="9"/>
  <c r="AL66" i="9"/>
  <c r="AK66" i="9"/>
  <c r="AJ66" i="9"/>
  <c r="AI66" i="9"/>
  <c r="J63" i="9"/>
  <c r="I63" i="9"/>
  <c r="H63" i="9"/>
  <c r="G63" i="9"/>
  <c r="F63" i="9"/>
  <c r="E63" i="9"/>
  <c r="AH61" i="9"/>
  <c r="D61" i="9"/>
  <c r="D63" i="9" s="1"/>
  <c r="AI60" i="9"/>
  <c r="C60" i="9"/>
  <c r="C63" i="9" s="1"/>
  <c r="AN49" i="9"/>
  <c r="AM49" i="9"/>
  <c r="AL49" i="9"/>
  <c r="AK49" i="9"/>
  <c r="AJ49" i="9"/>
  <c r="AI49" i="9"/>
  <c r="AH49" i="9"/>
  <c r="W49" i="9"/>
  <c r="Z49" i="9" s="1"/>
  <c r="AO48" i="9"/>
  <c r="AM48" i="9"/>
  <c r="AL48" i="9"/>
  <c r="AK48" i="9"/>
  <c r="AJ48" i="9"/>
  <c r="AI48" i="9"/>
  <c r="AH48" i="9"/>
  <c r="W48" i="9"/>
  <c r="Z48" i="9" s="1"/>
  <c r="AO47" i="9"/>
  <c r="AN47" i="9"/>
  <c r="AL47" i="9"/>
  <c r="AK47" i="9"/>
  <c r="AJ47" i="9"/>
  <c r="AI47" i="9"/>
  <c r="AH47" i="9"/>
  <c r="X47" i="9"/>
  <c r="AO46" i="9"/>
  <c r="AN46" i="9"/>
  <c r="AM46" i="9"/>
  <c r="AK46" i="9"/>
  <c r="AJ46" i="9"/>
  <c r="AI46" i="9"/>
  <c r="AH46" i="9"/>
  <c r="Z46" i="9"/>
  <c r="P46" i="9"/>
  <c r="O46" i="9"/>
  <c r="AO45" i="9"/>
  <c r="AN45" i="9"/>
  <c r="AM45" i="9"/>
  <c r="AL45" i="9"/>
  <c r="AJ45" i="9"/>
  <c r="AI45" i="9"/>
  <c r="AH45" i="9"/>
  <c r="Z45" i="9"/>
  <c r="Q45" i="9"/>
  <c r="O45" i="9"/>
  <c r="N45" i="9"/>
  <c r="AO44" i="9"/>
  <c r="AN44" i="9"/>
  <c r="AM44" i="9"/>
  <c r="AL44" i="9"/>
  <c r="AK44" i="9"/>
  <c r="AI44" i="9"/>
  <c r="AH44" i="9"/>
  <c r="Z44" i="9"/>
  <c r="P44" i="9"/>
  <c r="L44" i="9"/>
  <c r="AO43" i="9"/>
  <c r="AN43" i="9"/>
  <c r="AM43" i="9"/>
  <c r="AL43" i="9"/>
  <c r="AK43" i="9"/>
  <c r="AJ43" i="9"/>
  <c r="AH43" i="9"/>
  <c r="Z43" i="9"/>
  <c r="M43" i="9"/>
  <c r="AB43" i="9" s="1"/>
  <c r="AO42" i="9"/>
  <c r="AN42" i="9"/>
  <c r="AM42" i="9"/>
  <c r="AL42" i="9"/>
  <c r="AK42" i="9"/>
  <c r="AJ42" i="9"/>
  <c r="AI42" i="9"/>
  <c r="Z42" i="9"/>
  <c r="L42" i="9"/>
  <c r="T9" i="9"/>
  <c r="E66" i="9"/>
  <c r="CB44" i="9"/>
  <c r="BZ42" i="9"/>
  <c r="CF48" i="9"/>
  <c r="EX84" i="9"/>
  <c r="CC45" i="9"/>
  <c r="CG49" i="9"/>
  <c r="CA43" i="9"/>
  <c r="AI43" i="9"/>
  <c r="CD46" i="9"/>
  <c r="CS42" i="9" l="1" a="1"/>
  <c r="CS42" i="9" s="1"/>
  <c r="Z66" i="9" a="1"/>
  <c r="AA71" i="9" s="1"/>
  <c r="D114" i="9" s="1"/>
  <c r="L78" i="9" a="1"/>
  <c r="P81" i="9" s="1"/>
  <c r="G97" i="9"/>
  <c r="G100" i="9"/>
  <c r="G98" i="9"/>
  <c r="G101" i="9"/>
  <c r="AB44" i="9"/>
  <c r="C97" i="9" a="1"/>
  <c r="C100" i="9" s="1"/>
  <c r="CT42" i="9"/>
  <c r="AB48" i="9"/>
  <c r="G103" i="9"/>
  <c r="AB49" i="9"/>
  <c r="G104" i="9"/>
  <c r="AB42" i="9"/>
  <c r="Z47" i="9"/>
  <c r="L51" i="9" a="1"/>
  <c r="Z60" i="9" a="1"/>
  <c r="AB46" i="9"/>
  <c r="G99" i="9"/>
  <c r="AB45" i="9"/>
  <c r="AK45" i="9"/>
  <c r="AH42" i="9"/>
  <c r="EY85" i="9"/>
  <c r="EU81" i="9"/>
  <c r="AL46" i="9"/>
  <c r="EW83" i="9"/>
  <c r="CE47" i="9"/>
  <c r="AJ44" i="9"/>
  <c r="AO49" i="9"/>
  <c r="EV82" i="9"/>
  <c r="AN48" i="9"/>
  <c r="ET80" i="9"/>
  <c r="CT49" i="9" l="1"/>
  <c r="CS49" i="9"/>
  <c r="CT48" i="9"/>
  <c r="CS48" i="9"/>
  <c r="CT47" i="9"/>
  <c r="CS47" i="9"/>
  <c r="CT46" i="9"/>
  <c r="CS46" i="9"/>
  <c r="CT45" i="9"/>
  <c r="CS45" i="9"/>
  <c r="CT44" i="9"/>
  <c r="Z67" i="9"/>
  <c r="C110" i="9" s="1"/>
  <c r="CS44" i="9"/>
  <c r="Z68" i="9"/>
  <c r="AB67" i="9"/>
  <c r="E110" i="9" s="1"/>
  <c r="AA69" i="9"/>
  <c r="D112" i="9" s="1"/>
  <c r="AA68" i="9"/>
  <c r="D111" i="9" s="1"/>
  <c r="AB68" i="9"/>
  <c r="E111" i="9" s="1"/>
  <c r="CT43" i="9"/>
  <c r="AA67" i="9"/>
  <c r="D110" i="9" s="1"/>
  <c r="AB69" i="9"/>
  <c r="E112" i="9" s="1"/>
  <c r="Z70" i="9"/>
  <c r="Z69" i="9"/>
  <c r="C112" i="9" s="1"/>
  <c r="AA70" i="9"/>
  <c r="D113" i="9" s="1"/>
  <c r="CS43" i="9"/>
  <c r="Z71" i="9"/>
  <c r="AB71" i="9"/>
  <c r="E114" i="9" s="1"/>
  <c r="Z66" i="9"/>
  <c r="AB70" i="9"/>
  <c r="E113" i="9" s="1"/>
  <c r="AA66" i="9"/>
  <c r="D109" i="9" s="1"/>
  <c r="AB66" i="9"/>
  <c r="E109" i="9" s="1"/>
  <c r="L85" i="9"/>
  <c r="Q78" i="9"/>
  <c r="P80" i="9"/>
  <c r="O78" i="9"/>
  <c r="Q85" i="9"/>
  <c r="Q81" i="9"/>
  <c r="M79" i="9"/>
  <c r="O79" i="9"/>
  <c r="O82" i="9"/>
  <c r="N84" i="9"/>
  <c r="P79" i="9"/>
  <c r="L83" i="9"/>
  <c r="P83" i="9"/>
  <c r="N79" i="9"/>
  <c r="L81" i="9"/>
  <c r="N80" i="9"/>
  <c r="M81" i="9"/>
  <c r="M83" i="9"/>
  <c r="L78" i="9"/>
  <c r="L80" i="9"/>
  <c r="L84" i="9"/>
  <c r="M85" i="9"/>
  <c r="Q80" i="9"/>
  <c r="P82" i="9"/>
  <c r="L82" i="9"/>
  <c r="N85" i="9"/>
  <c r="Q82" i="9"/>
  <c r="Q79" i="9"/>
  <c r="O84" i="9"/>
  <c r="O85" i="9"/>
  <c r="N81" i="9"/>
  <c r="P84" i="9"/>
  <c r="N83" i="9"/>
  <c r="M78" i="9"/>
  <c r="L79" i="9"/>
  <c r="N82" i="9"/>
  <c r="P78" i="9"/>
  <c r="M80" i="9"/>
  <c r="O83" i="9"/>
  <c r="Q84" i="9"/>
  <c r="O80" i="9"/>
  <c r="N78" i="9"/>
  <c r="P85" i="9"/>
  <c r="M84" i="9"/>
  <c r="O81" i="9"/>
  <c r="M82" i="9"/>
  <c r="Q83" i="9"/>
  <c r="CI47" i="9" a="1"/>
  <c r="C102" i="9"/>
  <c r="C104" i="9"/>
  <c r="C103" i="9"/>
  <c r="C99" i="9"/>
  <c r="C97" i="9"/>
  <c r="C101" i="9"/>
  <c r="C98" i="9"/>
  <c r="G102" i="9"/>
  <c r="AB47" i="9"/>
  <c r="Z61" i="9"/>
  <c r="AB61" i="9"/>
  <c r="AA61" i="9"/>
  <c r="AB60" i="9"/>
  <c r="AA60" i="9"/>
  <c r="Z60" i="9"/>
  <c r="AD60" i="9" s="1"/>
  <c r="C111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60" i="9"/>
  <c r="AM47" i="9"/>
  <c r="AD68" i="9" l="1"/>
  <c r="AD69" i="9"/>
  <c r="C123" i="9" s="1"/>
  <c r="AD71" i="9"/>
  <c r="C114" i="9"/>
  <c r="AD66" i="9"/>
  <c r="C120" i="9" s="1"/>
  <c r="AD70" i="9"/>
  <c r="C109" i="9"/>
  <c r="AD67" i="9"/>
  <c r="C113" i="9"/>
  <c r="Z83" i="9"/>
  <c r="E102" i="9" s="1"/>
  <c r="Z79" i="9"/>
  <c r="E98" i="9" s="1"/>
  <c r="I98" i="9" s="1"/>
  <c r="Z81" i="9"/>
  <c r="E100" i="9" s="1"/>
  <c r="I100" i="9" s="1"/>
  <c r="Z82" i="9"/>
  <c r="E101" i="9" s="1"/>
  <c r="L87" i="9" a="1"/>
  <c r="M89" i="9" s="1"/>
  <c r="Q55" i="9"/>
  <c r="O55" i="9"/>
  <c r="Z84" i="9"/>
  <c r="E103" i="9" s="1"/>
  <c r="I103" i="9" s="1"/>
  <c r="Z80" i="9"/>
  <c r="E99" i="9" s="1"/>
  <c r="I99" i="9" s="1"/>
  <c r="P55" i="9"/>
  <c r="I101" i="9"/>
  <c r="Z78" i="9"/>
  <c r="E97" i="9" s="1"/>
  <c r="I97" i="9" s="1"/>
  <c r="L55" i="9"/>
  <c r="M55" i="9"/>
  <c r="N55" i="9"/>
  <c r="AD61" i="9"/>
  <c r="Z85" i="9"/>
  <c r="E104" i="9" s="1"/>
  <c r="I104" i="9" s="1"/>
  <c r="BS78" i="9" a="1"/>
  <c r="CI47" i="9"/>
  <c r="CJ47" i="9"/>
  <c r="CI49" i="9"/>
  <c r="CI48" i="9"/>
  <c r="CJ48" i="9"/>
  <c r="CJ49" i="9"/>
  <c r="I102" i="9"/>
  <c r="AS66" i="9" a="1"/>
  <c r="C121" i="9"/>
  <c r="C125" i="9"/>
  <c r="C124" i="9"/>
  <c r="K109" i="9" a="1"/>
  <c r="D120" i="9" a="1"/>
  <c r="C122" i="9"/>
  <c r="AI61" i="9"/>
  <c r="BX71" i="9"/>
  <c r="AM71" i="9"/>
  <c r="BS66" i="9"/>
  <c r="AI67" i="9"/>
  <c r="BW70" i="9"/>
  <c r="AL70" i="9"/>
  <c r="AJ68" i="9"/>
  <c r="AH66" i="9"/>
  <c r="BU68" i="9"/>
  <c r="AK69" i="9"/>
  <c r="BV69" i="9"/>
  <c r="BT67" i="9"/>
  <c r="GE42" i="9" l="1" a="1"/>
  <c r="GJ42" i="9" a="1"/>
  <c r="L89" i="9"/>
  <c r="M87" i="9"/>
  <c r="J13" i="9" s="1"/>
  <c r="N87" i="9"/>
  <c r="P13" i="9" s="1"/>
  <c r="L87" i="9"/>
  <c r="AS42" i="9" a="1"/>
  <c r="AX46" i="9" s="1"/>
  <c r="BD42" i="9" a="1"/>
  <c r="BE45" i="9" s="1"/>
  <c r="P89" i="9"/>
  <c r="Q89" i="9"/>
  <c r="O87" i="9"/>
  <c r="W18" i="9" s="1"/>
  <c r="P87" i="9"/>
  <c r="V12" i="9" s="1"/>
  <c r="L88" i="9"/>
  <c r="M88" i="9"/>
  <c r="N88" i="9"/>
  <c r="N89" i="9"/>
  <c r="O89" i="9"/>
  <c r="O88" i="9"/>
  <c r="P88" i="9"/>
  <c r="Q88" i="9"/>
  <c r="Q87" i="9"/>
  <c r="U6" i="9" s="1"/>
  <c r="AS60" i="9" a="1"/>
  <c r="AY60" i="9" s="1"/>
  <c r="BS42" i="9" a="1"/>
  <c r="BT81" i="9"/>
  <c r="BV84" i="9"/>
  <c r="BS80" i="9"/>
  <c r="BU80" i="9"/>
  <c r="BW83" i="9"/>
  <c r="BS78" i="9"/>
  <c r="BU81" i="9"/>
  <c r="BW84" i="9"/>
  <c r="BT78" i="9"/>
  <c r="BV81" i="9"/>
  <c r="BX84" i="9"/>
  <c r="BU78" i="9"/>
  <c r="BW81" i="9"/>
  <c r="BS85" i="9"/>
  <c r="BV78" i="9"/>
  <c r="BX81" i="9"/>
  <c r="BT85" i="9"/>
  <c r="BT83" i="9"/>
  <c r="BT80" i="9"/>
  <c r="BX80" i="9"/>
  <c r="BW78" i="9"/>
  <c r="BS82" i="9"/>
  <c r="BU85" i="9"/>
  <c r="BX78" i="9"/>
  <c r="BT82" i="9"/>
  <c r="BV85" i="9"/>
  <c r="BV79" i="9"/>
  <c r="BX83" i="9"/>
  <c r="BS79" i="9"/>
  <c r="BU82" i="9"/>
  <c r="BW85" i="9"/>
  <c r="BS83" i="9"/>
  <c r="BS81" i="9"/>
  <c r="BT79" i="9"/>
  <c r="BV82" i="9"/>
  <c r="BX85" i="9"/>
  <c r="BW79" i="9"/>
  <c r="BU83" i="9"/>
  <c r="BV83" i="9"/>
  <c r="BS84" i="9"/>
  <c r="BU79" i="9"/>
  <c r="BW82" i="9"/>
  <c r="BX82" i="9"/>
  <c r="BX79" i="9"/>
  <c r="BV80" i="9"/>
  <c r="BU84" i="9"/>
  <c r="BT84" i="9"/>
  <c r="BW80" i="9"/>
  <c r="I7" i="9"/>
  <c r="D125" i="9"/>
  <c r="F125" i="9" s="1"/>
  <c r="D124" i="9"/>
  <c r="F124" i="9" s="1"/>
  <c r="D123" i="9"/>
  <c r="F123" i="9" s="1"/>
  <c r="D122" i="9"/>
  <c r="F122" i="9" s="1"/>
  <c r="D121" i="9"/>
  <c r="F121" i="9" s="1"/>
  <c r="D120" i="9"/>
  <c r="F120" i="9" s="1"/>
  <c r="K112" i="9"/>
  <c r="M111" i="9"/>
  <c r="L111" i="9"/>
  <c r="K111" i="9"/>
  <c r="M110" i="9"/>
  <c r="L110" i="9"/>
  <c r="K110" i="9"/>
  <c r="M109" i="9"/>
  <c r="L109" i="9"/>
  <c r="K109" i="9"/>
  <c r="K113" i="9"/>
  <c r="M114" i="9"/>
  <c r="L114" i="9"/>
  <c r="K114" i="9"/>
  <c r="M113" i="9"/>
  <c r="L113" i="9"/>
  <c r="M112" i="9"/>
  <c r="L112" i="9"/>
  <c r="AZ71" i="9"/>
  <c r="AV69" i="9"/>
  <c r="AZ66" i="9"/>
  <c r="AX70" i="9"/>
  <c r="AY71" i="9"/>
  <c r="AU69" i="9"/>
  <c r="AY66" i="9"/>
  <c r="AV68" i="9"/>
  <c r="AS67" i="9"/>
  <c r="AX71" i="9"/>
  <c r="AT69" i="9"/>
  <c r="AX66" i="9"/>
  <c r="AW71" i="9"/>
  <c r="AS69" i="9"/>
  <c r="AW66" i="9"/>
  <c r="AV71" i="9"/>
  <c r="AZ68" i="9"/>
  <c r="AV66" i="9"/>
  <c r="AU71" i="9"/>
  <c r="AY68" i="9"/>
  <c r="AU66" i="9"/>
  <c r="AY69" i="9"/>
  <c r="AT71" i="9"/>
  <c r="AX68" i="9"/>
  <c r="AT66" i="9"/>
  <c r="AS71" i="9"/>
  <c r="AW68" i="9"/>
  <c r="AS66" i="9"/>
  <c r="AZ70" i="9"/>
  <c r="AT68" i="9"/>
  <c r="AY70" i="9"/>
  <c r="AU68" i="9"/>
  <c r="AW70" i="9"/>
  <c r="AS68" i="9"/>
  <c r="AV70" i="9"/>
  <c r="AZ67" i="9"/>
  <c r="AU67" i="9"/>
  <c r="AU70" i="9"/>
  <c r="AY67" i="9"/>
  <c r="AT70" i="9"/>
  <c r="AX67" i="9"/>
  <c r="AS70" i="9"/>
  <c r="AW67" i="9"/>
  <c r="AZ69" i="9"/>
  <c r="AV67" i="9"/>
  <c r="AX69" i="9"/>
  <c r="AT67" i="9"/>
  <c r="AW69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09" i="9" a="1"/>
  <c r="G109" i="9" s="1"/>
  <c r="O109" i="9" s="1"/>
  <c r="AX60" i="9"/>
  <c r="AT61" i="9"/>
  <c r="AZ60" i="9"/>
  <c r="AU61" i="9"/>
  <c r="AS61" i="9"/>
  <c r="AV61" i="9"/>
  <c r="AY61" i="9"/>
  <c r="AW61" i="9"/>
  <c r="AZ61" i="9"/>
  <c r="AX61" i="9"/>
  <c r="AV60" i="9"/>
  <c r="AT60" i="9"/>
  <c r="BZ79" i="9"/>
  <c r="AS60" i="9"/>
  <c r="AU60" i="9"/>
  <c r="AW60" i="9"/>
  <c r="BZ82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4" i="9"/>
  <c r="BZ81" i="9"/>
  <c r="BZ83" i="9"/>
  <c r="BZ85" i="9"/>
  <c r="BZ80" i="9"/>
  <c r="BZ78" i="9"/>
  <c r="DH42" i="9" l="1" a="1"/>
  <c r="DC42" i="9" a="1"/>
  <c r="CZ51" i="9"/>
  <c r="AH78" i="9" a="1"/>
  <c r="AM82" i="9" s="1"/>
  <c r="I109" i="9"/>
  <c r="Q109" i="9" s="1"/>
  <c r="H109" i="9"/>
  <c r="P109" i="9" s="1"/>
  <c r="G112" i="9"/>
  <c r="O112" i="9" s="1"/>
  <c r="G113" i="9"/>
  <c r="O113" i="9" s="1"/>
  <c r="G110" i="9"/>
  <c r="O110" i="9" s="1"/>
  <c r="G111" i="9"/>
  <c r="O111" i="9" s="1"/>
  <c r="H111" i="9"/>
  <c r="P111" i="9" s="1"/>
  <c r="I111" i="9"/>
  <c r="Q111" i="9" s="1"/>
  <c r="H112" i="9"/>
  <c r="P112" i="9" s="1"/>
  <c r="H110" i="9"/>
  <c r="P110" i="9" s="1"/>
  <c r="I110" i="9"/>
  <c r="Q110" i="9" s="1"/>
  <c r="H113" i="9"/>
  <c r="P113" i="9" s="1"/>
  <c r="I112" i="9"/>
  <c r="Q112" i="9" s="1"/>
  <c r="I113" i="9"/>
  <c r="Q113" i="9" s="1"/>
  <c r="G114" i="9"/>
  <c r="O114" i="9" s="1"/>
  <c r="H114" i="9"/>
  <c r="P114" i="9" s="1"/>
  <c r="I114" i="9"/>
  <c r="Q114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3" i="9"/>
  <c r="AI78" i="9"/>
  <c r="AL85" i="9"/>
  <c r="AO78" i="9"/>
  <c r="AJ79" i="9"/>
  <c r="AN81" i="9"/>
  <c r="AJ84" i="9"/>
  <c r="AK79" i="9"/>
  <c r="AK85" i="9"/>
  <c r="AI81" i="9"/>
  <c r="AK81" i="9"/>
  <c r="AO81" i="9"/>
  <c r="AJ85" i="9"/>
  <c r="AL79" i="9"/>
  <c r="AK80" i="9"/>
  <c r="AO82" i="9"/>
  <c r="AL84" i="9"/>
  <c r="AO83" i="9"/>
  <c r="AH79" i="9"/>
  <c r="AK84" i="9"/>
  <c r="AH82" i="9"/>
  <c r="AH78" i="9"/>
  <c r="AL80" i="9"/>
  <c r="AK83" i="9"/>
  <c r="AM80" i="9"/>
  <c r="AN78" i="9"/>
  <c r="AM79" i="9"/>
  <c r="AI82" i="9"/>
  <c r="AO84" i="9"/>
  <c r="AI83" i="9"/>
  <c r="AO85" i="9"/>
  <c r="AM78" i="9"/>
  <c r="AM84" i="9"/>
  <c r="AM83" i="9"/>
  <c r="AO79" i="9"/>
  <c r="AL83" i="9"/>
  <c r="AJ80" i="9"/>
  <c r="AN83" i="9"/>
  <c r="AN82" i="9"/>
  <c r="AH81" i="9"/>
  <c r="AH84" i="9"/>
  <c r="AN84" i="9"/>
  <c r="AL81" i="9"/>
  <c r="AN79" i="9"/>
  <c r="AH80" i="9"/>
  <c r="AL78" i="9"/>
  <c r="AH85" i="9"/>
  <c r="AJ81" i="9"/>
  <c r="AK82" i="9"/>
  <c r="AJ78" i="9"/>
  <c r="AL82" i="9"/>
  <c r="AI79" i="9"/>
  <c r="AI84" i="9"/>
  <c r="AM85" i="9"/>
  <c r="AN80" i="9"/>
  <c r="AJ82" i="9"/>
  <c r="AJ83" i="9"/>
  <c r="AN85" i="9"/>
  <c r="AM81" i="9"/>
  <c r="AI80" i="9"/>
  <c r="AK78" i="9"/>
  <c r="AI85" i="9"/>
  <c r="AO80" i="9"/>
  <c r="AS78" i="9" l="1" a="1"/>
  <c r="AT84" i="9" s="1"/>
  <c r="AY81" i="9" l="1"/>
  <c r="AV79" i="9"/>
  <c r="AT85" i="9"/>
  <c r="AU79" i="9"/>
  <c r="AY82" i="9"/>
  <c r="AW80" i="9"/>
  <c r="AS83" i="9"/>
  <c r="AW85" i="9"/>
  <c r="AT78" i="9"/>
  <c r="AX80" i="9"/>
  <c r="AT83" i="9"/>
  <c r="AZ81" i="9"/>
  <c r="AZ80" i="9"/>
  <c r="AS82" i="9"/>
  <c r="AS81" i="9"/>
  <c r="AX84" i="9"/>
  <c r="AT81" i="9"/>
  <c r="AS85" i="9"/>
  <c r="AY78" i="9"/>
  <c r="AV78" i="9"/>
  <c r="AW79" i="9"/>
  <c r="AZ85" i="9"/>
  <c r="AX79" i="9"/>
  <c r="AW78" i="9"/>
  <c r="AT82" i="9"/>
  <c r="AW83" i="9"/>
  <c r="AY79" i="9"/>
  <c r="AX78" i="9"/>
  <c r="AU82" i="9"/>
  <c r="AW82" i="9"/>
  <c r="AX83" i="9"/>
  <c r="AT80" i="9"/>
  <c r="AU81" i="9"/>
  <c r="AZ78" i="9"/>
  <c r="AY83" i="9"/>
  <c r="AU85" i="9"/>
  <c r="AS78" i="9"/>
  <c r="AV81" i="9"/>
  <c r="AX85" i="9"/>
  <c r="AY84" i="9"/>
  <c r="AZ83" i="9"/>
  <c r="AW84" i="9"/>
  <c r="AV85" i="9"/>
  <c r="AS79" i="9"/>
  <c r="AZ79" i="9"/>
  <c r="AU78" i="9"/>
  <c r="AW81" i="9"/>
  <c r="AV82" i="9"/>
  <c r="AY80" i="9"/>
  <c r="AS84" i="9"/>
  <c r="AZ84" i="9"/>
  <c r="AU83" i="9"/>
  <c r="AU84" i="9"/>
  <c r="AS80" i="9"/>
  <c r="AY85" i="9"/>
  <c r="AZ82" i="9"/>
  <c r="AT79" i="9"/>
  <c r="AX82" i="9"/>
  <c r="AV83" i="9"/>
  <c r="AX81" i="9"/>
  <c r="AV84" i="9"/>
  <c r="AU80" i="9"/>
  <c r="AV80" i="9"/>
  <c r="BD78" i="9" l="1" a="1"/>
  <c r="BH83" i="9" s="1"/>
  <c r="BH82" i="9" l="1"/>
  <c r="BK83" i="9"/>
  <c r="BH85" i="9"/>
  <c r="BD80" i="9"/>
  <c r="BI78" i="9"/>
  <c r="BD85" i="9"/>
  <c r="BD79" i="9"/>
  <c r="BE80" i="9"/>
  <c r="BH81" i="9"/>
  <c r="BI82" i="9"/>
  <c r="BD84" i="9"/>
  <c r="BE85" i="9"/>
  <c r="BE81" i="9"/>
  <c r="BK78" i="9"/>
  <c r="BE79" i="9"/>
  <c r="BH80" i="9"/>
  <c r="BI81" i="9"/>
  <c r="BD83" i="9"/>
  <c r="BE84" i="9"/>
  <c r="BF79" i="9"/>
  <c r="BJ84" i="9"/>
  <c r="BJ81" i="9"/>
  <c r="BE78" i="9"/>
  <c r="BF84" i="9"/>
  <c r="BI80" i="9"/>
  <c r="BG79" i="9"/>
  <c r="BE83" i="9"/>
  <c r="BK81" i="9"/>
  <c r="BI85" i="9"/>
  <c r="BJ79" i="9"/>
  <c r="BF78" i="9"/>
  <c r="BK79" i="9"/>
  <c r="BJ80" i="9"/>
  <c r="BG82" i="9"/>
  <c r="BF83" i="9"/>
  <c r="BK84" i="9"/>
  <c r="BJ85" i="9"/>
  <c r="BJ82" i="9"/>
  <c r="BF80" i="9"/>
  <c r="BG78" i="9"/>
  <c r="BF85" i="9"/>
  <c r="BD82" i="9"/>
  <c r="BF82" i="9"/>
  <c r="BE82" i="9"/>
  <c r="BD81" i="9"/>
  <c r="BI83" i="9"/>
  <c r="BG84" i="9"/>
  <c r="BH79" i="9"/>
  <c r="BK80" i="9"/>
  <c r="BG83" i="9"/>
  <c r="BJ78" i="9"/>
  <c r="BH84" i="9"/>
  <c r="BG80" i="9"/>
  <c r="BK85" i="9"/>
  <c r="BF81" i="9"/>
  <c r="BI79" i="9"/>
  <c r="BK82" i="9"/>
  <c r="BH78" i="9"/>
  <c r="BJ83" i="9"/>
  <c r="BG85" i="9"/>
  <c r="BG81" i="9"/>
  <c r="BI84" i="9"/>
  <c r="BD78" i="9"/>
  <c r="GJ78" i="9" l="1" a="1"/>
  <c r="DH78" i="9" a="1"/>
  <c r="BD66" i="9" a="1"/>
  <c r="BH69" i="9" s="1"/>
  <c r="BN78" i="9" a="1"/>
  <c r="BN85" i="9" s="1"/>
  <c r="BO85" i="9" s="1"/>
  <c r="GJ85" i="9" l="1"/>
  <c r="GJ84" i="9"/>
  <c r="GJ83" i="9"/>
  <c r="GJ82" i="9"/>
  <c r="GJ81" i="9"/>
  <c r="GJ80" i="9"/>
  <c r="GJ79" i="9"/>
  <c r="GJ78" i="9"/>
  <c r="DH78" i="9"/>
  <c r="DH79" i="9"/>
  <c r="DH80" i="9"/>
  <c r="DH81" i="9"/>
  <c r="DH82" i="9"/>
  <c r="DH83" i="9"/>
  <c r="DH84" i="9"/>
  <c r="DH85" i="9"/>
  <c r="BH68" i="9"/>
  <c r="BD71" i="9"/>
  <c r="BG68" i="9"/>
  <c r="BE66" i="9"/>
  <c r="BF66" i="9"/>
  <c r="BG66" i="9"/>
  <c r="BE67" i="9"/>
  <c r="BI69" i="9"/>
  <c r="BJ69" i="9"/>
  <c r="BG67" i="9"/>
  <c r="BK69" i="9"/>
  <c r="BF67" i="9"/>
  <c r="BH67" i="9"/>
  <c r="BG71" i="9"/>
  <c r="BD70" i="9"/>
  <c r="BH66" i="9"/>
  <c r="BI67" i="9"/>
  <c r="BD69" i="9"/>
  <c r="BE71" i="9"/>
  <c r="BI68" i="9"/>
  <c r="BF70" i="9"/>
  <c r="BK67" i="9"/>
  <c r="BD68" i="9"/>
  <c r="BF69" i="9"/>
  <c r="BN79" i="9"/>
  <c r="BO79" i="9" s="1"/>
  <c r="BJ71" i="9"/>
  <c r="BN80" i="9"/>
  <c r="BO80" i="9" s="1"/>
  <c r="BK66" i="9"/>
  <c r="BE68" i="9"/>
  <c r="BK68" i="9"/>
  <c r="BE70" i="9"/>
  <c r="BH71" i="9"/>
  <c r="BJ67" i="9"/>
  <c r="BI66" i="9"/>
  <c r="BE69" i="9"/>
  <c r="BI71" i="9"/>
  <c r="BJ66" i="9"/>
  <c r="BN78" i="9"/>
  <c r="BO78" i="9" s="1"/>
  <c r="BH70" i="9"/>
  <c r="BG70" i="9"/>
  <c r="BD66" i="9"/>
  <c r="BG69" i="9"/>
  <c r="BI70" i="9"/>
  <c r="BK71" i="9"/>
  <c r="BD67" i="9"/>
  <c r="BF68" i="9"/>
  <c r="BJ68" i="9"/>
  <c r="BF71" i="9"/>
  <c r="BK70" i="9"/>
  <c r="BJ70" i="9"/>
  <c r="BN82" i="9"/>
  <c r="BO82" i="9" s="1"/>
  <c r="BN81" i="9"/>
  <c r="BO81" i="9" s="1"/>
  <c r="BN83" i="9"/>
  <c r="BO83" i="9" s="1"/>
  <c r="BN84" i="9"/>
  <c r="BO84" i="9" s="1"/>
  <c r="GP81" i="9"/>
  <c r="GS84" i="9"/>
  <c r="GM78" i="9"/>
  <c r="GN79" i="9"/>
  <c r="GR83" i="9"/>
  <c r="GT85" i="9"/>
  <c r="GQ82" i="9"/>
  <c r="GO80" i="9"/>
  <c r="GV66" i="9" l="1" a="1"/>
  <c r="GJ66" i="9" a="1"/>
  <c r="DH66" i="9" a="1"/>
  <c r="BN66" i="9" a="1"/>
  <c r="BN66" i="9" s="1"/>
  <c r="BO66" i="9" s="1"/>
  <c r="HC71" i="9" l="1"/>
  <c r="GX66" i="9"/>
  <c r="HC67" i="9"/>
  <c r="HC70" i="9"/>
  <c r="GX70" i="9"/>
  <c r="HC66" i="9"/>
  <c r="HB69" i="9"/>
  <c r="HB67" i="9"/>
  <c r="GW68" i="9"/>
  <c r="GW67" i="9"/>
  <c r="GX67" i="9"/>
  <c r="HB71" i="9"/>
  <c r="GW71" i="9"/>
  <c r="GX69" i="9"/>
  <c r="HA67" i="9"/>
  <c r="HB66" i="9"/>
  <c r="GZ69" i="9"/>
  <c r="GV71" i="9"/>
  <c r="GV66" i="9"/>
  <c r="GY69" i="9"/>
  <c r="GW70" i="9"/>
  <c r="HA68" i="9"/>
  <c r="GW66" i="9"/>
  <c r="GY68" i="9"/>
  <c r="HA69" i="9"/>
  <c r="HA71" i="9"/>
  <c r="GY66" i="9"/>
  <c r="GZ70" i="9"/>
  <c r="HB68" i="9"/>
  <c r="HC69" i="9"/>
  <c r="GW69" i="9"/>
  <c r="GZ68" i="9"/>
  <c r="GZ71" i="9"/>
  <c r="GZ67" i="9"/>
  <c r="GV69" i="9"/>
  <c r="HB70" i="9"/>
  <c r="GX68" i="9"/>
  <c r="GY71" i="9"/>
  <c r="GV67" i="9"/>
  <c r="GY67" i="9"/>
  <c r="GX71" i="9"/>
  <c r="HA66" i="9"/>
  <c r="GZ66" i="9"/>
  <c r="HC68" i="9"/>
  <c r="HA70" i="9"/>
  <c r="GV68" i="9"/>
  <c r="GY70" i="9"/>
  <c r="GV70" i="9"/>
  <c r="GJ71" i="9"/>
  <c r="GJ70" i="9"/>
  <c r="GJ69" i="9"/>
  <c r="GJ68" i="9"/>
  <c r="GJ67" i="9"/>
  <c r="GJ66" i="9"/>
  <c r="DH66" i="9"/>
  <c r="DH67" i="9"/>
  <c r="DH68" i="9"/>
  <c r="DH69" i="9"/>
  <c r="DH70" i="9"/>
  <c r="DH71" i="9"/>
  <c r="BN67" i="9"/>
  <c r="BO67" i="9" s="1"/>
  <c r="BN68" i="9"/>
  <c r="BO68" i="9" s="1"/>
  <c r="BN69" i="9"/>
  <c r="BO69" i="9" s="1"/>
  <c r="BN70" i="9"/>
  <c r="BO70" i="9" s="1"/>
  <c r="BN71" i="9"/>
  <c r="BO71" i="9" s="1"/>
  <c r="L42" i="8"/>
  <c r="T9" i="8"/>
  <c r="K5" i="8"/>
  <c r="GO68" i="9"/>
  <c r="GR71" i="9"/>
  <c r="GM66" i="9"/>
  <c r="GQ70" i="9"/>
  <c r="GP69" i="9"/>
  <c r="GN67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G105" i="8"/>
  <c r="J78" i="8"/>
  <c r="I78" i="8"/>
  <c r="I80" i="8" s="1"/>
  <c r="H78" i="8"/>
  <c r="G78" i="8"/>
  <c r="G80" i="8" s="1"/>
  <c r="F78" i="8"/>
  <c r="E78" i="8"/>
  <c r="E80" i="8" s="1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AB46" i="8" s="1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HH45" i="9" l="1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a="1"/>
  <c r="AB42" i="8"/>
  <c r="AN47" i="8"/>
  <c r="AO48" i="8"/>
  <c r="CH49" i="8"/>
  <c r="AK44" i="8"/>
  <c r="AL45" i="8"/>
  <c r="CG48" i="8"/>
  <c r="CC44" i="8"/>
  <c r="AI42" i="8"/>
  <c r="CE46" i="8"/>
  <c r="CF47" i="8"/>
  <c r="CD45" i="8"/>
  <c r="CB43" i="8"/>
  <c r="AP49" i="8"/>
  <c r="AM46" i="8"/>
  <c r="AJ43" i="8"/>
  <c r="CJ47" i="8" l="1" a="1"/>
  <c r="CJ49" i="8" s="1"/>
  <c r="L52" i="8"/>
  <c r="M53" i="8"/>
  <c r="Q53" i="8"/>
  <c r="P53" i="8"/>
  <c r="AA75" i="8"/>
  <c r="Z75" i="8"/>
  <c r="Z76" i="8"/>
  <c r="L53" i="8"/>
  <c r="O53" i="8"/>
  <c r="N53" i="8"/>
  <c r="Q52" i="8"/>
  <c r="AC76" i="8"/>
  <c r="AC75" i="8"/>
  <c r="O51" i="8"/>
  <c r="L51" i="8"/>
  <c r="L55" i="8" s="1"/>
  <c r="O52" i="8"/>
  <c r="O55" i="8" s="1"/>
  <c r="P51" i="8"/>
  <c r="P55" i="8" s="1"/>
  <c r="M52" i="8"/>
  <c r="M51" i="8"/>
  <c r="M55" i="8" s="1"/>
  <c r="N51" i="8"/>
  <c r="N55" i="8" s="1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I75" i="8"/>
  <c r="AJ76" i="8"/>
  <c r="CK49" i="8" l="1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K119" i="8"/>
  <c r="M118" i="8"/>
  <c r="L118" i="8"/>
  <c r="M117" i="8"/>
  <c r="M116" i="8"/>
  <c r="L116" i="8"/>
  <c r="K116" i="8"/>
  <c r="M115" i="8"/>
  <c r="L115" i="8"/>
  <c r="K115" i="8"/>
  <c r="M114" i="8"/>
  <c r="L114" i="8"/>
  <c r="K114" i="8"/>
  <c r="C117" i="8"/>
  <c r="AD65" i="8"/>
  <c r="D130" i="8"/>
  <c r="D129" i="8"/>
  <c r="D128" i="8"/>
  <c r="D127" i="8"/>
  <c r="D126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E139" i="8"/>
  <c r="AJ63" i="8"/>
  <c r="BY67" i="8"/>
  <c r="D138" i="8"/>
  <c r="AN67" i="8"/>
  <c r="AK64" i="8"/>
  <c r="H142" i="8"/>
  <c r="BW65" i="8"/>
  <c r="F140" i="8"/>
  <c r="AL65" i="8"/>
  <c r="BV64" i="8"/>
  <c r="G141" i="8"/>
  <c r="AM66" i="8"/>
  <c r="AI62" i="8"/>
  <c r="BU63" i="8"/>
  <c r="BX66" i="8"/>
  <c r="C137" i="8"/>
  <c r="BT62" i="8"/>
  <c r="AY75" i="8" l="1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O70" i="9"/>
  <c r="DP71" i="9"/>
  <c r="DM68" i="9"/>
  <c r="DK78" i="9"/>
  <c r="DK66" i="9"/>
  <c r="DR85" i="9"/>
  <c r="DP83" i="9"/>
  <c r="DN69" i="9"/>
  <c r="DN81" i="9"/>
  <c r="DQ84" i="9"/>
  <c r="DO82" i="9"/>
  <c r="DM80" i="9"/>
  <c r="DL79" i="9"/>
  <c r="DL67" i="9"/>
  <c r="EE42" i="9" l="1" a="1"/>
  <c r="DT66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8" i="9"/>
  <c r="EA70" i="9"/>
  <c r="DT70" i="9"/>
  <c r="DT66" i="9"/>
  <c r="DX68" i="9"/>
  <c r="DE11" i="9" s="1"/>
  <c r="DT71" i="9"/>
  <c r="DU70" i="9"/>
  <c r="DU68" i="9"/>
  <c r="DU66" i="9"/>
  <c r="DY68" i="9"/>
  <c r="DU71" i="9"/>
  <c r="EA67" i="9"/>
  <c r="DT68" i="9"/>
  <c r="DZ70" i="9"/>
  <c r="DK10" i="9" s="1"/>
  <c r="DV66" i="9"/>
  <c r="CX5" i="9" s="1"/>
  <c r="DZ68" i="9"/>
  <c r="DV71" i="9"/>
  <c r="DW70" i="9"/>
  <c r="DW66" i="9"/>
  <c r="EA68" i="9"/>
  <c r="DW71" i="9"/>
  <c r="DX66" i="9"/>
  <c r="DT69" i="9"/>
  <c r="DX71" i="9"/>
  <c r="DY66" i="9"/>
  <c r="DU69" i="9"/>
  <c r="DY71" i="9"/>
  <c r="DV68" i="9"/>
  <c r="DZ66" i="9"/>
  <c r="DV69" i="9"/>
  <c r="DZ71" i="9"/>
  <c r="DY67" i="9"/>
  <c r="EA66" i="9"/>
  <c r="DW69" i="9"/>
  <c r="EA71" i="9"/>
  <c r="DK4" i="9" s="1"/>
  <c r="DY70" i="9"/>
  <c r="DT67" i="9"/>
  <c r="DX69" i="9"/>
  <c r="DU67" i="9"/>
  <c r="DY69" i="9"/>
  <c r="DL16" i="9" s="1"/>
  <c r="DV70" i="9"/>
  <c r="DV67" i="9"/>
  <c r="DZ69" i="9"/>
  <c r="DX67" i="9"/>
  <c r="DW67" i="9"/>
  <c r="CX11" i="9" s="1"/>
  <c r="EA69" i="9"/>
  <c r="DZ67" i="9"/>
  <c r="DX70" i="9"/>
  <c r="JX66" i="9" l="1" a="1"/>
  <c r="KI42" i="9" a="1"/>
  <c r="DA5" i="9"/>
  <c r="DG9" i="9" s="1"/>
  <c r="GM4" i="9"/>
  <c r="FZ11" i="9"/>
  <c r="FZ5" i="9"/>
  <c r="GC5" i="9" s="1"/>
  <c r="GI9" i="9" s="1"/>
  <c r="GG11" i="9"/>
  <c r="GM10" i="9"/>
  <c r="EE78" i="9" a="1"/>
  <c r="EG83" i="9" s="1"/>
  <c r="KA68" i="9" l="1"/>
  <c r="KE70" i="9"/>
  <c r="JX66" i="9"/>
  <c r="KB68" i="9"/>
  <c r="JI11" i="9" s="1"/>
  <c r="JX71" i="9"/>
  <c r="JY66" i="9"/>
  <c r="KC68" i="9"/>
  <c r="JY71" i="9"/>
  <c r="KC70" i="9"/>
  <c r="JZ66" i="9"/>
  <c r="JB5" i="9" s="1"/>
  <c r="KD68" i="9"/>
  <c r="JZ71" i="9"/>
  <c r="KA66" i="9"/>
  <c r="KE68" i="9"/>
  <c r="KA71" i="9"/>
  <c r="KB66" i="9"/>
  <c r="JX69" i="9"/>
  <c r="KB71" i="9"/>
  <c r="KC66" i="9"/>
  <c r="JY69" i="9"/>
  <c r="KC71" i="9"/>
  <c r="KD66" i="9"/>
  <c r="JZ69" i="9"/>
  <c r="KD71" i="9"/>
  <c r="KE66" i="9"/>
  <c r="KA69" i="9"/>
  <c r="KE71" i="9"/>
  <c r="JO4" i="9" s="1"/>
  <c r="JX67" i="9"/>
  <c r="KB69" i="9"/>
  <c r="KD70" i="9"/>
  <c r="JO10" i="9" s="1"/>
  <c r="JY67" i="9"/>
  <c r="KC69" i="9"/>
  <c r="JP16" i="9" s="1"/>
  <c r="JZ67" i="9"/>
  <c r="KD69" i="9"/>
  <c r="JY68" i="9"/>
  <c r="KA67" i="9"/>
  <c r="JB11" i="9" s="1"/>
  <c r="KE69" i="9"/>
  <c r="KB67" i="9"/>
  <c r="JX70" i="9"/>
  <c r="KC67" i="9"/>
  <c r="JY70" i="9"/>
  <c r="KD67" i="9"/>
  <c r="JZ70" i="9"/>
  <c r="JZ68" i="9"/>
  <c r="KE67" i="9"/>
  <c r="KA70" i="9"/>
  <c r="JX68" i="9"/>
  <c r="KB70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78" i="9" a="1"/>
  <c r="HL82" i="9" s="1"/>
  <c r="EG78" i="9"/>
  <c r="EE81" i="9"/>
  <c r="EI80" i="9"/>
  <c r="EI85" i="9"/>
  <c r="EI78" i="9"/>
  <c r="EE84" i="9"/>
  <c r="EH80" i="9"/>
  <c r="EH84" i="9"/>
  <c r="EI81" i="9"/>
  <c r="EG81" i="9"/>
  <c r="EJ83" i="9"/>
  <c r="EJ81" i="9"/>
  <c r="EF83" i="9"/>
  <c r="EI82" i="9"/>
  <c r="EG80" i="9"/>
  <c r="EF81" i="9"/>
  <c r="EH79" i="9"/>
  <c r="EI79" i="9"/>
  <c r="EJ84" i="9"/>
  <c r="EE80" i="9"/>
  <c r="EI84" i="9"/>
  <c r="EF78" i="9"/>
  <c r="EJ85" i="9"/>
  <c r="EG84" i="9"/>
  <c r="EE83" i="9"/>
  <c r="EH83" i="9"/>
  <c r="EJ78" i="9"/>
  <c r="EE79" i="9"/>
  <c r="EH81" i="9"/>
  <c r="EH78" i="9"/>
  <c r="EE85" i="9"/>
  <c r="EJ82" i="9"/>
  <c r="EI83" i="9"/>
  <c r="EH85" i="9"/>
  <c r="EF85" i="9"/>
  <c r="EH82" i="9"/>
  <c r="EF82" i="9"/>
  <c r="EE78" i="9"/>
  <c r="EE82" i="9"/>
  <c r="EJ80" i="9"/>
  <c r="EJ79" i="9"/>
  <c r="EG85" i="9"/>
  <c r="EG79" i="9"/>
  <c r="EF84" i="9"/>
  <c r="EF79" i="9"/>
  <c r="EF80" i="9"/>
  <c r="EG82" i="9"/>
  <c r="KI51" i="9" l="1" a="1"/>
  <c r="KP66" i="9" a="1"/>
  <c r="JE5" i="9"/>
  <c r="JK9" i="9" s="1"/>
  <c r="EE87" i="9" a="1"/>
  <c r="EE87" i="9" s="1"/>
  <c r="KI78" i="9" a="1"/>
  <c r="HH82" i="9"/>
  <c r="HL78" i="9"/>
  <c r="HK84" i="9"/>
  <c r="HK79" i="9"/>
  <c r="HG79" i="9"/>
  <c r="HG83" i="9"/>
  <c r="HI81" i="9"/>
  <c r="HJ85" i="9"/>
  <c r="HH81" i="9"/>
  <c r="HJ84" i="9"/>
  <c r="HL80" i="9"/>
  <c r="HK85" i="9"/>
  <c r="HK83" i="9"/>
  <c r="HH83" i="9"/>
  <c r="HG81" i="9"/>
  <c r="HH79" i="9"/>
  <c r="HI83" i="9"/>
  <c r="HI78" i="9"/>
  <c r="HJ82" i="9"/>
  <c r="HJ83" i="9"/>
  <c r="HK82" i="9"/>
  <c r="HJ79" i="9"/>
  <c r="HJ80" i="9"/>
  <c r="HG84" i="9"/>
  <c r="HI82" i="9"/>
  <c r="HH84" i="9"/>
  <c r="HL79" i="9"/>
  <c r="HI84" i="9"/>
  <c r="HK80" i="9"/>
  <c r="HG80" i="9"/>
  <c r="HJ81" i="9"/>
  <c r="HH80" i="9"/>
  <c r="HK81" i="9"/>
  <c r="HL85" i="9"/>
  <c r="HG85" i="9"/>
  <c r="HI79" i="9"/>
  <c r="HH78" i="9"/>
  <c r="HJ78" i="9"/>
  <c r="HI80" i="9"/>
  <c r="HL81" i="9"/>
  <c r="HL83" i="9"/>
  <c r="HH85" i="9"/>
  <c r="HL84" i="9"/>
  <c r="HG78" i="9"/>
  <c r="HG82" i="9"/>
  <c r="HK78" i="9"/>
  <c r="HI85" i="9"/>
  <c r="EM81" i="9"/>
  <c r="EM82" i="9"/>
  <c r="EM83" i="9"/>
  <c r="EM80" i="9"/>
  <c r="EM85" i="9"/>
  <c r="EM84" i="9"/>
  <c r="EM79" i="9"/>
  <c r="EO79" i="9" s="1"/>
  <c r="EM78" i="9"/>
  <c r="EO78" i="9" s="1"/>
  <c r="ER78" i="9"/>
  <c r="ES79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70" i="9"/>
  <c r="KP66" i="9"/>
  <c r="KQ66" i="9"/>
  <c r="JZ109" i="9" s="1"/>
  <c r="KQ69" i="9"/>
  <c r="JZ112" i="9" s="1"/>
  <c r="KR66" i="9"/>
  <c r="KA109" i="9" s="1"/>
  <c r="KP67" i="9"/>
  <c r="KQ67" i="9"/>
  <c r="JZ110" i="9" s="1"/>
  <c r="KR67" i="9"/>
  <c r="KA110" i="9" s="1"/>
  <c r="KP68" i="9"/>
  <c r="KQ68" i="9"/>
  <c r="JZ111" i="9" s="1"/>
  <c r="KR71" i="9"/>
  <c r="KA114" i="9" s="1"/>
  <c r="KR68" i="9"/>
  <c r="KA111" i="9" s="1"/>
  <c r="KP69" i="9"/>
  <c r="KR69" i="9"/>
  <c r="KA112" i="9" s="1"/>
  <c r="KQ70" i="9"/>
  <c r="JZ113" i="9" s="1"/>
  <c r="KR70" i="9"/>
  <c r="KA113" i="9" s="1"/>
  <c r="KP71" i="9"/>
  <c r="KQ71" i="9"/>
  <c r="JZ114" i="9" s="1"/>
  <c r="EF89" i="9"/>
  <c r="EJ88" i="9"/>
  <c r="EI88" i="9"/>
  <c r="EH88" i="9"/>
  <c r="EJ87" i="9"/>
  <c r="EG88" i="9"/>
  <c r="EF88" i="9"/>
  <c r="EE88" i="9"/>
  <c r="EI89" i="9"/>
  <c r="EI87" i="9"/>
  <c r="DI12" i="9" s="1"/>
  <c r="EJ89" i="9"/>
  <c r="EH89" i="9"/>
  <c r="EH87" i="9"/>
  <c r="DJ18" i="9" s="1"/>
  <c r="EG87" i="9"/>
  <c r="DC13" i="9" s="1"/>
  <c r="EG89" i="9"/>
  <c r="EE89" i="9"/>
  <c r="EF87" i="9"/>
  <c r="CW13" i="9" s="1"/>
  <c r="KL83" i="9"/>
  <c r="KI82" i="9"/>
  <c r="KL78" i="9"/>
  <c r="KL84" i="9"/>
  <c r="KM78" i="9"/>
  <c r="KN81" i="9"/>
  <c r="KM84" i="9"/>
  <c r="KN78" i="9"/>
  <c r="KI83" i="9"/>
  <c r="KK78" i="9"/>
  <c r="KJ82" i="9"/>
  <c r="KL82" i="9"/>
  <c r="KI84" i="9"/>
  <c r="KM81" i="9"/>
  <c r="KK85" i="9"/>
  <c r="KN85" i="9"/>
  <c r="KN83" i="9"/>
  <c r="KJ83" i="9"/>
  <c r="KJ80" i="9"/>
  <c r="KI79" i="9"/>
  <c r="KJ84" i="9"/>
  <c r="KM83" i="9"/>
  <c r="KI81" i="9"/>
  <c r="KM79" i="9"/>
  <c r="KJ79" i="9"/>
  <c r="KJ85" i="9"/>
  <c r="KL81" i="9"/>
  <c r="KK80" i="9"/>
  <c r="KL80" i="9"/>
  <c r="KN79" i="9"/>
  <c r="KL85" i="9"/>
  <c r="KK81" i="9"/>
  <c r="KK79" i="9"/>
  <c r="KN82" i="9"/>
  <c r="KI78" i="9"/>
  <c r="KN84" i="9"/>
  <c r="KM80" i="9"/>
  <c r="KJ78" i="9"/>
  <c r="KI85" i="9"/>
  <c r="KK83" i="9"/>
  <c r="KM82" i="9"/>
  <c r="KN80" i="9"/>
  <c r="KI80" i="9"/>
  <c r="KL79" i="9"/>
  <c r="KJ81" i="9"/>
  <c r="KK84" i="9"/>
  <c r="KM85" i="9"/>
  <c r="KK82" i="9"/>
  <c r="FD78" i="9" a="1"/>
  <c r="HG87" i="9" a="1"/>
  <c r="HO85" i="9"/>
  <c r="HO80" i="9"/>
  <c r="HO82" i="9"/>
  <c r="HO81" i="9"/>
  <c r="HO83" i="9"/>
  <c r="HO79" i="9"/>
  <c r="HQ79" i="9" s="1"/>
  <c r="HO78" i="9"/>
  <c r="HQ78" i="9" s="1"/>
  <c r="HO84" i="9"/>
  <c r="CV7" i="9"/>
  <c r="DH6" i="9"/>
  <c r="HU79" i="9"/>
  <c r="HT78" i="9"/>
  <c r="KN55" i="9" l="1"/>
  <c r="KK55" i="9"/>
  <c r="KJ55" i="9"/>
  <c r="KM55" i="9"/>
  <c r="KL55" i="9"/>
  <c r="KI55" i="9"/>
  <c r="JY113" i="9"/>
  <c r="KT70" i="9"/>
  <c r="JY124" i="9" s="1"/>
  <c r="JY112" i="9"/>
  <c r="KT69" i="9"/>
  <c r="JY123" i="9" s="1"/>
  <c r="JY114" i="9"/>
  <c r="KT71" i="9"/>
  <c r="JY125" i="9" s="1"/>
  <c r="JY111" i="9"/>
  <c r="KT68" i="9"/>
  <c r="JY122" i="9" s="1"/>
  <c r="JY110" i="9"/>
  <c r="KT67" i="9"/>
  <c r="JY121" i="9" s="1"/>
  <c r="JY109" i="9"/>
  <c r="KT66" i="9"/>
  <c r="JY120" i="9" s="1"/>
  <c r="KG109" i="9" a="1"/>
  <c r="EM89" i="9"/>
  <c r="EM88" i="9"/>
  <c r="EM87" i="9"/>
  <c r="DN21" i="9" s="1"/>
  <c r="KQ85" i="9"/>
  <c r="KA104" i="9" s="1"/>
  <c r="KQ83" i="9"/>
  <c r="KA102" i="9" s="1"/>
  <c r="KQ79" i="9"/>
  <c r="KI87" i="9" a="1"/>
  <c r="KQ78" i="9"/>
  <c r="KQ82" i="9"/>
  <c r="KA101" i="9" s="1"/>
  <c r="KQ81" i="9"/>
  <c r="KA100" i="9" s="1"/>
  <c r="KQ80" i="9"/>
  <c r="KA99" i="9" s="1"/>
  <c r="KQ84" i="9"/>
  <c r="KA103" i="9" s="1"/>
  <c r="IF78" i="9" a="1"/>
  <c r="FD78" i="9"/>
  <c r="CS5" i="9" s="1"/>
  <c r="FE78" i="9"/>
  <c r="FF78" i="9"/>
  <c r="FG78" i="9"/>
  <c r="FD79" i="9"/>
  <c r="FH78" i="9"/>
  <c r="FI78" i="9"/>
  <c r="FJ78" i="9"/>
  <c r="FK78" i="9"/>
  <c r="FE79" i="9"/>
  <c r="CS11" i="9" s="1"/>
  <c r="FF79" i="9"/>
  <c r="FG79" i="9"/>
  <c r="FH79" i="9"/>
  <c r="FI79" i="9"/>
  <c r="FJ79" i="9"/>
  <c r="FK79" i="9"/>
  <c r="HL89" i="9"/>
  <c r="HG88" i="9"/>
  <c r="HH87" i="9"/>
  <c r="FY13" i="9" s="1"/>
  <c r="HK89" i="9"/>
  <c r="HJ89" i="9"/>
  <c r="HI89" i="9"/>
  <c r="HH89" i="9"/>
  <c r="HG89" i="9"/>
  <c r="HL88" i="9"/>
  <c r="HH88" i="9"/>
  <c r="HK88" i="9"/>
  <c r="HJ88" i="9"/>
  <c r="HI88" i="9"/>
  <c r="HL87" i="9"/>
  <c r="GJ6" i="9" s="1"/>
  <c r="HK87" i="9"/>
  <c r="GK12" i="9" s="1"/>
  <c r="HI87" i="9"/>
  <c r="GE13" i="9" s="1"/>
  <c r="HJ87" i="9"/>
  <c r="GL18" i="9" s="1"/>
  <c r="HG87" i="9"/>
  <c r="JZ120" i="9" l="1" a="1"/>
  <c r="JZ120" i="9" s="1"/>
  <c r="KB120" i="9" s="1"/>
  <c r="KD120" i="9" s="1"/>
  <c r="KG109" i="9"/>
  <c r="KH109" i="9"/>
  <c r="KI109" i="9"/>
  <c r="KG110" i="9"/>
  <c r="KH114" i="9"/>
  <c r="KH110" i="9"/>
  <c r="KI110" i="9"/>
  <c r="KG111" i="9"/>
  <c r="KG113" i="9"/>
  <c r="KH111" i="9"/>
  <c r="KI111" i="9"/>
  <c r="KG112" i="9"/>
  <c r="KH112" i="9"/>
  <c r="KI112" i="9"/>
  <c r="KI114" i="9"/>
  <c r="KH113" i="9"/>
  <c r="KI113" i="9"/>
  <c r="KG114" i="9"/>
  <c r="HO89" i="9"/>
  <c r="KS79" i="9"/>
  <c r="KA98" i="9"/>
  <c r="KS78" i="9"/>
  <c r="KA97" i="9"/>
  <c r="HO88" i="9"/>
  <c r="FX7" i="9"/>
  <c r="HO87" i="9"/>
  <c r="GP21" i="9" s="1"/>
  <c r="KJ87" i="9"/>
  <c r="JA13" i="9" s="1"/>
  <c r="KM87" i="9"/>
  <c r="JM12" i="9" s="1"/>
  <c r="KN87" i="9"/>
  <c r="JL6" i="9" s="1"/>
  <c r="KI88" i="9"/>
  <c r="KJ88" i="9"/>
  <c r="KK88" i="9"/>
  <c r="KL88" i="9"/>
  <c r="KI87" i="9"/>
  <c r="KN89" i="9"/>
  <c r="KM89" i="9"/>
  <c r="KI89" i="9"/>
  <c r="KM88" i="9"/>
  <c r="KN88" i="9"/>
  <c r="KJ89" i="9"/>
  <c r="KL89" i="9"/>
  <c r="KK89" i="9"/>
  <c r="KL87" i="9"/>
  <c r="JN18" i="9" s="1"/>
  <c r="KK87" i="9"/>
  <c r="JG13" i="9" s="1"/>
  <c r="IM79" i="9"/>
  <c r="IL79" i="9"/>
  <c r="IK79" i="9"/>
  <c r="IK78" i="9"/>
  <c r="IJ79" i="9"/>
  <c r="II79" i="9"/>
  <c r="IH79" i="9"/>
  <c r="IF78" i="9"/>
  <c r="FU5" i="9" s="1"/>
  <c r="IF79" i="9"/>
  <c r="IM78" i="9"/>
  <c r="IL78" i="9"/>
  <c r="IJ78" i="9"/>
  <c r="II78" i="9"/>
  <c r="IH78" i="9"/>
  <c r="IG79" i="9"/>
  <c r="FU11" i="9" s="1"/>
  <c r="IG78" i="9"/>
  <c r="KV78" i="9"/>
  <c r="KW79" i="9"/>
  <c r="JZ125" i="9" l="1"/>
  <c r="KB125" i="9" s="1"/>
  <c r="KD125" i="9" s="1"/>
  <c r="JZ124" i="9"/>
  <c r="KB124" i="9" s="1"/>
  <c r="KD124" i="9" s="1"/>
  <c r="JZ123" i="9"/>
  <c r="KB123" i="9" s="1"/>
  <c r="KD123" i="9" s="1"/>
  <c r="JZ122" i="9"/>
  <c r="KB122" i="9" s="1"/>
  <c r="KD122" i="9" s="1"/>
  <c r="JZ121" i="9"/>
  <c r="KB121" i="9" s="1"/>
  <c r="KD121" i="9" s="1"/>
  <c r="KC109" i="9" a="1"/>
  <c r="KC109" i="9" s="1"/>
  <c r="LH78" i="9" a="1"/>
  <c r="LN79" i="9" s="1"/>
  <c r="IZ7" i="9"/>
  <c r="JR21" i="9" s="1"/>
  <c r="KD114" i="9" l="1"/>
  <c r="KC114" i="9"/>
  <c r="KK114" i="9" s="1"/>
  <c r="KE113" i="9"/>
  <c r="KM113" i="9" s="1"/>
  <c r="KD113" i="9"/>
  <c r="KL113" i="9" s="1"/>
  <c r="KC113" i="9"/>
  <c r="KK113" i="9" s="1"/>
  <c r="KE112" i="9"/>
  <c r="KM112" i="9" s="1"/>
  <c r="KD112" i="9"/>
  <c r="KL112" i="9" s="1"/>
  <c r="KC112" i="9"/>
  <c r="KK112" i="9" s="1"/>
  <c r="KE111" i="9"/>
  <c r="KD111" i="9"/>
  <c r="KC111" i="9"/>
  <c r="KE110" i="9"/>
  <c r="KD110" i="9"/>
  <c r="KC110" i="9"/>
  <c r="KE114" i="9"/>
  <c r="KM114" i="9" s="1"/>
  <c r="KE109" i="9"/>
  <c r="KM109" i="9" s="1"/>
  <c r="KD109" i="9"/>
  <c r="KL109" i="9" s="1"/>
  <c r="LK78" i="9"/>
  <c r="LN78" i="9"/>
  <c r="LN81" i="9" s="1"/>
  <c r="LO79" i="9"/>
  <c r="LI78" i="9"/>
  <c r="LH79" i="9"/>
  <c r="LJ78" i="9"/>
  <c r="LM78" i="9"/>
  <c r="LO78" i="9"/>
  <c r="LM79" i="9"/>
  <c r="LH78" i="9"/>
  <c r="LL78" i="9"/>
  <c r="LI79" i="9"/>
  <c r="IW11" i="9" s="1"/>
  <c r="LJ79" i="9"/>
  <c r="LK79" i="9"/>
  <c r="LL79" i="9"/>
  <c r="KM111" i="9"/>
  <c r="KL111" i="9"/>
  <c r="KK111" i="9"/>
  <c r="KM110" i="9"/>
  <c r="KL110" i="9"/>
  <c r="KK110" i="9"/>
  <c r="KK109" i="9"/>
  <c r="KL114" i="9"/>
  <c r="LK81" i="9" l="1"/>
  <c r="LO81" i="9"/>
  <c r="LI81" i="9"/>
  <c r="LH81" i="9"/>
  <c r="LL81" i="9"/>
  <c r="IW5" i="9"/>
  <c r="LJ81" i="9"/>
  <c r="LM81" i="9"/>
  <c r="JY97" i="9" l="1" a="1"/>
  <c r="JY97" i="9" s="1"/>
  <c r="KE97" i="9" s="1"/>
  <c r="JY98" i="9" l="1"/>
  <c r="KE98" i="9" s="1"/>
  <c r="JY99" i="9"/>
  <c r="KE99" i="9" s="1"/>
  <c r="JY100" i="9"/>
  <c r="KE100" i="9" s="1"/>
  <c r="JY101" i="9"/>
  <c r="KE101" i="9" s="1"/>
  <c r="JY102" i="9"/>
  <c r="KE102" i="9" s="1"/>
  <c r="JY103" i="9"/>
  <c r="KE103" i="9" s="1"/>
  <c r="JY104" i="9"/>
  <c r="KE104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6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0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0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<sst xmlns="http://schemas.openxmlformats.org/spreadsheetml/2006/main" count="1282" uniqueCount="193">
  <si>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</si>
  <si>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</si>
  <si>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</si>
  <si>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</si>
  <si>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</si>
  <si>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</si>
  <si>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</si>
  <si>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</si>
  <si>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</si>
  <si>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</si>
  <si>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</si>
  <si>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</si>
  <si>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</si>
  <si>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</si>
  <si>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</si>
  <si>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</si>
  <si>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</si>
  <si>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</si>
  <si>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</si>
  <si>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</si>
  <si>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</si>
  <si>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</si>
  <si>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</si>
  <si>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</si>
  <si>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</si>
  <si>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</si>
  <si>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</si>
  <si>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</si>
  <si>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</si>
  <si>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</si>
  <si>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</si>
  <si>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</si>
  <si>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</si>
  <si>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</si>
  <si>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</si>
  <si>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</si>
  <si>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</si>
  <si>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</si>
  <si>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</si>
  <si>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</si>
  <si>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</si>
  <si>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</si>
  <si>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</si>
  <si>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</si>
  <si>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</si>
  <si>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</si>
  <si>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</si>
  <si>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</si>
  <si>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</si>
  <si>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</si>
  <si>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</si>
  <si>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</si>
  <si>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</si>
  <si>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</si>
  <si>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</si>
  <si>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</si>
  <si>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</si>
  <si>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</si>
  <si>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</si>
  <si>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</si>
  <si>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</si>
  <si>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</si>
  <si>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</si>
  <si>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</si>
  <si>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</si>
  <si>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</si>
  <si>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</si>
  <si>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</si>
  <si>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</si>
  <si>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</si>
  <si>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</si>
  <si>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</si>
  <si>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</si>
  <si>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</si>
  <si>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</si>
  <si>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</si>
  <si>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</si>
  <si>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</si>
  <si>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</si>
  <si>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</si>
  <si>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</si>
  <si>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</si>
  <si>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</si>
  <si>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</si>
  <si>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</si>
  <si>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</si>
  <si>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</si>
  <si>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</si>
  <si>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</si>
  <si>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</si>
  <si>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</si>
  <si>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</si>
  <si>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</si>
  <si>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</si>
  <si>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</si>
  <si>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</si>
  <si>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</si>
  <si>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</si>
  <si>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</si>
  <si>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</si>
  <si>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</si>
  <si>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</si>
  <si>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</si>
  <si>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</si>
  <si>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</si>
  <si>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</si>
  <si>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</si>
  <si>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</si>
  <si>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</si>
  <si>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</si>
  <si>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</si>
  <si>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</si>
  <si>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</si>
  <si>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</si>
  <si>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</si>
  <si>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</si>
  <si>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</si>
  <si>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</si>
  <si>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</si>
  <si>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</si>
  <si>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</si>
  <si>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</si>
  <si>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</si>
  <si>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</si>
  <si>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</si>
  <si>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</si>
  <si>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</si>
  <si>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</si>
  <si>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</si>
  <si>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</si>
  <si>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</si>
  <si>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</si>
  <si>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</si>
  <si>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</si>
  <si>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</si>
  <si>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</si>
  <si>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</si>
  <si>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</si>
  <si>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</si>
  <si>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</si>
  <si>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</si>
  <si>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</si>
  <si>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</si>
  <si>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</si>
  <si>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</si>
  <si>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</si>
  <si>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B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</si>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</sst>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right" vertical="center" textRotation="90"/>
    </xf>
    <xf numFmtId="0" fontId="0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23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75" t="s">
        <v>30</v>
      </c>
      <c r="D26" s="75"/>
      <c r="E26" s="75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75" t="s">
        <v>31</v>
      </c>
      <c r="D36" s="75"/>
      <c r="E36" s="75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I40" s="68" t="s">
        <v>4</v>
      </c>
      <c r="AJ40" s="68"/>
      <c r="AK40" s="68"/>
      <c r="AL40" s="68"/>
      <c r="AM40" s="68"/>
      <c r="AN40" s="68"/>
      <c r="AO40" s="68"/>
      <c r="AP40" s="68"/>
      <c r="AT40" s="68" t="s">
        <v>3</v>
      </c>
      <c r="AU40" s="68"/>
      <c r="AV40" s="68"/>
      <c r="AW40" s="68"/>
      <c r="AX40" s="68"/>
      <c r="AY40" s="68"/>
      <c r="BE40" s="68" t="s">
        <v>3</v>
      </c>
      <c r="BF40" s="68"/>
      <c r="BG40" s="68"/>
      <c r="BH40" s="68"/>
      <c r="BI40" s="68"/>
      <c r="BJ40" s="68"/>
      <c r="BT40" s="68" t="s">
        <v>3</v>
      </c>
      <c r="BU40" s="68"/>
      <c r="BV40" s="68"/>
      <c r="BW40" s="68"/>
      <c r="BX40" s="68"/>
      <c r="BY40" s="68"/>
      <c r="CA40" s="68" t="s">
        <v>4</v>
      </c>
      <c r="CB40" s="68"/>
      <c r="CC40" s="68"/>
      <c r="CD40" s="68"/>
      <c r="CE40" s="68"/>
      <c r="CF40" s="68"/>
      <c r="CG40" s="68"/>
      <c r="CH40" s="68"/>
      <c r="CJ40" s="68" t="s">
        <v>28</v>
      </c>
      <c r="CK40" s="68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191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191</v>
      </c>
      <c r="CK41" s="2" t="s">
        <v>58</v>
      </c>
      <c r="CL41" s="28"/>
      <c r="CM41" s="28"/>
      <c r="CN41" s="28"/>
      <c r="CO41" s="28"/>
    </row>
    <row r="42" spans="1:93" ht="16" customHeight="1">
      <c r="A42" s="70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1" t="s">
        <v>12</v>
      </c>
      <c r="AB50" s="41" t="s">
        <v>14</v>
      </c>
      <c r="AD50" s="35" t="s">
        <v>74</v>
      </c>
      <c r="AE50" s="36" t="s">
        <v>75</v>
      </c>
      <c r="AI50" s="68" t="s">
        <v>43</v>
      </c>
      <c r="AJ50" s="68"/>
      <c r="AK50" s="68"/>
      <c r="AL50" s="68"/>
      <c r="AM50" s="68"/>
      <c r="AN50" s="68"/>
      <c r="AO50" s="68"/>
      <c r="AP50" s="68"/>
      <c r="AT50" s="68" t="s">
        <v>45</v>
      </c>
      <c r="AU50" s="68"/>
      <c r="AV50" s="68"/>
      <c r="AW50" s="68"/>
      <c r="AX50" s="68"/>
      <c r="AY50" s="68"/>
      <c r="BB50" s="8"/>
      <c r="BC50" s="8"/>
      <c r="BD50" s="8"/>
      <c r="BE50" s="68" t="s">
        <v>48</v>
      </c>
      <c r="BF50" s="68"/>
      <c r="BG50" s="68"/>
      <c r="BH50" s="68"/>
      <c r="BI50" s="68"/>
      <c r="BJ50" s="68"/>
      <c r="BT50" s="71" t="s">
        <v>104</v>
      </c>
      <c r="BU50" s="71"/>
      <c r="BV50" s="71"/>
      <c r="BW50" s="71"/>
      <c r="BX50" s="71"/>
      <c r="BY50" s="71"/>
      <c r="CA50" s="68" t="s">
        <v>82</v>
      </c>
      <c r="CB50" s="68"/>
      <c r="CC50" s="68"/>
      <c r="CD50" s="68"/>
      <c r="CE50" s="68"/>
      <c r="CF50" s="68"/>
      <c r="CG50" s="68"/>
      <c r="CH50" s="68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0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3" t="s">
        <v>42</v>
      </c>
      <c r="M54" s="73"/>
      <c r="N54" s="73"/>
      <c r="O54" s="73"/>
      <c r="P54" s="73"/>
      <c r="Q54" s="73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8" t="s">
        <v>91</v>
      </c>
      <c r="M56" s="68"/>
      <c r="N56" s="68"/>
      <c r="O56" s="68"/>
      <c r="P56" s="68"/>
      <c r="Q56" s="68"/>
    </row>
    <row r="60" spans="1:93">
      <c r="B60" s="1"/>
      <c r="Z60" s="75" t="s">
        <v>30</v>
      </c>
      <c r="AA60" s="75"/>
      <c r="AB60" s="75"/>
      <c r="AI60" s="68" t="s">
        <v>3</v>
      </c>
      <c r="AJ60" s="68"/>
      <c r="AK60" s="68"/>
      <c r="AL60" s="68"/>
      <c r="AM60" s="68"/>
      <c r="AN60" s="68"/>
      <c r="AT60" s="68" t="s">
        <v>4</v>
      </c>
      <c r="AU60" s="68"/>
      <c r="AV60" s="68"/>
      <c r="AW60" s="68"/>
      <c r="AX60" s="68"/>
      <c r="AY60" s="68"/>
      <c r="AZ60" s="68"/>
      <c r="BA60" s="68"/>
      <c r="BE60" s="68" t="s">
        <v>4</v>
      </c>
      <c r="BF60" s="68"/>
      <c r="BG60" s="68"/>
      <c r="BH60" s="68"/>
      <c r="BI60" s="68"/>
      <c r="BJ60" s="68"/>
      <c r="BK60" s="68"/>
      <c r="BL60" s="68"/>
      <c r="BT60" s="68" t="s">
        <v>3</v>
      </c>
      <c r="BU60" s="68"/>
      <c r="BV60" s="68"/>
      <c r="BW60" s="68"/>
      <c r="BX60" s="68"/>
      <c r="BY60" s="68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0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0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0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0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0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0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8" t="s">
        <v>5</v>
      </c>
      <c r="D68" s="68"/>
      <c r="E68" s="68"/>
      <c r="F68" s="68"/>
      <c r="G68" s="68"/>
      <c r="H68" s="68"/>
      <c r="I68" s="68"/>
      <c r="J68" s="68"/>
      <c r="X68" s="15"/>
      <c r="Y68" s="15"/>
      <c r="Z68" s="73" t="s">
        <v>69</v>
      </c>
      <c r="AA68" s="73"/>
      <c r="AB68" s="73"/>
      <c r="AD68" s="34" t="s">
        <v>71</v>
      </c>
      <c r="AI68" s="68" t="s">
        <v>44</v>
      </c>
      <c r="AJ68" s="68"/>
      <c r="AK68" s="68"/>
      <c r="AL68" s="68"/>
      <c r="AM68" s="68"/>
      <c r="AN68" s="68"/>
      <c r="AT68" s="74" t="s">
        <v>46</v>
      </c>
      <c r="AU68" s="74"/>
      <c r="AV68" s="74"/>
      <c r="AW68" s="74"/>
      <c r="AX68" s="74"/>
      <c r="AY68" s="74"/>
      <c r="AZ68" s="74"/>
      <c r="BA68" s="74"/>
      <c r="BB68" s="25"/>
      <c r="BC68" s="25"/>
      <c r="BD68" s="25"/>
      <c r="BE68" s="71" t="s">
        <v>50</v>
      </c>
      <c r="BF68" s="71"/>
      <c r="BG68" s="71"/>
      <c r="BH68" s="71"/>
      <c r="BI68" s="71"/>
      <c r="BJ68" s="71"/>
      <c r="BK68" s="71"/>
      <c r="BL68" s="71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1" t="s">
        <v>92</v>
      </c>
      <c r="BU68" s="71"/>
      <c r="BV68" s="71"/>
      <c r="BW68" s="71"/>
      <c r="BX68" s="71"/>
      <c r="BY68" s="71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8" t="s">
        <v>73</v>
      </c>
      <c r="D70" s="68"/>
      <c r="E70" s="68"/>
      <c r="F70" s="68"/>
      <c r="G70" s="68"/>
      <c r="H70" s="68"/>
      <c r="I70" s="68"/>
      <c r="J70" s="68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75" t="s">
        <v>30</v>
      </c>
      <c r="AA73" s="75"/>
      <c r="AI73" s="76" t="s">
        <v>52</v>
      </c>
      <c r="AJ73" s="76"/>
      <c r="AK73" s="31"/>
      <c r="AL73" s="76"/>
      <c r="AM73" s="76"/>
      <c r="AN73" s="31"/>
      <c r="AO73" s="31"/>
      <c r="AP73" s="31"/>
      <c r="AQ73" s="31"/>
      <c r="AR73" s="31"/>
      <c r="AS73" s="31"/>
      <c r="AT73" s="68" t="s">
        <v>4</v>
      </c>
      <c r="AU73" s="68"/>
      <c r="AV73" s="68"/>
      <c r="AW73" s="68"/>
      <c r="AX73" s="68"/>
      <c r="AY73" s="68"/>
      <c r="AZ73" s="68"/>
      <c r="BA73" s="68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0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0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8" t="s">
        <v>51</v>
      </c>
      <c r="D77" s="68"/>
      <c r="E77" s="68"/>
      <c r="F77" s="68"/>
      <c r="G77" s="68"/>
      <c r="H77" s="68"/>
      <c r="I77" s="68"/>
      <c r="J77" s="68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2" t="s">
        <v>64</v>
      </c>
      <c r="AJ77" s="72"/>
      <c r="AK77" s="29"/>
      <c r="AL77" s="72"/>
      <c r="AM77" s="72"/>
      <c r="AN77" s="29"/>
      <c r="AO77" s="31"/>
      <c r="AP77" s="31"/>
      <c r="AQ77" s="31"/>
      <c r="AR77" s="31"/>
      <c r="AS77" s="31"/>
      <c r="AT77" s="72" t="s">
        <v>65</v>
      </c>
      <c r="AU77" s="72"/>
      <c r="AV77" s="72"/>
      <c r="AW77" s="72"/>
      <c r="AX77" s="72"/>
      <c r="AY77" s="72"/>
      <c r="AZ77" s="72"/>
      <c r="BA77" s="72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8" t="s">
        <v>54</v>
      </c>
      <c r="D79" s="68"/>
      <c r="E79" s="68"/>
      <c r="F79" s="68"/>
      <c r="G79" s="68"/>
      <c r="H79" s="68"/>
      <c r="I79" s="68"/>
      <c r="J79" s="68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69" t="s">
        <v>85</v>
      </c>
      <c r="D81" s="69"/>
      <c r="E81" s="69"/>
      <c r="F81" s="69"/>
      <c r="G81" s="69"/>
      <c r="H81" s="69"/>
      <c r="I81" s="69"/>
      <c r="J81" s="69"/>
      <c r="AI81" s="68" t="s">
        <v>4</v>
      </c>
      <c r="AJ81" s="68"/>
      <c r="AK81" s="68"/>
      <c r="AL81" s="68"/>
      <c r="AM81" s="68"/>
      <c r="AN81" s="68"/>
      <c r="AO81" s="68"/>
      <c r="AP81" s="68"/>
      <c r="AT81" s="68" t="s">
        <v>4</v>
      </c>
      <c r="AU81" s="68"/>
      <c r="AV81" s="68"/>
      <c r="AW81" s="68"/>
      <c r="AX81" s="68"/>
      <c r="AY81" s="68"/>
      <c r="AZ81" s="68"/>
      <c r="BA81" s="68"/>
      <c r="BE81" s="68" t="s">
        <v>4</v>
      </c>
      <c r="BF81" s="68"/>
      <c r="BG81" s="68"/>
      <c r="BH81" s="68"/>
      <c r="BI81" s="68"/>
      <c r="BJ81" s="68"/>
      <c r="BK81" s="68"/>
      <c r="BL81" s="68"/>
      <c r="BT81" s="68" t="s">
        <v>3</v>
      </c>
      <c r="BU81" s="68"/>
      <c r="BV81" s="68"/>
      <c r="BW81" s="68"/>
      <c r="BX81" s="68"/>
      <c r="BY81" s="68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0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0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0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0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0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0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0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0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69" t="s">
        <v>13</v>
      </c>
      <c r="M91" s="69"/>
      <c r="N91" s="69"/>
      <c r="O91" s="69"/>
      <c r="P91" s="69"/>
      <c r="Q91" s="69"/>
      <c r="Z91" s="41" t="s">
        <v>11</v>
      </c>
      <c r="AI91" s="68" t="s">
        <v>63</v>
      </c>
      <c r="AJ91" s="68"/>
      <c r="AK91" s="68"/>
      <c r="AL91" s="68"/>
      <c r="AM91" s="68"/>
      <c r="AN91" s="68"/>
      <c r="AO91" s="68"/>
      <c r="AP91" s="68"/>
      <c r="AQ91" s="8"/>
      <c r="AR91" s="8"/>
      <c r="AS91" s="8"/>
      <c r="AT91" s="68" t="s">
        <v>47</v>
      </c>
      <c r="AU91" s="68"/>
      <c r="AV91" s="68"/>
      <c r="AW91" s="68"/>
      <c r="AX91" s="68"/>
      <c r="AY91" s="68"/>
      <c r="AZ91" s="68"/>
      <c r="BA91" s="68"/>
      <c r="BB91" s="8"/>
      <c r="BC91" s="8"/>
      <c r="BD91" s="8"/>
      <c r="BE91" s="68" t="s">
        <v>49</v>
      </c>
      <c r="BF91" s="68"/>
      <c r="BG91" s="68"/>
      <c r="BH91" s="68"/>
      <c r="BI91" s="68"/>
      <c r="BJ91" s="68"/>
      <c r="BK91" s="68"/>
      <c r="BL91" s="68"/>
      <c r="BM91" s="8"/>
      <c r="BN91" s="8"/>
      <c r="BO91" s="30" t="s">
        <v>61</v>
      </c>
      <c r="BP91" s="8" t="s">
        <v>62</v>
      </c>
      <c r="BQ91" s="8"/>
      <c r="BR91" s="8"/>
      <c r="BS91" s="8"/>
      <c r="BT91" s="71" t="s">
        <v>72</v>
      </c>
      <c r="BU91" s="71"/>
      <c r="BV91" s="71"/>
      <c r="BW91" s="71"/>
      <c r="BX91" s="71"/>
      <c r="BY91" s="71"/>
      <c r="BZ91" s="8"/>
      <c r="CB91" s="8"/>
      <c r="CC91" s="8"/>
      <c r="CD91" s="8"/>
      <c r="CM91" s="8"/>
      <c r="CN91" s="8"/>
      <c r="CO91" s="8"/>
    </row>
    <row r="92" spans="1:93" ht="16" customHeight="1">
      <c r="J92" s="70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0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0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69" t="s">
        <v>35</v>
      </c>
      <c r="M95" s="69"/>
      <c r="N95" s="69"/>
      <c r="O95" s="69"/>
      <c r="P95" s="69"/>
      <c r="Q95" s="69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8" t="s">
        <v>8</v>
      </c>
      <c r="B100" s="68"/>
      <c r="C100" s="68"/>
      <c r="D100" s="68"/>
      <c r="E100" s="68"/>
      <c r="F100" s="68"/>
      <c r="G100" s="68"/>
      <c r="H100" s="68"/>
      <c r="I100" s="68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0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0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0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0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0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0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0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0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8" t="s">
        <v>36</v>
      </c>
      <c r="B112" s="68"/>
      <c r="C112" s="68"/>
      <c r="D112" s="68"/>
      <c r="E112" s="68"/>
      <c r="F112" s="68"/>
      <c r="G112" s="68"/>
      <c r="H112" s="68"/>
      <c r="I112" s="68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0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0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0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0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0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0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8" t="s">
        <v>38</v>
      </c>
      <c r="D120" s="68"/>
      <c r="E120" s="68"/>
      <c r="G120" s="69" t="s">
        <v>39</v>
      </c>
      <c r="H120" s="69"/>
      <c r="I120" s="69"/>
      <c r="K120" s="69" t="s">
        <v>40</v>
      </c>
      <c r="L120" s="69"/>
      <c r="M120" s="69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0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0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0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0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0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0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8" t="s">
        <v>3</v>
      </c>
      <c r="D135" s="68"/>
      <c r="E135" s="68"/>
      <c r="F135" s="68"/>
      <c r="G135" s="68"/>
      <c r="H135" s="68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0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0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0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0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0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0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8" t="s">
        <v>77</v>
      </c>
      <c r="D143" s="68"/>
      <c r="E143" s="68"/>
      <c r="F143" s="68"/>
      <c r="G143" s="68"/>
      <c r="H143" s="68"/>
      <c r="J143" s="33" t="s">
        <v>79</v>
      </c>
    </row>
    <row r="144" spans="1:12">
      <c r="L144" t="s">
        <v>78</v>
      </c>
    </row>
  </sheetData>
  <mergeCells count="71"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  <mergeCell ref="A42:A49"/>
    <mergeCell ref="U42:U49"/>
    <mergeCell ref="L50:Q50"/>
    <mergeCell ref="W50:X50"/>
    <mergeCell ref="AI50:AP5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BT68:BY68"/>
    <mergeCell ref="Z60:AB60"/>
    <mergeCell ref="AI60:AN60"/>
    <mergeCell ref="AT60:BA60"/>
    <mergeCell ref="BE60:BL60"/>
    <mergeCell ref="BT60:BY60"/>
    <mergeCell ref="Z73:AA73"/>
    <mergeCell ref="AI73:AJ73"/>
    <mergeCell ref="AL73:AM73"/>
    <mergeCell ref="AT73:BA73"/>
    <mergeCell ref="BE68:BL68"/>
    <mergeCell ref="C68:J68"/>
    <mergeCell ref="Z68:AB68"/>
    <mergeCell ref="AI68:AN68"/>
    <mergeCell ref="AT68:BA68"/>
    <mergeCell ref="C70:J70"/>
    <mergeCell ref="AI77:AJ77"/>
    <mergeCell ref="AL77:AM77"/>
    <mergeCell ref="AT77:BA77"/>
    <mergeCell ref="C79:J79"/>
    <mergeCell ref="A75:A76"/>
    <mergeCell ref="J92:J94"/>
    <mergeCell ref="L95:Q95"/>
    <mergeCell ref="A100:I100"/>
    <mergeCell ref="A102:A109"/>
    <mergeCell ref="C77:J77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6"/>
  <sheetViews>
    <sheetView showGridLines="0" zoomScaleNormal="100" workbookViewId="0">
      <selection activeCell="CI41" sqref="CI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165</v>
      </c>
    </row>
    <row r="2" spans="6:276">
      <c r="J2" s="67">
        <v>3</v>
      </c>
      <c r="AI2" t="s">
        <v>166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EA71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HC71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KE71</f>
        <v>5.9</v>
      </c>
      <c r="JP4" t="s">
        <v>33</v>
      </c>
    </row>
    <row r="5" spans="6:276">
      <c r="F5" s="64">
        <v>22.4</v>
      </c>
      <c r="K5" s="31">
        <f>J2+N5</f>
        <v>22.4</v>
      </c>
      <c r="N5" s="64">
        <v>19.399999999999999</v>
      </c>
      <c r="CS5">
        <f ca="1">FD78</f>
        <v>22.399999999999995</v>
      </c>
      <c r="CX5">
        <f ca="1">DV66</f>
        <v>22.399999999999995</v>
      </c>
      <c r="DA5">
        <f ca="1">CX5-CW2</f>
        <v>19.399999999999995</v>
      </c>
      <c r="FU5">
        <f ca="1">IF78</f>
        <v>11.488659793814431</v>
      </c>
      <c r="FZ5">
        <f ca="1">GX66</f>
        <v>11.488659793814431</v>
      </c>
      <c r="GC5">
        <f ca="1">FZ5-FY2</f>
        <v>9.9499999999999993</v>
      </c>
      <c r="IW5">
        <f ca="1">LH78</f>
        <v>11.488659793814435</v>
      </c>
      <c r="JB5">
        <f ca="1">JZ66</f>
        <v>11.488659793814435</v>
      </c>
      <c r="JE5">
        <f ca="1">JB5-JA2</f>
        <v>9.9500000000000011</v>
      </c>
    </row>
    <row r="6" spans="6:276">
      <c r="U6" s="22">
        <f>-Q87</f>
        <v>28.1</v>
      </c>
      <c r="DH6" s="22">
        <f ca="1">-EJ87</f>
        <v>0</v>
      </c>
      <c r="GJ6" s="22">
        <f ca="1">-HL87</f>
        <v>0</v>
      </c>
      <c r="JL6" s="22">
        <f ca="1">-KN87</f>
        <v>28.1</v>
      </c>
    </row>
    <row r="7" spans="6:276">
      <c r="I7" s="24">
        <f>-L87</f>
        <v>3</v>
      </c>
      <c r="CV7" s="24">
        <f ca="1">-EE87</f>
        <v>3</v>
      </c>
      <c r="FX7" s="24">
        <f ca="1">-HG87</f>
        <v>1.538659793814432</v>
      </c>
      <c r="IZ7" s="24">
        <f ca="1">-KI87</f>
        <v>1.5386597938144337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DZ70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HB70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KD70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FE79</f>
        <v>0.78583607355985874</v>
      </c>
      <c r="CX11">
        <f ca="1">DW67</f>
        <v>0.70634920634920639</v>
      </c>
      <c r="CZ11">
        <f ca="1">EG45</f>
        <v>0.70634920634920628</v>
      </c>
      <c r="DE11">
        <f ca="1">DX68</f>
        <v>0.49999999999999994</v>
      </c>
      <c r="DG11">
        <f ca="1">EI46</f>
        <v>0.5</v>
      </c>
      <c r="FU11">
        <f ca="1">IG79</f>
        <v>15.638137863841189</v>
      </c>
      <c r="FZ11">
        <f ca="1">GY67</f>
        <v>14.056349206349207</v>
      </c>
      <c r="GB11">
        <f ca="1">HI45</f>
        <v>14.056349206349203</v>
      </c>
      <c r="GG11">
        <f ca="1">GZ68</f>
        <v>9.9499999999999975</v>
      </c>
      <c r="GI11">
        <f ca="1">HK46</f>
        <v>9.9499999999999993</v>
      </c>
      <c r="IW11">
        <f ca="1">LI79</f>
        <v>101.85230179028133</v>
      </c>
      <c r="JB11">
        <f ca="1">KA67</f>
        <v>91.550000000000011</v>
      </c>
      <c r="JD11">
        <f ca="1">KK45</f>
        <v>31.15</v>
      </c>
      <c r="JI11">
        <f ca="1">KB68</f>
        <v>22.049999999999997</v>
      </c>
      <c r="JK11" s="31">
        <f ca="1">KM46</f>
        <v>9.9499999999999993</v>
      </c>
    </row>
    <row r="12" spans="6:276">
      <c r="V12" s="22">
        <f>-P87</f>
        <v>19.899999999999999</v>
      </c>
      <c r="DI12" s="22">
        <f ca="1">-EI87</f>
        <v>19.899999999999999</v>
      </c>
      <c r="GK12" s="22">
        <f ca="1">-HK87</f>
        <v>19.899999999999999</v>
      </c>
      <c r="JM12" s="22">
        <f ca="1">-KM87</f>
        <v>19.899999999999999</v>
      </c>
    </row>
    <row r="13" spans="6:276">
      <c r="J13" s="21">
        <f>-M87</f>
        <v>8.7999999999999972</v>
      </c>
      <c r="P13" s="23">
        <f>-N87</f>
        <v>5.2000000000000011</v>
      </c>
      <c r="CW13" s="21">
        <f ca="1">-EF87</f>
        <v>7.9486867210652346E-2</v>
      </c>
      <c r="DC13" s="23">
        <f ca="1">-EG87</f>
        <v>0.20634920634920634</v>
      </c>
      <c r="FY13" s="21">
        <f ca="1">-HH87</f>
        <v>1.5817886574919822</v>
      </c>
      <c r="GE13" s="23">
        <f ca="1">-HI87</f>
        <v>4.106349206349206</v>
      </c>
      <c r="JA13" s="21">
        <f ca="1">-KJ87</f>
        <v>10.302301790281319</v>
      </c>
      <c r="JG13" s="23">
        <f ca="1">-KK87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DY69</f>
        <v>0</v>
      </c>
      <c r="GN16">
        <f ca="1">HA69</f>
        <v>0</v>
      </c>
      <c r="JP16">
        <f ca="1">KC69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-O87</f>
        <v>44.4</v>
      </c>
      <c r="DJ18" s="21">
        <f ca="1">-EH87</f>
        <v>0</v>
      </c>
      <c r="GL18" s="21">
        <f ca="1">-HJ87</f>
        <v>0</v>
      </c>
      <c r="JN18" s="21">
        <f ca="1">-KL87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109.4</v>
      </c>
      <c r="DJ21" s="21"/>
      <c r="DN21" s="22">
        <f ca="1">-EM87</f>
        <v>23.185836073559859</v>
      </c>
      <c r="GL21" s="21"/>
      <c r="GP21" s="22">
        <f ca="1">-HO87</f>
        <v>27.126797657655619</v>
      </c>
      <c r="JN21" s="21"/>
      <c r="JR21" s="22">
        <f ca="1">IZ7+JA13+JG13+JL6+JM12+JN18</f>
        <v>113.34096158409577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136</v>
      </c>
    </row>
    <row r="24" spans="1:278">
      <c r="W24" s="21"/>
      <c r="CQ24" t="s">
        <v>162</v>
      </c>
      <c r="FS24" t="s">
        <v>108</v>
      </c>
      <c r="IU24" t="s">
        <v>135</v>
      </c>
    </row>
    <row r="25" spans="1:278">
      <c r="CQ25" t="s">
        <v>163</v>
      </c>
      <c r="FS25" t="s">
        <v>164</v>
      </c>
      <c r="IU25" t="s">
        <v>169</v>
      </c>
    </row>
    <row r="26" spans="1:278">
      <c r="B26" s="10"/>
      <c r="C26" s="75" t="s">
        <v>30</v>
      </c>
      <c r="D26" s="75"/>
      <c r="E26" s="75"/>
      <c r="F26" s="47"/>
      <c r="G26" s="47"/>
      <c r="CQ26" t="s">
        <v>168</v>
      </c>
      <c r="FS26" t="s">
        <v>167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75" t="s">
        <v>31</v>
      </c>
      <c r="D36" s="75"/>
      <c r="E36" s="75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</row>
    <row r="40" spans="1:302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H40" s="68" t="s">
        <v>4</v>
      </c>
      <c r="AI40" s="68"/>
      <c r="AJ40" s="68"/>
      <c r="AK40" s="68"/>
      <c r="AL40" s="68"/>
      <c r="AM40" s="68"/>
      <c r="AN40" s="68"/>
      <c r="AO40" s="68"/>
      <c r="AS40" s="68" t="s">
        <v>3</v>
      </c>
      <c r="AT40" s="68"/>
      <c r="AU40" s="68"/>
      <c r="AV40" s="68"/>
      <c r="AW40" s="68"/>
      <c r="AX40" s="68"/>
      <c r="BD40" s="68" t="s">
        <v>3</v>
      </c>
      <c r="BE40" s="68"/>
      <c r="BF40" s="68"/>
      <c r="BG40" s="68"/>
      <c r="BH40" s="68"/>
      <c r="BI40" s="68"/>
      <c r="BS40" s="68" t="s">
        <v>3</v>
      </c>
      <c r="BT40" s="68"/>
      <c r="BU40" s="68"/>
      <c r="BV40" s="68"/>
      <c r="BW40" s="68"/>
      <c r="BX40" s="68"/>
      <c r="BZ40" s="68" t="s">
        <v>4</v>
      </c>
      <c r="CA40" s="68"/>
      <c r="CB40" s="68"/>
      <c r="CC40" s="68"/>
      <c r="CD40" s="68"/>
      <c r="CE40" s="68"/>
      <c r="CF40" s="68"/>
      <c r="CG40" s="68"/>
      <c r="CI40" s="68" t="s">
        <v>28</v>
      </c>
      <c r="CJ40" s="68"/>
      <c r="CK40" s="45"/>
      <c r="CL40" s="45"/>
      <c r="CS40" s="68" t="s">
        <v>28</v>
      </c>
      <c r="CT40" s="68"/>
      <c r="CV40" s="68" t="s">
        <v>3</v>
      </c>
      <c r="CW40" s="68"/>
      <c r="CX40" s="68"/>
      <c r="CY40" s="68"/>
      <c r="CZ40" s="68"/>
      <c r="DA40" s="68"/>
      <c r="DH40" s="68" t="s">
        <v>3</v>
      </c>
      <c r="DI40" s="68"/>
      <c r="DJ40" s="68"/>
      <c r="DK40" s="68"/>
      <c r="DL40" s="68"/>
      <c r="DM40" s="68"/>
      <c r="EE40" s="68" t="s">
        <v>3</v>
      </c>
      <c r="EF40" s="68"/>
      <c r="EG40" s="68"/>
      <c r="EH40" s="68"/>
      <c r="EI40" s="68"/>
      <c r="EJ40" s="68"/>
      <c r="FU40" s="68" t="s">
        <v>28</v>
      </c>
      <c r="FV40" s="68"/>
      <c r="FX40" s="68" t="s">
        <v>3</v>
      </c>
      <c r="FY40" s="68"/>
      <c r="FZ40" s="68"/>
      <c r="GA40" s="68"/>
      <c r="GB40" s="68"/>
      <c r="GC40" s="68"/>
      <c r="GH40" s="29"/>
      <c r="GI40" s="29"/>
      <c r="GJ40" s="68" t="s">
        <v>3</v>
      </c>
      <c r="GK40" s="68"/>
      <c r="GL40" s="68"/>
      <c r="GM40" s="68"/>
      <c r="GN40" s="68"/>
      <c r="GO40" s="68"/>
      <c r="HG40" s="68" t="s">
        <v>3</v>
      </c>
      <c r="HH40" s="68"/>
      <c r="HI40" s="68"/>
      <c r="HJ40" s="68"/>
      <c r="HK40" s="68"/>
      <c r="HL40" s="68"/>
      <c r="IW40" s="68"/>
      <c r="IX40" s="68"/>
      <c r="IZ40" s="68"/>
      <c r="JA40" s="68"/>
      <c r="JB40" s="68"/>
      <c r="JC40" s="68"/>
      <c r="JD40" s="68"/>
      <c r="JE40" s="68"/>
      <c r="JL40" s="72"/>
      <c r="JM40" s="72"/>
      <c r="KI40" s="68" t="s">
        <v>3</v>
      </c>
      <c r="KJ40" s="68"/>
      <c r="KK40" s="68"/>
      <c r="KL40" s="68"/>
      <c r="KM40" s="68"/>
      <c r="KN40" s="68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191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191</v>
      </c>
      <c r="CJ41" s="2" t="s">
        <v>58</v>
      </c>
      <c r="CK41" s="2"/>
      <c r="CL41" s="2"/>
      <c r="CR41" s="28"/>
      <c r="CS41" s="2" t="s">
        <v>191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191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0" t="s">
        <v>4</v>
      </c>
      <c r="B42" s="1" t="s">
        <v>23</v>
      </c>
      <c r="L42" s="3">
        <f>F5</f>
        <v>22.4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22.4</v>
      </c>
      <c r="AH42" s="6">
        <f ca="1">IF((ROW()-ROW($AH$42))=(COLUMN()-COLUMN($AH$42)),INDIRECT(ADDRESS(ROW($AB42),COLUMN($AB42))),0)</f>
        <v>22.4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MINVERSE(AH66:AM71))</f>
        <v>1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MMULT(TRANSPOSE(C66:J71), MINVERSE(AH66:AM71))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MMULT(L42:Q49,MINVERSE(BS66:BX71))</f>
        <v>0.88188976377952744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0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7"/>
      <c r="DH42" s="65">
        <f t="array" aca="1" ref="DH42:DM49" ca="1">MMULT(CV42:DA49, $BS$66:$BX$71)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MMULT($AS$42:$AX$49,DK66:DP71)+DH42:DM49</f>
        <v>22.399999999999995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0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$BS$66:$BX$71)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GM66:GR71) + GJ42:GO49</f>
        <v>11.488659793814431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0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7"/>
      <c r="JK42" s="63"/>
      <c r="JL42" s="51"/>
      <c r="JM42" s="51"/>
      <c r="KG42" s="70" t="s">
        <v>4</v>
      </c>
      <c r="KH42" s="1" t="s">
        <v>23</v>
      </c>
      <c r="KI42" s="6">
        <f t="array" aca="1" ref="KI42:KN49" ca="1">L42:Q49 - EE42:EJ49 + HG42:HL49</f>
        <v>11.488659793814435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0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7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0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0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7"/>
      <c r="JK43" s="63"/>
      <c r="JL43" s="51"/>
      <c r="JM43" s="51"/>
      <c r="KG43" s="70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0.11811023622047244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0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7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0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0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7"/>
      <c r="JK44" s="63"/>
      <c r="JL44" s="51"/>
      <c r="JM44" s="51"/>
      <c r="KG44" s="70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0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7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0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0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7"/>
      <c r="JK45" s="63"/>
      <c r="JL45" s="51"/>
      <c r="JM45" s="51"/>
      <c r="KG45" s="70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0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7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0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0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7"/>
      <c r="JK46" s="63"/>
      <c r="JL46" s="51"/>
      <c r="JM46" s="51"/>
      <c r="KG46" s="70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0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7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0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0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7"/>
      <c r="JK47" s="63"/>
      <c r="JL47" s="51"/>
      <c r="JM47" s="51"/>
      <c r="KG47" s="70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0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7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0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0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7"/>
      <c r="JK48" s="63"/>
      <c r="JL48" s="51"/>
      <c r="JM48" s="51"/>
      <c r="KG48" s="70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0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7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0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0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7"/>
      <c r="JK49" s="63"/>
      <c r="JL49" s="51"/>
      <c r="JM49" s="51"/>
      <c r="KG49" s="70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5" t="s">
        <v>12</v>
      </c>
      <c r="AB50" s="45" t="s">
        <v>14</v>
      </c>
      <c r="AH50" s="68" t="s">
        <v>43</v>
      </c>
      <c r="AI50" s="68"/>
      <c r="AJ50" s="68"/>
      <c r="AK50" s="68"/>
      <c r="AL50" s="68"/>
      <c r="AM50" s="68"/>
      <c r="AN50" s="68"/>
      <c r="AO50" s="68"/>
      <c r="AS50" s="68" t="s">
        <v>45</v>
      </c>
      <c r="AT50" s="68"/>
      <c r="AU50" s="68"/>
      <c r="AV50" s="68"/>
      <c r="AW50" s="68"/>
      <c r="AX50" s="68"/>
      <c r="BA50" s="8"/>
      <c r="BB50" s="8"/>
      <c r="BC50" s="8"/>
      <c r="BD50" s="68" t="s">
        <v>48</v>
      </c>
      <c r="BE50" s="68"/>
      <c r="BF50" s="68"/>
      <c r="BG50" s="68"/>
      <c r="BH50" s="68"/>
      <c r="BI50" s="68"/>
      <c r="BS50" s="71" t="s">
        <v>104</v>
      </c>
      <c r="BT50" s="71"/>
      <c r="BU50" s="71"/>
      <c r="BV50" s="71"/>
      <c r="BW50" s="71"/>
      <c r="BX50" s="71"/>
      <c r="BZ50" s="68" t="s">
        <v>82</v>
      </c>
      <c r="CA50" s="68"/>
      <c r="CB50" s="68"/>
      <c r="CC50" s="68"/>
      <c r="CD50" s="68"/>
      <c r="CE50" s="68"/>
      <c r="CF50" s="68"/>
      <c r="CG50" s="68"/>
      <c r="CI50" s="8" t="s">
        <v>83</v>
      </c>
      <c r="CJ50" s="8"/>
      <c r="CK50" s="48"/>
      <c r="CL50" s="48"/>
      <c r="CM50" s="57"/>
      <c r="CN50" s="8"/>
      <c r="CO50" s="8"/>
      <c r="CP50" s="8"/>
      <c r="CS50" s="68" t="s">
        <v>6</v>
      </c>
      <c r="CT50" s="68"/>
      <c r="CV50" s="71" t="s">
        <v>121</v>
      </c>
      <c r="CW50" s="71"/>
      <c r="CX50" s="71"/>
      <c r="CY50" s="71"/>
      <c r="CZ50" s="71"/>
      <c r="DA50" s="71"/>
      <c r="DC50" s="52" t="s">
        <v>122</v>
      </c>
      <c r="DF50" s="31"/>
      <c r="DH50" s="68" t="s">
        <v>142</v>
      </c>
      <c r="DI50" s="68"/>
      <c r="DJ50" s="68"/>
      <c r="DK50" s="68"/>
      <c r="DL50" s="68"/>
      <c r="DM50" s="68"/>
      <c r="DZ50" s="58"/>
      <c r="EA50" s="58"/>
      <c r="EB50" s="58"/>
      <c r="EC50" s="58"/>
      <c r="ED50" s="58"/>
      <c r="EE50" s="79" t="s">
        <v>143</v>
      </c>
      <c r="EF50" s="79"/>
      <c r="EG50" s="79"/>
      <c r="EH50" s="79"/>
      <c r="EI50" s="79"/>
      <c r="EJ50" s="79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8" t="s">
        <v>6</v>
      </c>
      <c r="FV50" s="68"/>
      <c r="FX50" s="71" t="s">
        <v>120</v>
      </c>
      <c r="FY50" s="71"/>
      <c r="FZ50" s="71"/>
      <c r="GA50" s="71"/>
      <c r="GB50" s="71"/>
      <c r="GC50" s="71"/>
      <c r="GE50" s="52" t="s">
        <v>123</v>
      </c>
      <c r="GH50" s="29"/>
      <c r="GI50" s="29"/>
      <c r="GJ50" s="68" t="s">
        <v>141</v>
      </c>
      <c r="GK50" s="68"/>
      <c r="GL50" s="68"/>
      <c r="GM50" s="68"/>
      <c r="GN50" s="68"/>
      <c r="GO50" s="68"/>
      <c r="HB50" s="58"/>
      <c r="HC50" s="58"/>
      <c r="HD50" s="58"/>
      <c r="HE50" s="58"/>
      <c r="HF50" s="58"/>
      <c r="HG50" s="79" t="s">
        <v>146</v>
      </c>
      <c r="HH50" s="79"/>
      <c r="HI50" s="79"/>
      <c r="HJ50" s="79"/>
      <c r="HK50" s="79"/>
      <c r="HL50" s="79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2"/>
      <c r="IX50" s="72"/>
      <c r="IY50" s="31"/>
      <c r="IZ50" s="79"/>
      <c r="JA50" s="79"/>
      <c r="JB50" s="79"/>
      <c r="JC50" s="79"/>
      <c r="JD50" s="79"/>
      <c r="JE50" s="79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79" t="s">
        <v>137</v>
      </c>
      <c r="KJ50" s="79"/>
      <c r="KK50" s="79"/>
      <c r="KL50" s="79"/>
      <c r="KM50" s="79"/>
      <c r="KN50" s="79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25.4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0.99999999999999989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0" t="s">
        <v>30</v>
      </c>
      <c r="KH51" s="1" t="s">
        <v>32</v>
      </c>
      <c r="KI51" s="20">
        <f t="array" aca="1" ref="KI51:KN53" ca="1">MMULT(TRANSPOSE($C$28:$E$35), KI42:KN49)</f>
        <v>13.027319587628869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0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0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0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3" t="s">
        <v>42</v>
      </c>
      <c r="M54" s="73"/>
      <c r="N54" s="73"/>
      <c r="O54" s="73"/>
      <c r="P54" s="73"/>
      <c r="Q54" s="73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3" t="s">
        <v>156</v>
      </c>
      <c r="KJ54" s="73"/>
      <c r="KK54" s="73"/>
      <c r="KL54" s="73"/>
      <c r="KM54" s="73"/>
      <c r="KN54" s="73"/>
    </row>
    <row r="55" spans="1:319">
      <c r="B55" s="1"/>
      <c r="L55" s="6">
        <f t="shared" ref="L55:Q55" si="13">SUM(L51:L53)</f>
        <v>25.4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13.027319587628869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8" t="s">
        <v>107</v>
      </c>
      <c r="M56" s="68"/>
      <c r="N56" s="68"/>
      <c r="O56" s="68"/>
      <c r="P56" s="68"/>
      <c r="Q56" s="68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8" t="s">
        <v>155</v>
      </c>
      <c r="KJ56" s="68"/>
      <c r="KK56" s="68"/>
      <c r="KL56" s="68"/>
      <c r="KM56" s="68"/>
      <c r="KN56" s="68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319" ht="16" customHeight="1">
      <c r="B58" s="1"/>
      <c r="L58" s="51"/>
      <c r="M58" s="51"/>
      <c r="N58" s="51"/>
      <c r="O58" s="51"/>
      <c r="P58" s="51"/>
      <c r="Q58" s="51"/>
      <c r="R58" s="15"/>
      <c r="S58" s="15"/>
      <c r="T58" s="15"/>
      <c r="U58" s="15"/>
      <c r="V58" s="15"/>
      <c r="W58" s="15"/>
      <c r="X58" s="15"/>
      <c r="Y58" s="15"/>
      <c r="Z58" s="75" t="s">
        <v>30</v>
      </c>
      <c r="AA58" s="75"/>
      <c r="AB58" s="75"/>
      <c r="AH58" s="76" t="s">
        <v>52</v>
      </c>
      <c r="AI58" s="76"/>
      <c r="AJ58" s="31"/>
      <c r="AK58" s="76"/>
      <c r="AL58" s="76"/>
      <c r="AM58" s="31"/>
      <c r="AN58" s="31"/>
      <c r="AO58" s="31"/>
      <c r="AP58" s="31"/>
      <c r="AQ58" s="31"/>
      <c r="AR58" s="31"/>
      <c r="AS58" s="68" t="s">
        <v>4</v>
      </c>
      <c r="AT58" s="68"/>
      <c r="AU58" s="68"/>
      <c r="AV58" s="68"/>
      <c r="AW58" s="68"/>
      <c r="AX58" s="68"/>
      <c r="AY58" s="68"/>
      <c r="AZ58" s="68"/>
    </row>
    <row r="59" spans="1:319" ht="87">
      <c r="B59" s="1"/>
      <c r="L59" s="68"/>
      <c r="M59" s="68"/>
      <c r="N59" s="68"/>
      <c r="O59" s="68"/>
      <c r="P59" s="68"/>
      <c r="Q59" s="68"/>
      <c r="R59" s="15"/>
      <c r="S59" s="15"/>
      <c r="T59" s="15"/>
      <c r="U59" s="15"/>
      <c r="V59" s="15"/>
      <c r="W59" s="15"/>
      <c r="X59" s="15"/>
      <c r="Y59" s="15"/>
      <c r="Z59" s="11" t="s">
        <v>32</v>
      </c>
      <c r="AA59" s="2" t="s">
        <v>80</v>
      </c>
      <c r="AB59" s="11" t="s">
        <v>33</v>
      </c>
      <c r="AH59" s="2" t="s">
        <v>20</v>
      </c>
      <c r="AI59" s="2" t="s">
        <v>21</v>
      </c>
      <c r="AJ59" s="31"/>
      <c r="AK59" s="2"/>
      <c r="AL59" s="2"/>
      <c r="AM59" s="31"/>
      <c r="AN59" s="31"/>
      <c r="AO59" s="31"/>
      <c r="AP59" s="31"/>
      <c r="AQ59" s="31"/>
      <c r="AR59" s="31"/>
      <c r="AS59" s="2" t="s">
        <v>23</v>
      </c>
      <c r="AT59" s="2" t="s">
        <v>1</v>
      </c>
      <c r="AU59" s="2" t="s">
        <v>27</v>
      </c>
      <c r="AV59" s="2" t="s">
        <v>26</v>
      </c>
      <c r="AW59" s="2" t="s">
        <v>29</v>
      </c>
      <c r="AX59" s="2" t="s">
        <v>19</v>
      </c>
      <c r="AY59" s="2" t="s">
        <v>17</v>
      </c>
      <c r="AZ59" s="2" t="s">
        <v>18</v>
      </c>
    </row>
    <row r="60" spans="1:319" ht="16" customHeight="1">
      <c r="A60" s="70" t="s">
        <v>52</v>
      </c>
      <c r="B60" s="1" t="s">
        <v>20</v>
      </c>
      <c r="C60" s="4">
        <f>F5</f>
        <v>22.4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L60" s="50"/>
      <c r="M60" s="50"/>
      <c r="N60" s="50"/>
      <c r="O60" s="50"/>
      <c r="P60" s="50"/>
      <c r="Q60" s="50"/>
      <c r="R60" s="15"/>
      <c r="S60" s="15"/>
      <c r="T60" s="15"/>
      <c r="U60" s="15"/>
      <c r="V60" s="15"/>
      <c r="W60" s="15"/>
      <c r="X60" s="15"/>
      <c r="Y60" s="15"/>
      <c r="Z60" s="6">
        <f t="array" ref="Z60:AB61">MMULT(C60:J61, C28:E35)</f>
        <v>22.4</v>
      </c>
      <c r="AA60" s="6">
        <v>0</v>
      </c>
      <c r="AB60" s="6">
        <v>0</v>
      </c>
      <c r="AD60" s="6">
        <f>SUM(Z60:AB60)</f>
        <v>22.4</v>
      </c>
      <c r="AH60" s="6">
        <f ca="1">IF((ROW()-ROW($AH$60))=(COLUMN()-COLUMN($AH$60)),INDIRECT(ADDRESS(ROW($AD60),COLUMN($AD60))),0)</f>
        <v>22.4</v>
      </c>
      <c r="AI60" s="6">
        <f ca="1">IF((ROW()-ROW($AH$60))=(COLUMN()-COLUMN($AH$60)),INDIRECT(ADDRESS(ROW($AD60),COLUMN($AD60))),0)</f>
        <v>0</v>
      </c>
      <c r="AJ60" s="31"/>
      <c r="AK60" s="50"/>
      <c r="AL60" s="50"/>
      <c r="AM60" s="31"/>
      <c r="AN60" s="31"/>
      <c r="AO60" s="31"/>
      <c r="AP60" s="31"/>
      <c r="AQ60" s="31"/>
      <c r="AR60" s="31"/>
      <c r="AS60" s="6">
        <f t="array" aca="1" ref="AS60:AZ61" ca="1">MMULT(MINVERSE(AH60:AI61), C60:J61)</f>
        <v>1</v>
      </c>
      <c r="AT60" s="6">
        <f ca="1"/>
        <v>0</v>
      </c>
      <c r="AU60" s="6">
        <f ca="1"/>
        <v>0</v>
      </c>
      <c r="AV60" s="6">
        <f ca="1"/>
        <v>0</v>
      </c>
      <c r="AW60" s="6">
        <f ca="1"/>
        <v>0</v>
      </c>
      <c r="AX60" s="6">
        <f ca="1"/>
        <v>0</v>
      </c>
      <c r="AY60" s="6">
        <f ca="1"/>
        <v>0</v>
      </c>
      <c r="AZ60" s="6">
        <f ca="1"/>
        <v>0</v>
      </c>
    </row>
    <row r="61" spans="1:319">
      <c r="A61" s="70"/>
      <c r="B61" s="1" t="s">
        <v>21</v>
      </c>
      <c r="C61" s="4">
        <v>0</v>
      </c>
      <c r="D61" s="4">
        <f>F11</f>
        <v>87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L61" s="50"/>
      <c r="M61" s="50"/>
      <c r="N61" s="50"/>
      <c r="O61" s="50"/>
      <c r="P61" s="50"/>
      <c r="Q61" s="50"/>
      <c r="R61" s="15"/>
      <c r="S61" s="15"/>
      <c r="T61" s="15"/>
      <c r="U61" s="15"/>
      <c r="V61" s="15"/>
      <c r="W61" s="15"/>
      <c r="X61" s="15"/>
      <c r="Y61" s="15"/>
      <c r="Z61" s="6">
        <v>87</v>
      </c>
      <c r="AA61" s="6">
        <v>0</v>
      </c>
      <c r="AB61" s="6">
        <v>0</v>
      </c>
      <c r="AD61" s="6">
        <f>SUM(Z61:AB61)</f>
        <v>87</v>
      </c>
      <c r="AH61" s="6">
        <f ca="1">IF((ROW()-ROW($AH$60))=(COLUMN()-COLUMN($AH$60)),INDIRECT(ADDRESS(ROW($AD61),COLUMN($AD61))),0)</f>
        <v>0</v>
      </c>
      <c r="AI61" s="6">
        <f ca="1">IF((ROW()-ROW($AH$60))=(COLUMN()-COLUMN($AH$60)),INDIRECT(ADDRESS(ROW($AD61),COLUMN($AD61))),0)</f>
        <v>87</v>
      </c>
      <c r="AJ61" s="31"/>
      <c r="AK61" s="50"/>
      <c r="AL61" s="50"/>
      <c r="AM61" s="31"/>
      <c r="AN61" s="31"/>
      <c r="AO61" s="31"/>
      <c r="AP61" s="31"/>
      <c r="AQ61" s="31"/>
      <c r="AR61" s="31"/>
      <c r="AS61" s="6">
        <f ca="1"/>
        <v>0</v>
      </c>
      <c r="AT61" s="6">
        <f ca="1"/>
        <v>1</v>
      </c>
      <c r="AU61" s="6">
        <f ca="1"/>
        <v>0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</row>
    <row r="62" spans="1:319" ht="18">
      <c r="B62" s="1"/>
      <c r="C62" s="68" t="s">
        <v>51</v>
      </c>
      <c r="D62" s="68"/>
      <c r="E62" s="68"/>
      <c r="F62" s="68"/>
      <c r="G62" s="68"/>
      <c r="H62" s="68"/>
      <c r="I62" s="68"/>
      <c r="J62" s="68"/>
      <c r="L62" s="50"/>
      <c r="M62" s="50"/>
      <c r="N62" s="50"/>
      <c r="O62" s="50"/>
      <c r="P62" s="50"/>
      <c r="Q62" s="50"/>
      <c r="R62" s="15"/>
      <c r="S62" s="15"/>
      <c r="T62" s="15"/>
      <c r="U62" s="15"/>
      <c r="V62" s="15"/>
      <c r="W62" s="15"/>
      <c r="X62" s="15"/>
      <c r="Y62" s="15"/>
      <c r="Z62" s="72" t="s">
        <v>95</v>
      </c>
      <c r="AA62" s="72"/>
      <c r="AB62" s="72"/>
      <c r="AD62" s="45" t="s">
        <v>53</v>
      </c>
      <c r="AH62" s="72" t="s">
        <v>64</v>
      </c>
      <c r="AI62" s="72"/>
      <c r="AJ62" s="29"/>
      <c r="AK62" s="72"/>
      <c r="AL62" s="72"/>
      <c r="AM62" s="29"/>
      <c r="AN62" s="31"/>
      <c r="AO62" s="31"/>
      <c r="AP62" s="31"/>
      <c r="AQ62" s="31"/>
      <c r="AR62" s="31"/>
      <c r="AS62" s="72" t="s">
        <v>65</v>
      </c>
      <c r="AT62" s="72"/>
      <c r="AU62" s="72"/>
      <c r="AV62" s="72"/>
      <c r="AW62" s="72"/>
      <c r="AX62" s="72"/>
      <c r="AY62" s="72"/>
      <c r="AZ62" s="72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KW62" s="31"/>
      <c r="KX62" s="31"/>
      <c r="KY62" s="31"/>
      <c r="KZ62" s="31"/>
      <c r="LA62" s="31"/>
      <c r="LB62" s="31"/>
      <c r="LC62" s="31"/>
      <c r="LD62" s="31"/>
      <c r="LE62" s="31"/>
      <c r="LF62" s="31"/>
      <c r="LG62" s="31"/>
    </row>
    <row r="63" spans="1:319">
      <c r="B63" s="1"/>
      <c r="C63" s="6">
        <f>SUM(C60:C61)</f>
        <v>22.4</v>
      </c>
      <c r="D63" s="6">
        <f t="shared" ref="D63:J63" si="15">SUM(D60:D61)</f>
        <v>87</v>
      </c>
      <c r="E63" s="6">
        <f t="shared" si="15"/>
        <v>0</v>
      </c>
      <c r="F63" s="6">
        <f t="shared" si="15"/>
        <v>0</v>
      </c>
      <c r="G63" s="6">
        <f t="shared" si="15"/>
        <v>0</v>
      </c>
      <c r="H63" s="6">
        <f t="shared" si="15"/>
        <v>0</v>
      </c>
      <c r="I63" s="6">
        <f t="shared" si="15"/>
        <v>0</v>
      </c>
      <c r="J63" s="6">
        <f t="shared" si="15"/>
        <v>0</v>
      </c>
      <c r="L63" s="50"/>
      <c r="M63" s="50"/>
      <c r="N63" s="50"/>
      <c r="O63" s="50"/>
      <c r="P63" s="50"/>
      <c r="Q63" s="50"/>
      <c r="R63" s="15"/>
      <c r="S63" s="15"/>
      <c r="T63" s="15"/>
      <c r="U63" s="15"/>
      <c r="V63" s="15"/>
      <c r="W63" s="15"/>
      <c r="X63" s="15"/>
      <c r="Y63" s="15"/>
      <c r="Z63" s="46"/>
      <c r="AA63" s="46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31"/>
      <c r="JK63" s="31"/>
      <c r="JL63" s="31"/>
      <c r="JM63" s="31"/>
      <c r="JN63" s="31"/>
      <c r="JO63" s="31"/>
      <c r="JP63" s="31"/>
      <c r="JQ63" s="31"/>
      <c r="JR63" s="31"/>
      <c r="JS63" s="31"/>
      <c r="JT63" s="31"/>
      <c r="JU63" s="31"/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B64" s="1"/>
      <c r="C64" s="68" t="s">
        <v>54</v>
      </c>
      <c r="D64" s="68"/>
      <c r="E64" s="68"/>
      <c r="F64" s="68"/>
      <c r="G64" s="68"/>
      <c r="H64" s="68"/>
      <c r="I64" s="68"/>
      <c r="J64" s="68"/>
      <c r="Z64" s="75" t="s">
        <v>30</v>
      </c>
      <c r="AA64" s="75"/>
      <c r="AB64" s="75"/>
      <c r="AH64" s="68" t="s">
        <v>3</v>
      </c>
      <c r="AI64" s="68"/>
      <c r="AJ64" s="68"/>
      <c r="AK64" s="68"/>
      <c r="AL64" s="68"/>
      <c r="AM64" s="68"/>
      <c r="AS64" s="68" t="s">
        <v>4</v>
      </c>
      <c r="AT64" s="68"/>
      <c r="AU64" s="68"/>
      <c r="AV64" s="68"/>
      <c r="AW64" s="68"/>
      <c r="AX64" s="68"/>
      <c r="AY64" s="68"/>
      <c r="AZ64" s="68"/>
      <c r="BD64" s="68" t="s">
        <v>4</v>
      </c>
      <c r="BE64" s="68"/>
      <c r="BF64" s="68"/>
      <c r="BG64" s="68"/>
      <c r="BH64" s="68"/>
      <c r="BI64" s="68"/>
      <c r="BJ64" s="68"/>
      <c r="BK64" s="68"/>
      <c r="BS64" s="68" t="s">
        <v>3</v>
      </c>
      <c r="BT64" s="68"/>
      <c r="BU64" s="68"/>
      <c r="BV64" s="68"/>
      <c r="BW64" s="68"/>
      <c r="BX64" s="68"/>
      <c r="DK64" s="68" t="s">
        <v>3</v>
      </c>
      <c r="DL64" s="68"/>
      <c r="DM64" s="68"/>
      <c r="DN64" s="68"/>
      <c r="DO64" s="68"/>
      <c r="DP64" s="68"/>
      <c r="DT64" s="68" t="s">
        <v>4</v>
      </c>
      <c r="DU64" s="68"/>
      <c r="DV64" s="68"/>
      <c r="DW64" s="68"/>
      <c r="DX64" s="68"/>
      <c r="DY64" s="68"/>
      <c r="DZ64" s="68"/>
      <c r="EA64" s="68"/>
      <c r="EB64" s="45"/>
      <c r="EC64" s="45"/>
      <c r="ES64" s="31"/>
      <c r="ET64" s="31"/>
      <c r="EU64" s="72"/>
      <c r="EV64" s="72"/>
      <c r="EW64" s="72"/>
      <c r="EX64" s="72"/>
      <c r="EY64" s="72"/>
      <c r="EZ64" s="72"/>
      <c r="FA64" s="72"/>
      <c r="FB64" s="72"/>
      <c r="FC64" s="31"/>
      <c r="GM64" s="68" t="s">
        <v>3</v>
      </c>
      <c r="GN64" s="68"/>
      <c r="GO64" s="68"/>
      <c r="GP64" s="68"/>
      <c r="GQ64" s="68"/>
      <c r="GR64" s="68"/>
      <c r="GV64" s="68" t="s">
        <v>4</v>
      </c>
      <c r="GW64" s="68"/>
      <c r="GX64" s="68"/>
      <c r="GY64" s="68"/>
      <c r="GZ64" s="68"/>
      <c r="HA64" s="68"/>
      <c r="HB64" s="68"/>
      <c r="HC64" s="68"/>
      <c r="HD64" s="52"/>
      <c r="HE64" s="52"/>
      <c r="HU64" s="31"/>
      <c r="HV64" s="31"/>
      <c r="HW64" s="72"/>
      <c r="HX64" s="72"/>
      <c r="HY64" s="72"/>
      <c r="HZ64" s="72"/>
      <c r="IA64" s="72"/>
      <c r="IB64" s="72"/>
      <c r="IC64" s="72"/>
      <c r="ID64" s="72"/>
      <c r="IE64" s="31"/>
      <c r="JJ64" s="31"/>
      <c r="JK64" s="31"/>
      <c r="JL64" s="31"/>
      <c r="JM64" s="31"/>
      <c r="JN64" s="31"/>
      <c r="JO64" s="72"/>
      <c r="JP64" s="72"/>
      <c r="JQ64" s="72"/>
      <c r="JR64" s="72"/>
      <c r="JS64" s="72"/>
      <c r="JT64" s="72"/>
      <c r="JU64" s="31"/>
      <c r="JX64" s="68" t="s">
        <v>4</v>
      </c>
      <c r="JY64" s="68"/>
      <c r="JZ64" s="68"/>
      <c r="KA64" s="68"/>
      <c r="KB64" s="68"/>
      <c r="KC64" s="68"/>
      <c r="KD64" s="68"/>
      <c r="KE64" s="68"/>
      <c r="KF64" s="52"/>
      <c r="KG64" s="52"/>
      <c r="KP64" s="75" t="s">
        <v>30</v>
      </c>
      <c r="KQ64" s="75"/>
      <c r="KR64" s="75"/>
      <c r="KW64" s="31"/>
      <c r="KX64" s="31"/>
      <c r="KY64" s="72"/>
      <c r="KZ64" s="72"/>
      <c r="LA64" s="72"/>
      <c r="LB64" s="72"/>
      <c r="LC64" s="72"/>
      <c r="LD64" s="72"/>
      <c r="LE64" s="72"/>
      <c r="LF64" s="72"/>
      <c r="LG64" s="31"/>
    </row>
    <row r="65" spans="1:327" ht="51" customHeight="1">
      <c r="B65" s="1"/>
      <c r="V65" s="48"/>
      <c r="W65" s="48"/>
      <c r="Z65" s="11" t="s">
        <v>32</v>
      </c>
      <c r="AA65" s="2" t="s">
        <v>80</v>
      </c>
      <c r="AB65" s="11" t="s">
        <v>33</v>
      </c>
      <c r="AH65" s="2" t="s">
        <v>22</v>
      </c>
      <c r="AI65" s="2" t="s">
        <v>24</v>
      </c>
      <c r="AJ65" s="2" t="s">
        <v>25</v>
      </c>
      <c r="AK65" s="2" t="s">
        <v>0</v>
      </c>
      <c r="AL65" s="2" t="s">
        <v>15</v>
      </c>
      <c r="AM65" s="2" t="s">
        <v>16</v>
      </c>
      <c r="AS65" s="2" t="s">
        <v>23</v>
      </c>
      <c r="AT65" s="2" t="s">
        <v>1</v>
      </c>
      <c r="AU65" s="2" t="s">
        <v>27</v>
      </c>
      <c r="AV65" s="2" t="s">
        <v>26</v>
      </c>
      <c r="AW65" s="2" t="s">
        <v>29</v>
      </c>
      <c r="AX65" s="2" t="s">
        <v>19</v>
      </c>
      <c r="AY65" s="2" t="s">
        <v>17</v>
      </c>
      <c r="AZ65" s="2" t="s">
        <v>18</v>
      </c>
      <c r="BD65" s="2" t="s">
        <v>23</v>
      </c>
      <c r="BE65" s="2" t="s">
        <v>1</v>
      </c>
      <c r="BF65" s="2" t="s">
        <v>27</v>
      </c>
      <c r="BG65" s="2" t="s">
        <v>26</v>
      </c>
      <c r="BH65" s="2" t="s">
        <v>29</v>
      </c>
      <c r="BI65" s="2" t="s">
        <v>19</v>
      </c>
      <c r="BJ65" s="2" t="s">
        <v>17</v>
      </c>
      <c r="BK65" s="2" t="s">
        <v>18</v>
      </c>
      <c r="BS65" s="2" t="s">
        <v>22</v>
      </c>
      <c r="BT65" s="2" t="s">
        <v>24</v>
      </c>
      <c r="BU65" s="2" t="s">
        <v>25</v>
      </c>
      <c r="BV65" s="2" t="s">
        <v>0</v>
      </c>
      <c r="BW65" s="2" t="s">
        <v>15</v>
      </c>
      <c r="BX65" s="2" t="s">
        <v>16</v>
      </c>
      <c r="DK65" s="2" t="s">
        <v>22</v>
      </c>
      <c r="DL65" s="2" t="s">
        <v>24</v>
      </c>
      <c r="DM65" s="2" t="s">
        <v>25</v>
      </c>
      <c r="DN65" s="2" t="s">
        <v>0</v>
      </c>
      <c r="DO65" s="2" t="s">
        <v>15</v>
      </c>
      <c r="DP65" s="2" t="s">
        <v>16</v>
      </c>
      <c r="DT65" s="2" t="s">
        <v>23</v>
      </c>
      <c r="DU65" s="2" t="s">
        <v>1</v>
      </c>
      <c r="DV65" s="2" t="s">
        <v>27</v>
      </c>
      <c r="DW65" s="2" t="s">
        <v>26</v>
      </c>
      <c r="DX65" s="2" t="s">
        <v>29</v>
      </c>
      <c r="DY65" s="2" t="s">
        <v>19</v>
      </c>
      <c r="DZ65" s="2" t="s">
        <v>17</v>
      </c>
      <c r="EA65" s="2" t="s">
        <v>18</v>
      </c>
      <c r="EB65" s="2"/>
      <c r="EC65" s="2"/>
      <c r="ES65" s="31"/>
      <c r="ET65" s="31"/>
      <c r="EU65" s="28"/>
      <c r="EV65" s="28"/>
      <c r="EW65" s="28"/>
      <c r="EX65" s="28"/>
      <c r="EY65" s="28"/>
      <c r="EZ65" s="28"/>
      <c r="FA65" s="28"/>
      <c r="FB65" s="28"/>
      <c r="FC65" s="31"/>
      <c r="GM65" s="2" t="s">
        <v>22</v>
      </c>
      <c r="GN65" s="2" t="s">
        <v>24</v>
      </c>
      <c r="GO65" s="2" t="s">
        <v>25</v>
      </c>
      <c r="GP65" s="2" t="s">
        <v>0</v>
      </c>
      <c r="GQ65" s="2" t="s">
        <v>15</v>
      </c>
      <c r="GR65" s="2" t="s">
        <v>16</v>
      </c>
      <c r="GV65" s="2" t="s">
        <v>23</v>
      </c>
      <c r="GW65" s="2" t="s">
        <v>1</v>
      </c>
      <c r="GX65" s="2" t="s">
        <v>27</v>
      </c>
      <c r="GY65" s="2" t="s">
        <v>26</v>
      </c>
      <c r="GZ65" s="2" t="s">
        <v>29</v>
      </c>
      <c r="HA65" s="2" t="s">
        <v>19</v>
      </c>
      <c r="HB65" s="2" t="s">
        <v>17</v>
      </c>
      <c r="HC65" s="2" t="s">
        <v>18</v>
      </c>
      <c r="HD65" s="2"/>
      <c r="HE65" s="2"/>
      <c r="HU65" s="31"/>
      <c r="HV65" s="31"/>
      <c r="HW65" s="28"/>
      <c r="HX65" s="28"/>
      <c r="HY65" s="28"/>
      <c r="HZ65" s="28"/>
      <c r="IA65" s="28"/>
      <c r="IB65" s="28"/>
      <c r="IC65" s="28"/>
      <c r="ID65" s="28"/>
      <c r="IE65" s="31"/>
      <c r="JJ65" s="31"/>
      <c r="JK65" s="31"/>
      <c r="JL65" s="31"/>
      <c r="JM65" s="31"/>
      <c r="JN65" s="31"/>
      <c r="JO65" s="28"/>
      <c r="JP65" s="28"/>
      <c r="JQ65" s="28"/>
      <c r="JR65" s="28"/>
      <c r="JS65" s="28"/>
      <c r="JT65" s="28"/>
      <c r="JU65" s="31"/>
      <c r="JX65" s="2" t="s">
        <v>23</v>
      </c>
      <c r="JY65" s="2" t="s">
        <v>1</v>
      </c>
      <c r="JZ65" s="2" t="s">
        <v>27</v>
      </c>
      <c r="KA65" s="2" t="s">
        <v>26</v>
      </c>
      <c r="KB65" s="2" t="s">
        <v>29</v>
      </c>
      <c r="KC65" s="2" t="s">
        <v>19</v>
      </c>
      <c r="KD65" s="2" t="s">
        <v>17</v>
      </c>
      <c r="KE65" s="2" t="s">
        <v>18</v>
      </c>
      <c r="KF65" s="2"/>
      <c r="KG65" s="2"/>
      <c r="KP65" s="11" t="s">
        <v>32</v>
      </c>
      <c r="KQ65" s="2" t="s">
        <v>80</v>
      </c>
      <c r="KR65" s="11" t="s">
        <v>33</v>
      </c>
      <c r="KW65" s="31"/>
      <c r="KX65" s="31"/>
      <c r="KY65" s="28"/>
      <c r="KZ65" s="28"/>
      <c r="LA65" s="28"/>
      <c r="LB65" s="28"/>
      <c r="LC65" s="28"/>
      <c r="LD65" s="28"/>
      <c r="LE65" s="28"/>
      <c r="LF65" s="28"/>
      <c r="LG65" s="31"/>
    </row>
    <row r="66" spans="1:327" ht="16" customHeight="1">
      <c r="A66" s="70" t="s">
        <v>3</v>
      </c>
      <c r="B66" s="1" t="s">
        <v>22</v>
      </c>
      <c r="C66" s="3">
        <v>0</v>
      </c>
      <c r="D66" s="3">
        <v>0</v>
      </c>
      <c r="E66" s="3">
        <f>K5</f>
        <v>22.4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Z66" s="6">
        <f t="array" ref="Z66:AB71">MMULT(C66:J71, C28:E35)</f>
        <v>22.4</v>
      </c>
      <c r="AA66" s="6">
        <v>0</v>
      </c>
      <c r="AB66" s="6">
        <v>0</v>
      </c>
      <c r="AD66" s="6">
        <f t="shared" ref="AD66:AD71" si="16">SUM(Z66:AB66)</f>
        <v>22.4</v>
      </c>
      <c r="AH66" s="6">
        <f t="shared" ref="AH66:AM71" ca="1" si="17">IF((ROW()-ROW($AH$66))=(COLUMN()-COLUMN($AH$66)),INDIRECT(ADDRESS(ROW($AD66),COLUMN($AD66))),0)</f>
        <v>22.4</v>
      </c>
      <c r="AI66" s="6">
        <f t="shared" ca="1" si="17"/>
        <v>0</v>
      </c>
      <c r="AJ66" s="6">
        <f t="shared" ca="1" si="17"/>
        <v>0</v>
      </c>
      <c r="AK66" s="6">
        <f t="shared" ca="1" si="17"/>
        <v>0</v>
      </c>
      <c r="AL66" s="6">
        <f t="shared" ca="1" si="17"/>
        <v>0</v>
      </c>
      <c r="AM66" s="6">
        <f t="shared" ca="1" si="17"/>
        <v>0</v>
      </c>
      <c r="AS66" s="6">
        <f t="array" aca="1" ref="AS66:AZ71" ca="1">MMULT(C66:J71, MINVERSE(AH42:AO49))</f>
        <v>0</v>
      </c>
      <c r="AT66" s="6">
        <f ca="1"/>
        <v>0</v>
      </c>
      <c r="AU66" s="6">
        <f ca="1"/>
        <v>1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0</v>
      </c>
      <c r="BD66" s="6">
        <f t="array" aca="1" ref="BD66:BK71" ca="1">MMULT(AS66:AZ71, BD78:BK85)</f>
        <v>0</v>
      </c>
      <c r="BE66" s="6">
        <f ca="1"/>
        <v>0</v>
      </c>
      <c r="BF66" s="6">
        <f ca="1"/>
        <v>1.1546391752577319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56</v>
      </c>
      <c r="BK66" s="6">
        <f ca="1"/>
        <v>0</v>
      </c>
      <c r="BN66" s="6">
        <f t="array" aca="1" ref="BN66:BN71" ca="1">MMULT(BD66:BK71, Z42:Z49)</f>
        <v>22.400000000000002</v>
      </c>
      <c r="BO66" s="7">
        <f t="shared" ref="BO66:BO71" ca="1" si="18">BN66-AD66</f>
        <v>0</v>
      </c>
      <c r="BS66" s="6">
        <f ca="1">IF((ROW()-ROW($BS$66))=(COLUMN()-COLUMN($BS$66)),INDIRECT(ADDRESS(ROW(L$55),COLUMN(L$55))),0)</f>
        <v>25.4</v>
      </c>
      <c r="BT66" s="6">
        <f t="shared" ref="BT66:BX66" ca="1" si="19">IF((ROW()-ROW($BS$66))=(COLUMN()-COLUMN($BS$66)),INDIRECT(ADDRESS(ROW(M$55),COLUMN(M$55))),0)</f>
        <v>0</v>
      </c>
      <c r="BU66" s="6">
        <f t="shared" ca="1" si="19"/>
        <v>0</v>
      </c>
      <c r="BV66" s="6">
        <f t="shared" ca="1" si="19"/>
        <v>0</v>
      </c>
      <c r="BW66" s="6">
        <f t="shared" ca="1" si="19"/>
        <v>0</v>
      </c>
      <c r="BX66" s="6">
        <f t="shared" ca="1" si="19"/>
        <v>0</v>
      </c>
      <c r="DF66" s="70" t="s">
        <v>3</v>
      </c>
      <c r="DG66" s="1" t="s">
        <v>22</v>
      </c>
      <c r="DH66" s="6">
        <f t="array" aca="1" ref="DH66:DH71" ca="1">MMULT($BD$66:$BK$71, DC42:DC49)</f>
        <v>22.399999999999995</v>
      </c>
      <c r="DK66" s="6">
        <f t="shared" ref="DK66:DP71" ca="1" si="20">IF((ROW()-ROW($DK$66))=(COLUMN()-COLUMN($DK$66)),INDIRECT(ADDRESS(ROW($DH66),COLUMN($DH66))),0)</f>
        <v>22.399999999999995</v>
      </c>
      <c r="DL66" s="6">
        <f t="shared" ca="1" si="20"/>
        <v>0</v>
      </c>
      <c r="DM66" s="6">
        <f t="shared" ca="1" si="20"/>
        <v>0</v>
      </c>
      <c r="DN66" s="6">
        <f t="shared" ca="1" si="20"/>
        <v>0</v>
      </c>
      <c r="DO66" s="6">
        <f t="shared" ca="1" si="20"/>
        <v>0</v>
      </c>
      <c r="DP66" s="6">
        <f t="shared" ca="1" si="20"/>
        <v>0</v>
      </c>
      <c r="DT66" s="6">
        <f t="array" aca="1" ref="DT66:EA71" ca="1">MMULT($AS$66:$AZ$71, DK78:DR85)</f>
        <v>0</v>
      </c>
      <c r="DU66" s="6">
        <f ca="1"/>
        <v>0</v>
      </c>
      <c r="DV66" s="6">
        <f ca="1"/>
        <v>22.399999999999995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50"/>
      <c r="EV66" s="50"/>
      <c r="EW66" s="50"/>
      <c r="EX66" s="50"/>
      <c r="EY66" s="50"/>
      <c r="EZ66" s="50"/>
      <c r="FA66" s="50"/>
      <c r="FB66" s="50"/>
      <c r="FC66" s="31"/>
      <c r="GH66" s="70" t="s">
        <v>3</v>
      </c>
      <c r="GI66" s="1" t="s">
        <v>22</v>
      </c>
      <c r="GJ66" s="6">
        <f t="array" aca="1" ref="GJ66:GJ71" ca="1">MMULT($BD$66:$BK$71, GE42:GE49)</f>
        <v>11.488659793814431</v>
      </c>
      <c r="GM66" s="6">
        <f ca="1">IF((ROW()-ROW($GM$66))=(COLUMN()-COLUMN($GM$66)),INDIRECT(ADDRESS(ROW($GJ66),COLUMN($GJ66))),0)</f>
        <v>11.488659793814431</v>
      </c>
      <c r="GN66" s="6">
        <f t="shared" ref="GN66:GR71" ca="1" si="21">IF((ROW()-ROW($GM$66))=(COLUMN()-COLUMN($GM$66)),INDIRECT(ADDRESS(ROW($GJ66),COLUMN($GJ66))),0)</f>
        <v>0</v>
      </c>
      <c r="GO66" s="6">
        <f t="shared" ca="1" si="21"/>
        <v>0</v>
      </c>
      <c r="GP66" s="6">
        <f t="shared" ca="1" si="21"/>
        <v>0</v>
      </c>
      <c r="GQ66" s="6">
        <f t="shared" ca="1" si="21"/>
        <v>0</v>
      </c>
      <c r="GR66" s="6">
        <f t="shared" ca="1" si="21"/>
        <v>0</v>
      </c>
      <c r="GV66" s="6">
        <f t="array" aca="1" ref="GV66:HC71" ca="1">MMULT($AS$66:$AZ$71, GM78:GT85)</f>
        <v>0</v>
      </c>
      <c r="GW66" s="6">
        <f ca="1"/>
        <v>0</v>
      </c>
      <c r="GX66" s="6">
        <f ca="1"/>
        <v>11.488659793814431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51"/>
      <c r="HX66" s="51"/>
      <c r="HY66" s="51"/>
      <c r="HZ66" s="51"/>
      <c r="IA66" s="51"/>
      <c r="IB66" s="51"/>
      <c r="IC66" s="51"/>
      <c r="ID66" s="51"/>
      <c r="IE66" s="31"/>
      <c r="JJ66" s="77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0" t="s">
        <v>3</v>
      </c>
      <c r="JW66" s="1" t="s">
        <v>22</v>
      </c>
      <c r="JX66" s="6">
        <f t="array" aca="1" ref="JX66:KE71" ca="1">C66:J71 - DT66:EA71 + GV66:HC71</f>
        <v>0</v>
      </c>
      <c r="JY66" s="6">
        <f ca="1"/>
        <v>0</v>
      </c>
      <c r="JZ66" s="6">
        <f ca="1"/>
        <v>11.488659793814435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0</v>
      </c>
      <c r="KF66" s="51"/>
      <c r="KG66" s="51"/>
      <c r="KP66" s="6">
        <f t="array" aca="1" ref="KP66:KR71" ca="1">MMULT(JX66:KE71, $C$28:$E$35)</f>
        <v>11.488659793814435</v>
      </c>
      <c r="KQ66" s="6">
        <f ca="1"/>
        <v>0</v>
      </c>
      <c r="KR66" s="6">
        <f ca="1"/>
        <v>0</v>
      </c>
      <c r="KT66" s="6">
        <f t="shared" ref="KT66:KT71" ca="1" si="22">SUM(KP66:KR66)</f>
        <v>11.488659793814435</v>
      </c>
      <c r="KW66" s="31"/>
      <c r="KX66" s="31"/>
      <c r="KY66" s="51"/>
      <c r="KZ66" s="51"/>
      <c r="LA66" s="51"/>
      <c r="LB66" s="51"/>
      <c r="LC66" s="51"/>
      <c r="LD66" s="51"/>
      <c r="LE66" s="51"/>
      <c r="LF66" s="51"/>
      <c r="LG66" s="31"/>
    </row>
    <row r="67" spans="1:327">
      <c r="A67" s="70"/>
      <c r="B67" s="1" t="s">
        <v>24</v>
      </c>
      <c r="C67" s="3">
        <v>0</v>
      </c>
      <c r="D67" s="3">
        <v>0</v>
      </c>
      <c r="E67" s="3">
        <v>0</v>
      </c>
      <c r="F67" s="3">
        <f>K11</f>
        <v>78.2</v>
      </c>
      <c r="G67" s="3">
        <v>0</v>
      </c>
      <c r="H67" s="3">
        <v>0</v>
      </c>
      <c r="I67" s="3">
        <v>0</v>
      </c>
      <c r="J67" s="3">
        <v>0</v>
      </c>
      <c r="Z67" s="6">
        <v>78.2</v>
      </c>
      <c r="AA67" s="6">
        <v>0</v>
      </c>
      <c r="AB67" s="6">
        <v>0</v>
      </c>
      <c r="AD67" s="6">
        <f t="shared" si="16"/>
        <v>78.2</v>
      </c>
      <c r="AH67" s="6">
        <f t="shared" ca="1" si="17"/>
        <v>0</v>
      </c>
      <c r="AI67" s="6">
        <f t="shared" ca="1" si="17"/>
        <v>78.2</v>
      </c>
      <c r="AJ67" s="6">
        <f t="shared" ca="1" si="17"/>
        <v>0</v>
      </c>
      <c r="AK67" s="6">
        <f t="shared" ca="1" si="17"/>
        <v>0</v>
      </c>
      <c r="AL67" s="6">
        <f t="shared" ca="1" si="17"/>
        <v>0</v>
      </c>
      <c r="AM67" s="6">
        <f t="shared" ca="1" si="17"/>
        <v>0</v>
      </c>
      <c r="AS67" s="6">
        <f ca="1"/>
        <v>0</v>
      </c>
      <c r="AT67" s="6">
        <f ca="1"/>
        <v>0</v>
      </c>
      <c r="AU67" s="6">
        <f ca="1"/>
        <v>0</v>
      </c>
      <c r="AV67" s="6">
        <f ca="1"/>
        <v>1.0000000000000002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D67" s="6">
        <f ca="1"/>
        <v>0</v>
      </c>
      <c r="BE67" s="6">
        <f ca="1"/>
        <v>0</v>
      </c>
      <c r="BF67" s="6">
        <f ca="1"/>
        <v>0</v>
      </c>
      <c r="BG67" s="6">
        <f ca="1"/>
        <v>1.0000000000000002</v>
      </c>
      <c r="BH67" s="6">
        <f ca="1"/>
        <v>1.4126984126984128</v>
      </c>
      <c r="BI67" s="6">
        <f ca="1"/>
        <v>1.9600655076845552</v>
      </c>
      <c r="BJ67" s="6">
        <f ca="1"/>
        <v>1.7658730158730163</v>
      </c>
      <c r="BK67" s="6">
        <f ca="1"/>
        <v>4.7627118644067803</v>
      </c>
      <c r="BN67" s="6">
        <f ca="1"/>
        <v>78.2</v>
      </c>
      <c r="BO67" s="7">
        <f t="shared" ca="1" si="18"/>
        <v>0</v>
      </c>
      <c r="BS67" s="6">
        <f t="shared" ref="BS67:BS71" ca="1" si="23">IF((ROW()-ROW($BS$66))=(COLUMN()-COLUMN($BS$66)),INDIRECT(ADDRESS(ROW(L$55),COLUMN(L$55))),0)</f>
        <v>0</v>
      </c>
      <c r="BT67" s="6">
        <f t="shared" ref="BT67:BT71" ca="1" si="24">IF((ROW()-ROW($BS$66))=(COLUMN()-COLUMN($BS$66)),INDIRECT(ADDRESS(ROW(M$55),COLUMN(M$55))),0)</f>
        <v>87</v>
      </c>
      <c r="BU67" s="6">
        <f t="shared" ref="BU67:BU71" ca="1" si="25">IF((ROW()-ROW($BS$66))=(COLUMN()-COLUMN($BS$66)),INDIRECT(ADDRESS(ROW(N$55),COLUMN(N$55))),0)</f>
        <v>0</v>
      </c>
      <c r="BV67" s="6">
        <f t="shared" ref="BV67:BV71" ca="1" si="26">IF((ROW()-ROW($BS$66))=(COLUMN()-COLUMN($BS$66)),INDIRECT(ADDRESS(ROW(O$55),COLUMN(O$55))),0)</f>
        <v>0</v>
      </c>
      <c r="BW67" s="6">
        <f t="shared" ref="BW67:BW71" ca="1" si="27">IF((ROW()-ROW($BS$66))=(COLUMN()-COLUMN($BS$66)),INDIRECT(ADDRESS(ROW(P$55),COLUMN(P$55))),0)</f>
        <v>0</v>
      </c>
      <c r="BX67" s="6">
        <f t="shared" ref="BX67:BX71" ca="1" si="28">IF((ROW()-ROW($BS$66))=(COLUMN()-COLUMN($BS$66)),INDIRECT(ADDRESS(ROW(Q$55),COLUMN(Q$55))),0)</f>
        <v>0</v>
      </c>
      <c r="DF67" s="70"/>
      <c r="DG67" s="1" t="s">
        <v>24</v>
      </c>
      <c r="DH67" s="6">
        <f ca="1"/>
        <v>0.70634920634920639</v>
      </c>
      <c r="DK67" s="6">
        <f t="shared" ca="1" si="20"/>
        <v>0</v>
      </c>
      <c r="DL67" s="6">
        <f t="shared" ca="1" si="20"/>
        <v>0.70634920634920639</v>
      </c>
      <c r="DM67" s="6">
        <f t="shared" ca="1" si="20"/>
        <v>0</v>
      </c>
      <c r="DN67" s="6">
        <f t="shared" ca="1" si="20"/>
        <v>0</v>
      </c>
      <c r="DO67" s="6">
        <f t="shared" ca="1" si="20"/>
        <v>0</v>
      </c>
      <c r="DP67" s="6">
        <f t="shared" ca="1" si="20"/>
        <v>0</v>
      </c>
      <c r="DT67" s="6">
        <f ca="1"/>
        <v>0</v>
      </c>
      <c r="DU67" s="6">
        <f ca="1"/>
        <v>0</v>
      </c>
      <c r="DV67" s="6">
        <f ca="1"/>
        <v>0</v>
      </c>
      <c r="DW67" s="6">
        <f ca="1"/>
        <v>0.70634920634920639</v>
      </c>
      <c r="DX67" s="6">
        <f ca="1"/>
        <v>0</v>
      </c>
      <c r="DY67" s="6">
        <f ca="1"/>
        <v>0</v>
      </c>
      <c r="DZ67" s="6">
        <f ca="1"/>
        <v>0</v>
      </c>
      <c r="EA67" s="6">
        <f ca="1"/>
        <v>0</v>
      </c>
      <c r="EB67" s="50"/>
      <c r="EC67" s="50"/>
      <c r="ES67" s="31"/>
      <c r="ET67" s="31"/>
      <c r="EU67" s="73"/>
      <c r="EV67" s="73"/>
      <c r="EW67" s="73"/>
      <c r="EX67" s="73"/>
      <c r="EY67" s="73"/>
      <c r="EZ67" s="73"/>
      <c r="FA67" s="73"/>
      <c r="FB67" s="73"/>
      <c r="FC67" s="31"/>
      <c r="GH67" s="70"/>
      <c r="GI67" s="1" t="s">
        <v>24</v>
      </c>
      <c r="GJ67" s="6">
        <f ca="1"/>
        <v>14.056349206349207</v>
      </c>
      <c r="GM67" s="6">
        <f t="shared" ref="GM67:GM71" ca="1" si="29">IF((ROW()-ROW($GM$66))=(COLUMN()-COLUMN($GM$66)),INDIRECT(ADDRESS(ROW($GJ67),COLUMN($GJ67))),0)</f>
        <v>0</v>
      </c>
      <c r="GN67" s="6">
        <f t="shared" ca="1" si="21"/>
        <v>14.056349206349207</v>
      </c>
      <c r="GO67" s="6">
        <f t="shared" ca="1" si="21"/>
        <v>0</v>
      </c>
      <c r="GP67" s="6">
        <f t="shared" ca="1" si="21"/>
        <v>0</v>
      </c>
      <c r="GQ67" s="6">
        <f t="shared" ca="1" si="21"/>
        <v>0</v>
      </c>
      <c r="GR67" s="6">
        <f t="shared" ca="1" si="21"/>
        <v>0</v>
      </c>
      <c r="GV67" s="6">
        <f ca="1"/>
        <v>0</v>
      </c>
      <c r="GW67" s="6">
        <f ca="1"/>
        <v>0</v>
      </c>
      <c r="GX67" s="6">
        <f ca="1"/>
        <v>0</v>
      </c>
      <c r="GY67" s="6">
        <f ca="1"/>
        <v>14.056349206349207</v>
      </c>
      <c r="GZ67" s="6">
        <f ca="1"/>
        <v>0</v>
      </c>
      <c r="HA67" s="6">
        <f ca="1"/>
        <v>0</v>
      </c>
      <c r="HB67" s="6">
        <f ca="1"/>
        <v>0</v>
      </c>
      <c r="HC67" s="6">
        <f ca="1"/>
        <v>0</v>
      </c>
      <c r="HD67" s="51"/>
      <c r="HE67" s="51"/>
      <c r="HU67" s="31"/>
      <c r="HV67" s="31"/>
      <c r="HW67" s="73"/>
      <c r="HX67" s="73"/>
      <c r="HY67" s="73"/>
      <c r="HZ67" s="73"/>
      <c r="IA67" s="73"/>
      <c r="IB67" s="73"/>
      <c r="IC67" s="73"/>
      <c r="ID67" s="73"/>
      <c r="IE67" s="31"/>
      <c r="JJ67" s="77"/>
      <c r="JK67" s="63"/>
      <c r="JL67" s="51"/>
      <c r="JM67" s="31"/>
      <c r="JN67" s="31"/>
      <c r="JO67" s="51"/>
      <c r="JP67" s="51"/>
      <c r="JQ67" s="51"/>
      <c r="JR67" s="51"/>
      <c r="JS67" s="51"/>
      <c r="JT67" s="51"/>
      <c r="JU67" s="31"/>
      <c r="JV67" s="70"/>
      <c r="JW67" s="1" t="s">
        <v>24</v>
      </c>
      <c r="JX67" s="6">
        <f ca="1"/>
        <v>0</v>
      </c>
      <c r="JY67" s="6">
        <f ca="1"/>
        <v>0</v>
      </c>
      <c r="JZ67" s="6">
        <f ca="1"/>
        <v>0</v>
      </c>
      <c r="KA67" s="6">
        <f ca="1"/>
        <v>91.550000000000011</v>
      </c>
      <c r="KB67" s="6">
        <f ca="1"/>
        <v>0</v>
      </c>
      <c r="KC67" s="6">
        <f ca="1"/>
        <v>0</v>
      </c>
      <c r="KD67" s="6">
        <f ca="1"/>
        <v>0</v>
      </c>
      <c r="KE67" s="6">
        <f ca="1"/>
        <v>0</v>
      </c>
      <c r="KF67" s="51"/>
      <c r="KG67" s="51"/>
      <c r="KP67" s="6">
        <f ca="1"/>
        <v>91.550000000000011</v>
      </c>
      <c r="KQ67" s="6">
        <f ca="1"/>
        <v>0</v>
      </c>
      <c r="KR67" s="6">
        <f ca="1"/>
        <v>0</v>
      </c>
      <c r="KT67" s="6">
        <f t="shared" ca="1" si="22"/>
        <v>91.550000000000011</v>
      </c>
      <c r="KW67" s="31"/>
      <c r="KX67" s="31"/>
      <c r="KY67" s="73"/>
      <c r="KZ67" s="73"/>
      <c r="LA67" s="73"/>
      <c r="LB67" s="73"/>
      <c r="LC67" s="73"/>
      <c r="LD67" s="73"/>
      <c r="LE67" s="73"/>
      <c r="LF67" s="73"/>
      <c r="LG67" s="31"/>
    </row>
    <row r="68" spans="1:327">
      <c r="A68" s="70"/>
      <c r="B68" s="1" t="s">
        <v>25</v>
      </c>
      <c r="C68" s="3">
        <v>0</v>
      </c>
      <c r="D68" s="3">
        <v>0</v>
      </c>
      <c r="E68" s="3">
        <v>0</v>
      </c>
      <c r="F68" s="3">
        <v>0</v>
      </c>
      <c r="G68" s="3">
        <f>R11</f>
        <v>12.6</v>
      </c>
      <c r="H68" s="3">
        <v>0</v>
      </c>
      <c r="I68" s="3">
        <v>0</v>
      </c>
      <c r="J68" s="3">
        <v>0</v>
      </c>
      <c r="Z68" s="6">
        <v>12.6</v>
      </c>
      <c r="AA68" s="6">
        <v>0</v>
      </c>
      <c r="AB68" s="6">
        <v>0</v>
      </c>
      <c r="AD68" s="6">
        <f t="shared" si="16"/>
        <v>12.6</v>
      </c>
      <c r="AH68" s="6">
        <f t="shared" ca="1" si="17"/>
        <v>0</v>
      </c>
      <c r="AI68" s="6">
        <f t="shared" ca="1" si="17"/>
        <v>0</v>
      </c>
      <c r="AJ68" s="6">
        <f t="shared" ca="1" si="17"/>
        <v>12.6</v>
      </c>
      <c r="AK68" s="6">
        <f t="shared" ca="1" si="17"/>
        <v>0</v>
      </c>
      <c r="AL68" s="6">
        <f t="shared" ca="1" si="17"/>
        <v>0</v>
      </c>
      <c r="AM68" s="6">
        <f t="shared" ca="1" si="17"/>
        <v>0</v>
      </c>
      <c r="AS68" s="6">
        <f ca="1"/>
        <v>0</v>
      </c>
      <c r="AT68" s="6">
        <f ca="1"/>
        <v>0</v>
      </c>
      <c r="AU68" s="6">
        <f ca="1"/>
        <v>0</v>
      </c>
      <c r="AV68" s="6">
        <f ca="1"/>
        <v>0</v>
      </c>
      <c r="AW68" s="6">
        <f ca="1"/>
        <v>0.99999999999999989</v>
      </c>
      <c r="AX68" s="6">
        <f ca="1"/>
        <v>0</v>
      </c>
      <c r="AY68" s="6">
        <f ca="1"/>
        <v>0</v>
      </c>
      <c r="AZ68" s="6">
        <f ca="1"/>
        <v>0</v>
      </c>
      <c r="BD68" s="6">
        <f ca="1"/>
        <v>0</v>
      </c>
      <c r="BE68" s="6">
        <f ca="1"/>
        <v>0</v>
      </c>
      <c r="BF68" s="6">
        <f ca="1"/>
        <v>0</v>
      </c>
      <c r="BG68" s="6">
        <f ca="1"/>
        <v>0</v>
      </c>
      <c r="BH68" s="6">
        <f ca="1"/>
        <v>0.99999999999999989</v>
      </c>
      <c r="BI68" s="6">
        <f ca="1"/>
        <v>0.48015873015873001</v>
      </c>
      <c r="BJ68" s="6">
        <f ca="1"/>
        <v>1.2499999999999998</v>
      </c>
      <c r="BK68" s="6">
        <f ca="1"/>
        <v>0</v>
      </c>
      <c r="BN68" s="6">
        <f ca="1"/>
        <v>12.599999999999996</v>
      </c>
      <c r="BO68" s="7">
        <f t="shared" ca="1" si="18"/>
        <v>0</v>
      </c>
      <c r="BS68" s="6">
        <f t="shared" ca="1" si="23"/>
        <v>0</v>
      </c>
      <c r="BT68" s="6">
        <f t="shared" ca="1" si="24"/>
        <v>0</v>
      </c>
      <c r="BU68" s="6">
        <f t="shared" ca="1" si="25"/>
        <v>17.8</v>
      </c>
      <c r="BV68" s="6">
        <f t="shared" ca="1" si="26"/>
        <v>0</v>
      </c>
      <c r="BW68" s="6">
        <f t="shared" ca="1" si="27"/>
        <v>0</v>
      </c>
      <c r="BX68" s="6">
        <f t="shared" ca="1" si="28"/>
        <v>0</v>
      </c>
      <c r="DF68" s="70"/>
      <c r="DG68" s="1" t="s">
        <v>25</v>
      </c>
      <c r="DH68" s="6">
        <f ca="1"/>
        <v>0.49999999999999994</v>
      </c>
      <c r="DK68" s="6">
        <f t="shared" ca="1" si="20"/>
        <v>0</v>
      </c>
      <c r="DL68" s="6">
        <f t="shared" ca="1" si="20"/>
        <v>0</v>
      </c>
      <c r="DM68" s="6">
        <f t="shared" ca="1" si="20"/>
        <v>0.49999999999999994</v>
      </c>
      <c r="DN68" s="6">
        <f t="shared" ca="1" si="20"/>
        <v>0</v>
      </c>
      <c r="DO68" s="6">
        <f t="shared" ca="1" si="20"/>
        <v>0</v>
      </c>
      <c r="DP68" s="6">
        <f t="shared" ca="1" si="20"/>
        <v>0</v>
      </c>
      <c r="DT68" s="6">
        <f ca="1"/>
        <v>0</v>
      </c>
      <c r="DU68" s="6">
        <f ca="1"/>
        <v>0</v>
      </c>
      <c r="DV68" s="6">
        <f ca="1"/>
        <v>0</v>
      </c>
      <c r="DW68" s="6">
        <f ca="1"/>
        <v>0</v>
      </c>
      <c r="DX68" s="6">
        <f ca="1"/>
        <v>0.49999999999999994</v>
      </c>
      <c r="DY68" s="6">
        <f ca="1"/>
        <v>0</v>
      </c>
      <c r="DZ68" s="6">
        <f ca="1"/>
        <v>0</v>
      </c>
      <c r="EA68" s="6">
        <f ca="1"/>
        <v>0</v>
      </c>
      <c r="EB68" s="50"/>
      <c r="EC68" s="50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GH68" s="70"/>
      <c r="GI68" s="1" t="s">
        <v>25</v>
      </c>
      <c r="GJ68" s="6">
        <f ca="1"/>
        <v>9.9499999999999975</v>
      </c>
      <c r="GM68" s="6">
        <f t="shared" ca="1" si="29"/>
        <v>0</v>
      </c>
      <c r="GN68" s="6">
        <f t="shared" ca="1" si="21"/>
        <v>0</v>
      </c>
      <c r="GO68" s="6">
        <f t="shared" ca="1" si="21"/>
        <v>9.9499999999999975</v>
      </c>
      <c r="GP68" s="6">
        <f t="shared" ca="1" si="21"/>
        <v>0</v>
      </c>
      <c r="GQ68" s="6">
        <f t="shared" ca="1" si="21"/>
        <v>0</v>
      </c>
      <c r="GR68" s="6">
        <f t="shared" ca="1" si="21"/>
        <v>0</v>
      </c>
      <c r="GV68" s="6">
        <f ca="1"/>
        <v>0</v>
      </c>
      <c r="GW68" s="6">
        <f ca="1"/>
        <v>0</v>
      </c>
      <c r="GX68" s="6">
        <f ca="1"/>
        <v>0</v>
      </c>
      <c r="GY68" s="6">
        <f ca="1"/>
        <v>0</v>
      </c>
      <c r="GZ68" s="6">
        <f ca="1"/>
        <v>9.9499999999999975</v>
      </c>
      <c r="HA68" s="6">
        <f ca="1"/>
        <v>0</v>
      </c>
      <c r="HB68" s="6">
        <f ca="1"/>
        <v>0</v>
      </c>
      <c r="HC68" s="6">
        <f ca="1"/>
        <v>0</v>
      </c>
      <c r="HD68" s="51"/>
      <c r="HE68" s="5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JJ68" s="77"/>
      <c r="JK68" s="63"/>
      <c r="JL68" s="51"/>
      <c r="JM68" s="31"/>
      <c r="JN68" s="31"/>
      <c r="JO68" s="51"/>
      <c r="JP68" s="51"/>
      <c r="JQ68" s="51"/>
      <c r="JR68" s="51"/>
      <c r="JS68" s="51"/>
      <c r="JT68" s="51"/>
      <c r="JU68" s="31"/>
      <c r="JV68" s="70"/>
      <c r="JW68" s="1" t="s">
        <v>25</v>
      </c>
      <c r="JX68" s="6">
        <f ca="1"/>
        <v>0</v>
      </c>
      <c r="JY68" s="6">
        <f ca="1"/>
        <v>0</v>
      </c>
      <c r="JZ68" s="6">
        <f ca="1"/>
        <v>0</v>
      </c>
      <c r="KA68" s="6">
        <f ca="1"/>
        <v>0</v>
      </c>
      <c r="KB68" s="6">
        <f ca="1"/>
        <v>22.049999999999997</v>
      </c>
      <c r="KC68" s="6">
        <f ca="1"/>
        <v>0</v>
      </c>
      <c r="KD68" s="6">
        <f ca="1"/>
        <v>0</v>
      </c>
      <c r="KE68" s="6">
        <f ca="1"/>
        <v>0</v>
      </c>
      <c r="KF68" s="51"/>
      <c r="KG68" s="51"/>
      <c r="KP68" s="6">
        <f ca="1"/>
        <v>22.049999999999997</v>
      </c>
      <c r="KQ68" s="6">
        <f ca="1"/>
        <v>0</v>
      </c>
      <c r="KR68" s="6">
        <f ca="1"/>
        <v>0</v>
      </c>
      <c r="KT68" s="6">
        <f t="shared" ca="1" si="22"/>
        <v>22.049999999999997</v>
      </c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A69" s="70"/>
      <c r="B69" s="1" t="s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f>Y16</f>
        <v>25.2</v>
      </c>
      <c r="I69" s="3">
        <v>0</v>
      </c>
      <c r="J69" s="3">
        <v>0</v>
      </c>
      <c r="Z69" s="6">
        <v>0</v>
      </c>
      <c r="AA69" s="6">
        <v>25.2</v>
      </c>
      <c r="AB69" s="6">
        <v>0</v>
      </c>
      <c r="AD69" s="6">
        <f t="shared" si="16"/>
        <v>25.2</v>
      </c>
      <c r="AH69" s="6">
        <f t="shared" ca="1" si="17"/>
        <v>0</v>
      </c>
      <c r="AI69" s="6">
        <f t="shared" ca="1" si="17"/>
        <v>0</v>
      </c>
      <c r="AJ69" s="6">
        <f t="shared" ca="1" si="17"/>
        <v>0</v>
      </c>
      <c r="AK69" s="6">
        <f t="shared" ca="1" si="17"/>
        <v>25.2</v>
      </c>
      <c r="AL69" s="6">
        <f t="shared" ca="1" si="17"/>
        <v>0</v>
      </c>
      <c r="AM69" s="6">
        <f t="shared" ca="1" si="17"/>
        <v>0</v>
      </c>
      <c r="AS69" s="6">
        <f ca="1"/>
        <v>0</v>
      </c>
      <c r="AT69" s="6">
        <f ca="1"/>
        <v>0</v>
      </c>
      <c r="AU69" s="6">
        <f ca="1"/>
        <v>0</v>
      </c>
      <c r="AV69" s="6">
        <f ca="1"/>
        <v>0</v>
      </c>
      <c r="AW69" s="6">
        <f ca="1"/>
        <v>0</v>
      </c>
      <c r="AX69" s="6">
        <f ca="1"/>
        <v>0.99999999999999989</v>
      </c>
      <c r="AY69" s="6">
        <f ca="1"/>
        <v>0</v>
      </c>
      <c r="AZ69" s="6">
        <f ca="1"/>
        <v>0</v>
      </c>
      <c r="BD69" s="6">
        <f ca="1"/>
        <v>0</v>
      </c>
      <c r="BE69" s="6">
        <f ca="1"/>
        <v>0</v>
      </c>
      <c r="BF69" s="6">
        <f ca="1"/>
        <v>0</v>
      </c>
      <c r="BG69" s="6">
        <f ca="1"/>
        <v>0</v>
      </c>
      <c r="BH69" s="6">
        <f ca="1"/>
        <v>0</v>
      </c>
      <c r="BI69" s="6">
        <f ca="1"/>
        <v>0.99999999999999989</v>
      </c>
      <c r="BJ69" s="6">
        <f ca="1"/>
        <v>0</v>
      </c>
      <c r="BK69" s="6">
        <f ca="1"/>
        <v>0</v>
      </c>
      <c r="BN69" s="6">
        <f ca="1"/>
        <v>25.199999999999996</v>
      </c>
      <c r="BO69" s="7">
        <f t="shared" ca="1" si="18"/>
        <v>0</v>
      </c>
      <c r="BS69" s="6">
        <f t="shared" ca="1" si="23"/>
        <v>0</v>
      </c>
      <c r="BT69" s="6">
        <f t="shared" ca="1" si="24"/>
        <v>0</v>
      </c>
      <c r="BU69" s="6">
        <f t="shared" ca="1" si="25"/>
        <v>0</v>
      </c>
      <c r="BV69" s="6">
        <f t="shared" ca="1" si="26"/>
        <v>44.4</v>
      </c>
      <c r="BW69" s="6">
        <f t="shared" ca="1" si="27"/>
        <v>0</v>
      </c>
      <c r="BX69" s="6">
        <f t="shared" ca="1" si="28"/>
        <v>0</v>
      </c>
      <c r="DF69" s="70"/>
      <c r="DG69" s="1" t="s">
        <v>0</v>
      </c>
      <c r="DH69" s="6">
        <f ca="1"/>
        <v>0</v>
      </c>
      <c r="DK69" s="6">
        <f t="shared" ca="1" si="20"/>
        <v>0</v>
      </c>
      <c r="DL69" s="6">
        <f t="shared" ca="1" si="20"/>
        <v>0</v>
      </c>
      <c r="DM69" s="6">
        <f t="shared" ca="1" si="20"/>
        <v>0</v>
      </c>
      <c r="DN69" s="6">
        <f t="shared" ca="1" si="20"/>
        <v>0</v>
      </c>
      <c r="DO69" s="6">
        <f t="shared" ca="1" si="20"/>
        <v>0</v>
      </c>
      <c r="DP69" s="6">
        <f t="shared" ca="1" si="20"/>
        <v>0</v>
      </c>
      <c r="DT69" s="6">
        <f ca="1"/>
        <v>0</v>
      </c>
      <c r="DU69" s="6">
        <f ca="1"/>
        <v>0</v>
      </c>
      <c r="DV69" s="6">
        <f ca="1"/>
        <v>0</v>
      </c>
      <c r="DW69" s="6">
        <f ca="1"/>
        <v>0</v>
      </c>
      <c r="DX69" s="6">
        <f ca="1"/>
        <v>0</v>
      </c>
      <c r="DY69" s="6">
        <f ca="1"/>
        <v>0</v>
      </c>
      <c r="DZ69" s="6">
        <f ca="1"/>
        <v>0</v>
      </c>
      <c r="EA69" s="6">
        <f ca="1"/>
        <v>0</v>
      </c>
      <c r="EB69" s="50"/>
      <c r="EC69" s="50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GH69" s="70"/>
      <c r="GI69" s="1" t="s">
        <v>0</v>
      </c>
      <c r="GJ69" s="6">
        <f ca="1"/>
        <v>0</v>
      </c>
      <c r="GM69" s="6">
        <f t="shared" ca="1" si="29"/>
        <v>0</v>
      </c>
      <c r="GN69" s="6">
        <f t="shared" ca="1" si="21"/>
        <v>0</v>
      </c>
      <c r="GO69" s="6">
        <f t="shared" ca="1" si="21"/>
        <v>0</v>
      </c>
      <c r="GP69" s="6">
        <f t="shared" ca="1" si="21"/>
        <v>0</v>
      </c>
      <c r="GQ69" s="6">
        <f t="shared" ca="1" si="21"/>
        <v>0</v>
      </c>
      <c r="GR69" s="6">
        <f t="shared" ca="1" si="21"/>
        <v>0</v>
      </c>
      <c r="GV69" s="6">
        <f ca="1"/>
        <v>0</v>
      </c>
      <c r="GW69" s="6">
        <f ca="1"/>
        <v>0</v>
      </c>
      <c r="GX69" s="6">
        <f ca="1"/>
        <v>0</v>
      </c>
      <c r="GY69" s="6">
        <f ca="1"/>
        <v>0</v>
      </c>
      <c r="GZ69" s="6">
        <f ca="1"/>
        <v>0</v>
      </c>
      <c r="HA69" s="6">
        <f ca="1"/>
        <v>0</v>
      </c>
      <c r="HB69" s="6">
        <f ca="1"/>
        <v>0</v>
      </c>
      <c r="HC69" s="6">
        <f ca="1"/>
        <v>0</v>
      </c>
      <c r="HD69" s="51"/>
      <c r="HE69" s="5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JJ69" s="77"/>
      <c r="JK69" s="63"/>
      <c r="JL69" s="51"/>
      <c r="JM69" s="31"/>
      <c r="JN69" s="31"/>
      <c r="JO69" s="51"/>
      <c r="JP69" s="51"/>
      <c r="JQ69" s="51"/>
      <c r="JR69" s="51"/>
      <c r="JS69" s="51"/>
      <c r="JT69" s="51"/>
      <c r="JU69" s="31"/>
      <c r="JV69" s="70"/>
      <c r="JW69" s="1" t="s">
        <v>0</v>
      </c>
      <c r="JX69" s="6">
        <f ca="1"/>
        <v>0</v>
      </c>
      <c r="JY69" s="6">
        <f ca="1"/>
        <v>0</v>
      </c>
      <c r="JZ69" s="6">
        <f ca="1"/>
        <v>0</v>
      </c>
      <c r="KA69" s="6">
        <f ca="1"/>
        <v>0</v>
      </c>
      <c r="KB69" s="6">
        <f ca="1"/>
        <v>0</v>
      </c>
      <c r="KC69" s="6">
        <f ca="1"/>
        <v>25.2</v>
      </c>
      <c r="KD69" s="6">
        <f ca="1"/>
        <v>0</v>
      </c>
      <c r="KE69" s="6">
        <f ca="1"/>
        <v>0</v>
      </c>
      <c r="KF69" s="51"/>
      <c r="KG69" s="51"/>
      <c r="KP69" s="6">
        <f ca="1"/>
        <v>0</v>
      </c>
      <c r="KQ69" s="6">
        <f ca="1"/>
        <v>25.2</v>
      </c>
      <c r="KR69" s="6">
        <f ca="1"/>
        <v>0</v>
      </c>
      <c r="KT69" s="6">
        <f t="shared" ca="1" si="22"/>
        <v>25.2</v>
      </c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>
      <c r="A70" s="70"/>
      <c r="B70" s="1" t="s">
        <v>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f>X10</f>
        <v>0.4</v>
      </c>
      <c r="J70" s="3">
        <v>0</v>
      </c>
      <c r="Z70" s="6">
        <v>0</v>
      </c>
      <c r="AA70" s="6">
        <v>0</v>
      </c>
      <c r="AB70" s="6">
        <v>0.4</v>
      </c>
      <c r="AD70" s="6">
        <f t="shared" si="16"/>
        <v>0.4</v>
      </c>
      <c r="AH70" s="6">
        <f t="shared" ca="1" si="17"/>
        <v>0</v>
      </c>
      <c r="AI70" s="6">
        <f t="shared" ca="1" si="17"/>
        <v>0</v>
      </c>
      <c r="AJ70" s="6">
        <f t="shared" ca="1" si="17"/>
        <v>0</v>
      </c>
      <c r="AK70" s="6">
        <f t="shared" ca="1" si="17"/>
        <v>0</v>
      </c>
      <c r="AL70" s="6">
        <f t="shared" ca="1" si="17"/>
        <v>0.4</v>
      </c>
      <c r="AM70" s="6">
        <f t="shared" ca="1" si="17"/>
        <v>0</v>
      </c>
      <c r="AS70" s="6">
        <f ca="1"/>
        <v>0</v>
      </c>
      <c r="AT70" s="6">
        <f ca="1"/>
        <v>0</v>
      </c>
      <c r="AU70" s="6">
        <f ca="1"/>
        <v>0</v>
      </c>
      <c r="AV70" s="6">
        <f ca="1"/>
        <v>0</v>
      </c>
      <c r="AW70" s="6">
        <f ca="1"/>
        <v>0</v>
      </c>
      <c r="AX70" s="6">
        <f ca="1"/>
        <v>0</v>
      </c>
      <c r="AY70" s="6">
        <f ca="1"/>
        <v>1</v>
      </c>
      <c r="AZ70" s="6">
        <f ca="1"/>
        <v>0</v>
      </c>
      <c r="BD70" s="6">
        <f ca="1"/>
        <v>0</v>
      </c>
      <c r="BE70" s="6">
        <f ca="1"/>
        <v>0</v>
      </c>
      <c r="BF70" s="6">
        <f ca="1"/>
        <v>0</v>
      </c>
      <c r="BG70" s="6">
        <f ca="1"/>
        <v>0</v>
      </c>
      <c r="BH70" s="6">
        <f ca="1"/>
        <v>0</v>
      </c>
      <c r="BI70" s="6">
        <f ca="1"/>
        <v>0</v>
      </c>
      <c r="BJ70" s="6">
        <f ca="1"/>
        <v>1</v>
      </c>
      <c r="BK70" s="6">
        <f ca="1"/>
        <v>0</v>
      </c>
      <c r="BN70" s="6">
        <f ca="1"/>
        <v>0.4</v>
      </c>
      <c r="BO70" s="7">
        <f t="shared" ca="1" si="18"/>
        <v>0</v>
      </c>
      <c r="BS70" s="6">
        <f t="shared" ca="1" si="23"/>
        <v>0</v>
      </c>
      <c r="BT70" s="6">
        <f t="shared" ca="1" si="24"/>
        <v>0</v>
      </c>
      <c r="BU70" s="6">
        <f t="shared" ca="1" si="25"/>
        <v>0</v>
      </c>
      <c r="BV70" s="6">
        <f t="shared" ca="1" si="26"/>
        <v>0</v>
      </c>
      <c r="BW70" s="6">
        <f t="shared" ca="1" si="27"/>
        <v>19.899999999999999</v>
      </c>
      <c r="BX70" s="6">
        <f t="shared" ca="1" si="28"/>
        <v>0</v>
      </c>
      <c r="DF70" s="70"/>
      <c r="DG70" s="1" t="s">
        <v>15</v>
      </c>
      <c r="DH70" s="6">
        <f ca="1"/>
        <v>0</v>
      </c>
      <c r="DK70" s="6">
        <f t="shared" ca="1" si="20"/>
        <v>0</v>
      </c>
      <c r="DL70" s="6">
        <f t="shared" ca="1" si="20"/>
        <v>0</v>
      </c>
      <c r="DM70" s="6">
        <f t="shared" ca="1" si="20"/>
        <v>0</v>
      </c>
      <c r="DN70" s="6">
        <f t="shared" ca="1" si="20"/>
        <v>0</v>
      </c>
      <c r="DO70" s="6">
        <f t="shared" ca="1" si="20"/>
        <v>0</v>
      </c>
      <c r="DP70" s="6">
        <f t="shared" ca="1" si="20"/>
        <v>0</v>
      </c>
      <c r="DT70" s="6">
        <f ca="1"/>
        <v>0</v>
      </c>
      <c r="DU70" s="6">
        <f ca="1"/>
        <v>0</v>
      </c>
      <c r="DV70" s="6">
        <f ca="1"/>
        <v>0</v>
      </c>
      <c r="DW70" s="6">
        <f ca="1"/>
        <v>0</v>
      </c>
      <c r="DX70" s="6">
        <f ca="1"/>
        <v>0</v>
      </c>
      <c r="DY70" s="6">
        <f ca="1"/>
        <v>0</v>
      </c>
      <c r="DZ70" s="6">
        <f ca="1"/>
        <v>0</v>
      </c>
      <c r="EA70" s="6">
        <f ca="1"/>
        <v>0</v>
      </c>
      <c r="EB70" s="50"/>
      <c r="EC70" s="50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GH70" s="70"/>
      <c r="GI70" s="1" t="s">
        <v>15</v>
      </c>
      <c r="GJ70" s="6">
        <f ca="1"/>
        <v>0</v>
      </c>
      <c r="GM70" s="6">
        <f t="shared" ca="1" si="29"/>
        <v>0</v>
      </c>
      <c r="GN70" s="6">
        <f t="shared" ca="1" si="21"/>
        <v>0</v>
      </c>
      <c r="GO70" s="6">
        <f t="shared" ca="1" si="21"/>
        <v>0</v>
      </c>
      <c r="GP70" s="6">
        <f t="shared" ca="1" si="21"/>
        <v>0</v>
      </c>
      <c r="GQ70" s="6">
        <f t="shared" ca="1" si="21"/>
        <v>0</v>
      </c>
      <c r="GR70" s="6">
        <f t="shared" ca="1" si="21"/>
        <v>0</v>
      </c>
      <c r="GV70" s="6">
        <f ca="1"/>
        <v>0</v>
      </c>
      <c r="GW70" s="6">
        <f ca="1"/>
        <v>0</v>
      </c>
      <c r="GX70" s="6">
        <f ca="1"/>
        <v>0</v>
      </c>
      <c r="GY70" s="6">
        <f ca="1"/>
        <v>0</v>
      </c>
      <c r="GZ70" s="6">
        <f ca="1"/>
        <v>0</v>
      </c>
      <c r="HA70" s="6">
        <f ca="1"/>
        <v>0</v>
      </c>
      <c r="HB70" s="6">
        <f ca="1"/>
        <v>0</v>
      </c>
      <c r="HC70" s="6">
        <f ca="1"/>
        <v>0</v>
      </c>
      <c r="HD70" s="51"/>
      <c r="HE70" s="5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JJ70" s="77"/>
      <c r="JK70" s="63"/>
      <c r="JL70" s="51"/>
      <c r="JM70" s="31"/>
      <c r="JN70" s="31"/>
      <c r="JO70" s="51"/>
      <c r="JP70" s="51"/>
      <c r="JQ70" s="51"/>
      <c r="JR70" s="51"/>
      <c r="JS70" s="51"/>
      <c r="JT70" s="51"/>
      <c r="JU70" s="31"/>
      <c r="JV70" s="70"/>
      <c r="JW70" s="1" t="s">
        <v>15</v>
      </c>
      <c r="JX70" s="6">
        <f ca="1"/>
        <v>0</v>
      </c>
      <c r="JY70" s="6">
        <f ca="1"/>
        <v>0</v>
      </c>
      <c r="JZ70" s="6">
        <f ca="1"/>
        <v>0</v>
      </c>
      <c r="KA70" s="6">
        <f ca="1"/>
        <v>0</v>
      </c>
      <c r="KB70" s="6">
        <f ca="1"/>
        <v>0</v>
      </c>
      <c r="KC70" s="6">
        <f ca="1"/>
        <v>0</v>
      </c>
      <c r="KD70" s="6">
        <f ca="1"/>
        <v>0.4</v>
      </c>
      <c r="KE70" s="6">
        <f ca="1"/>
        <v>0</v>
      </c>
      <c r="KF70" s="51"/>
      <c r="KG70" s="51"/>
      <c r="KP70" s="6">
        <f ca="1"/>
        <v>0</v>
      </c>
      <c r="KQ70" s="6">
        <f ca="1"/>
        <v>0</v>
      </c>
      <c r="KR70" s="6">
        <f ca="1"/>
        <v>0.4</v>
      </c>
      <c r="KT70" s="6">
        <f t="shared" ca="1" si="22"/>
        <v>0.4</v>
      </c>
      <c r="KW70" s="31"/>
      <c r="KX70" s="31"/>
      <c r="KY70" s="31"/>
      <c r="KZ70" s="31"/>
      <c r="LA70" s="31"/>
      <c r="LB70" s="31"/>
      <c r="LC70" s="31"/>
      <c r="LD70" s="31"/>
      <c r="LE70" s="31"/>
      <c r="LF70" s="31"/>
      <c r="LG70" s="31"/>
    </row>
    <row r="71" spans="1:327">
      <c r="A71" s="70"/>
      <c r="B71" s="1" t="s">
        <v>16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f>X4</f>
        <v>5.9</v>
      </c>
      <c r="Z71" s="6">
        <v>0</v>
      </c>
      <c r="AA71" s="6">
        <v>0</v>
      </c>
      <c r="AB71" s="6">
        <v>5.9</v>
      </c>
      <c r="AD71" s="6">
        <f t="shared" si="16"/>
        <v>5.9</v>
      </c>
      <c r="AH71" s="6">
        <f t="shared" ca="1" si="17"/>
        <v>0</v>
      </c>
      <c r="AI71" s="6">
        <f t="shared" ca="1" si="17"/>
        <v>0</v>
      </c>
      <c r="AJ71" s="6">
        <f t="shared" ca="1" si="17"/>
        <v>0</v>
      </c>
      <c r="AK71" s="6">
        <f t="shared" ca="1" si="17"/>
        <v>0</v>
      </c>
      <c r="AL71" s="6">
        <f t="shared" ca="1" si="17"/>
        <v>0</v>
      </c>
      <c r="AM71" s="6">
        <f t="shared" ca="1" si="17"/>
        <v>5.9</v>
      </c>
      <c r="AS71" s="6">
        <f ca="1"/>
        <v>0</v>
      </c>
      <c r="AT71" s="6">
        <f ca="1"/>
        <v>0</v>
      </c>
      <c r="AU71" s="6">
        <f ca="1"/>
        <v>0</v>
      </c>
      <c r="AV71" s="6">
        <f ca="1"/>
        <v>0</v>
      </c>
      <c r="AW71" s="6">
        <f ca="1"/>
        <v>0</v>
      </c>
      <c r="AX71" s="6">
        <f ca="1"/>
        <v>0</v>
      </c>
      <c r="AY71" s="6">
        <f ca="1"/>
        <v>0</v>
      </c>
      <c r="AZ71" s="6">
        <f ca="1"/>
        <v>1</v>
      </c>
      <c r="BD71" s="6">
        <f ca="1"/>
        <v>0</v>
      </c>
      <c r="BE71" s="6">
        <f ca="1"/>
        <v>0</v>
      </c>
      <c r="BF71" s="6">
        <f ca="1"/>
        <v>0</v>
      </c>
      <c r="BG71" s="6">
        <f ca="1"/>
        <v>0</v>
      </c>
      <c r="BH71" s="6">
        <f ca="1"/>
        <v>0</v>
      </c>
      <c r="BI71" s="6">
        <f ca="1"/>
        <v>0</v>
      </c>
      <c r="BJ71" s="6">
        <f ca="1"/>
        <v>0</v>
      </c>
      <c r="BK71" s="6">
        <f ca="1"/>
        <v>1</v>
      </c>
      <c r="BN71" s="6">
        <f ca="1"/>
        <v>5.9</v>
      </c>
      <c r="BO71" s="7">
        <f t="shared" ca="1" si="18"/>
        <v>0</v>
      </c>
      <c r="BS71" s="6">
        <f t="shared" ca="1" si="23"/>
        <v>0</v>
      </c>
      <c r="BT71" s="6">
        <f t="shared" ca="1" si="24"/>
        <v>0</v>
      </c>
      <c r="BU71" s="6">
        <f t="shared" ca="1" si="25"/>
        <v>0</v>
      </c>
      <c r="BV71" s="6">
        <f t="shared" ca="1" si="26"/>
        <v>0</v>
      </c>
      <c r="BW71" s="6">
        <f t="shared" ca="1" si="27"/>
        <v>0</v>
      </c>
      <c r="BX71" s="6">
        <f t="shared" ca="1" si="28"/>
        <v>28.1</v>
      </c>
      <c r="BY71" s="26"/>
      <c r="DF71" s="70"/>
      <c r="DG71" s="1" t="s">
        <v>16</v>
      </c>
      <c r="DH71" s="6">
        <f ca="1"/>
        <v>0</v>
      </c>
      <c r="DK71" s="6">
        <f t="shared" ca="1" si="20"/>
        <v>0</v>
      </c>
      <c r="DL71" s="6">
        <f t="shared" ca="1" si="20"/>
        <v>0</v>
      </c>
      <c r="DM71" s="6">
        <f t="shared" ca="1" si="20"/>
        <v>0</v>
      </c>
      <c r="DN71" s="6">
        <f t="shared" ca="1" si="20"/>
        <v>0</v>
      </c>
      <c r="DO71" s="6">
        <f t="shared" ca="1" si="20"/>
        <v>0</v>
      </c>
      <c r="DP71" s="6">
        <f t="shared" ca="1" si="20"/>
        <v>0</v>
      </c>
      <c r="DT71" s="6">
        <f ca="1"/>
        <v>0</v>
      </c>
      <c r="DU71" s="6">
        <f ca="1"/>
        <v>0</v>
      </c>
      <c r="DV71" s="6">
        <f ca="1"/>
        <v>0</v>
      </c>
      <c r="DW71" s="6">
        <f ca="1"/>
        <v>0</v>
      </c>
      <c r="DX71" s="6">
        <f ca="1"/>
        <v>0</v>
      </c>
      <c r="DY71" s="6">
        <f ca="1"/>
        <v>0</v>
      </c>
      <c r="DZ71" s="6">
        <f ca="1"/>
        <v>0</v>
      </c>
      <c r="EA71" s="6">
        <f ca="1"/>
        <v>0</v>
      </c>
      <c r="EB71" s="50"/>
      <c r="EC71" s="50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GH71" s="70"/>
      <c r="GI71" s="1" t="s">
        <v>16</v>
      </c>
      <c r="GJ71" s="6">
        <f ca="1"/>
        <v>0</v>
      </c>
      <c r="GM71" s="6">
        <f t="shared" ca="1" si="29"/>
        <v>0</v>
      </c>
      <c r="GN71" s="6">
        <f t="shared" ca="1" si="21"/>
        <v>0</v>
      </c>
      <c r="GO71" s="6">
        <f t="shared" ca="1" si="21"/>
        <v>0</v>
      </c>
      <c r="GP71" s="6">
        <f t="shared" ca="1" si="21"/>
        <v>0</v>
      </c>
      <c r="GQ71" s="6">
        <f t="shared" ca="1" si="21"/>
        <v>0</v>
      </c>
      <c r="GR71" s="6">
        <f t="shared" ca="1" si="21"/>
        <v>0</v>
      </c>
      <c r="GV71" s="6">
        <f ca="1"/>
        <v>0</v>
      </c>
      <c r="GW71" s="6">
        <f ca="1"/>
        <v>0</v>
      </c>
      <c r="GX71" s="6">
        <f ca="1"/>
        <v>0</v>
      </c>
      <c r="GY71" s="6">
        <f ca="1"/>
        <v>0</v>
      </c>
      <c r="GZ71" s="6">
        <f ca="1"/>
        <v>0</v>
      </c>
      <c r="HA71" s="6">
        <f ca="1"/>
        <v>0</v>
      </c>
      <c r="HB71" s="6">
        <f ca="1"/>
        <v>0</v>
      </c>
      <c r="HC71" s="6">
        <f ca="1"/>
        <v>0</v>
      </c>
      <c r="HD71" s="51"/>
      <c r="HE71" s="5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JJ71" s="77"/>
      <c r="JK71" s="63"/>
      <c r="JL71" s="51"/>
      <c r="JM71" s="31"/>
      <c r="JN71" s="31"/>
      <c r="JO71" s="51"/>
      <c r="JP71" s="51"/>
      <c r="JQ71" s="51"/>
      <c r="JR71" s="51"/>
      <c r="JS71" s="51"/>
      <c r="JT71" s="51"/>
      <c r="JU71" s="31"/>
      <c r="JV71" s="70"/>
      <c r="JW71" s="1" t="s">
        <v>16</v>
      </c>
      <c r="JX71" s="6">
        <f ca="1"/>
        <v>0</v>
      </c>
      <c r="JY71" s="6">
        <f ca="1"/>
        <v>0</v>
      </c>
      <c r="JZ71" s="6">
        <f ca="1"/>
        <v>0</v>
      </c>
      <c r="KA71" s="6">
        <f ca="1"/>
        <v>0</v>
      </c>
      <c r="KB71" s="6">
        <f ca="1"/>
        <v>0</v>
      </c>
      <c r="KC71" s="6">
        <f ca="1"/>
        <v>0</v>
      </c>
      <c r="KD71" s="6">
        <f ca="1"/>
        <v>0</v>
      </c>
      <c r="KE71" s="6">
        <f ca="1"/>
        <v>5.9</v>
      </c>
      <c r="KF71" s="51"/>
      <c r="KG71" s="51"/>
      <c r="KP71" s="6">
        <f ca="1"/>
        <v>0</v>
      </c>
      <c r="KQ71" s="6">
        <f ca="1"/>
        <v>0</v>
      </c>
      <c r="KR71" s="6">
        <f ca="1"/>
        <v>5.9</v>
      </c>
      <c r="KT71" s="6">
        <f t="shared" ca="1" si="22"/>
        <v>5.9</v>
      </c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</row>
    <row r="72" spans="1:327" ht="18">
      <c r="C72" s="68" t="s">
        <v>5</v>
      </c>
      <c r="D72" s="68"/>
      <c r="E72" s="68"/>
      <c r="F72" s="68"/>
      <c r="G72" s="68"/>
      <c r="H72" s="68"/>
      <c r="I72" s="68"/>
      <c r="J72" s="68"/>
      <c r="X72" s="15"/>
      <c r="Y72" s="15"/>
      <c r="Z72" s="73" t="s">
        <v>96</v>
      </c>
      <c r="AA72" s="73"/>
      <c r="AB72" s="73"/>
      <c r="AD72" s="45" t="s">
        <v>34</v>
      </c>
      <c r="AH72" s="68" t="s">
        <v>44</v>
      </c>
      <c r="AI72" s="68"/>
      <c r="AJ72" s="68"/>
      <c r="AK72" s="68"/>
      <c r="AL72" s="68"/>
      <c r="AM72" s="68"/>
      <c r="AS72" s="74" t="s">
        <v>46</v>
      </c>
      <c r="AT72" s="74"/>
      <c r="AU72" s="74"/>
      <c r="AV72" s="74"/>
      <c r="AW72" s="74"/>
      <c r="AX72" s="74"/>
      <c r="AY72" s="74"/>
      <c r="AZ72" s="74"/>
      <c r="BA72" s="25"/>
      <c r="BB72" s="25"/>
      <c r="BC72" s="25"/>
      <c r="BD72" s="71" t="s">
        <v>50</v>
      </c>
      <c r="BE72" s="71"/>
      <c r="BF72" s="71"/>
      <c r="BG72" s="71"/>
      <c r="BH72" s="71"/>
      <c r="BI72" s="71"/>
      <c r="BJ72" s="71"/>
      <c r="BK72" s="71"/>
      <c r="BL72" s="26"/>
      <c r="BM72" s="26"/>
      <c r="BN72" s="30" t="s">
        <v>59</v>
      </c>
      <c r="BO72" s="26" t="s">
        <v>60</v>
      </c>
      <c r="BP72" s="26"/>
      <c r="BQ72" s="26"/>
      <c r="BR72" s="26"/>
      <c r="BS72" s="71" t="s">
        <v>92</v>
      </c>
      <c r="BT72" s="71"/>
      <c r="BU72" s="71"/>
      <c r="BV72" s="71"/>
      <c r="BW72" s="71"/>
      <c r="BX72" s="71"/>
      <c r="BY72" s="26"/>
      <c r="CK72" s="26"/>
      <c r="CL72" s="26"/>
      <c r="CM72" s="60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H72" s="45" t="s">
        <v>109</v>
      </c>
      <c r="DK72" s="68" t="s">
        <v>110</v>
      </c>
      <c r="DL72" s="68"/>
      <c r="DM72" s="68"/>
      <c r="DN72" s="68"/>
      <c r="DO72" s="68"/>
      <c r="DP72" s="68"/>
      <c r="DT72" s="71" t="s">
        <v>113</v>
      </c>
      <c r="DU72" s="71"/>
      <c r="DV72" s="71"/>
      <c r="DW72" s="71"/>
      <c r="DX72" s="71"/>
      <c r="DY72" s="71"/>
      <c r="DZ72" s="71"/>
      <c r="EA72" s="71"/>
      <c r="EB72" s="49"/>
      <c r="EC72" s="49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O72" s="60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J72" s="52" t="s">
        <v>124</v>
      </c>
      <c r="GM72" s="68" t="s">
        <v>125</v>
      </c>
      <c r="GN72" s="68"/>
      <c r="GO72" s="68"/>
      <c r="GP72" s="68"/>
      <c r="GQ72" s="68"/>
      <c r="GR72" s="68"/>
      <c r="GV72" s="71" t="s">
        <v>126</v>
      </c>
      <c r="GW72" s="71"/>
      <c r="GX72" s="71"/>
      <c r="GY72" s="71"/>
      <c r="GZ72" s="71"/>
      <c r="HA72" s="71"/>
      <c r="HB72" s="71"/>
      <c r="HC72" s="71"/>
      <c r="HD72" s="54"/>
      <c r="HE72" s="54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Q72" s="60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31"/>
      <c r="JK72" s="31"/>
      <c r="JL72" s="55"/>
      <c r="JM72" s="31"/>
      <c r="JN72" s="31"/>
      <c r="JO72" s="72"/>
      <c r="JP72" s="72"/>
      <c r="JQ72" s="72"/>
      <c r="JR72" s="72"/>
      <c r="JS72" s="72"/>
      <c r="JT72" s="72"/>
      <c r="JU72" s="31"/>
      <c r="JX72" s="78" t="s">
        <v>138</v>
      </c>
      <c r="JY72" s="78"/>
      <c r="JZ72" s="78"/>
      <c r="KA72" s="78"/>
      <c r="KB72" s="78"/>
      <c r="KC72" s="78"/>
      <c r="KD72" s="78"/>
      <c r="KE72" s="78"/>
      <c r="KF72" s="54"/>
      <c r="KG72" s="54"/>
      <c r="KH72" s="26"/>
      <c r="KI72" s="26"/>
      <c r="KJ72" s="26"/>
      <c r="KK72" s="26"/>
      <c r="KL72" s="26"/>
      <c r="KM72" s="26"/>
      <c r="KN72" s="26"/>
      <c r="KO72" s="26"/>
      <c r="KP72" s="73" t="s">
        <v>150</v>
      </c>
      <c r="KQ72" s="73"/>
      <c r="KR72" s="73"/>
      <c r="KS72" s="26"/>
      <c r="KT72" s="52" t="s">
        <v>153</v>
      </c>
      <c r="KU72" s="26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</row>
    <row r="73" spans="1:327">
      <c r="BS73" s="54"/>
      <c r="BT73" s="54"/>
      <c r="BU73" s="54"/>
      <c r="BV73" s="54"/>
      <c r="BW73" s="54"/>
      <c r="BX73" s="54"/>
      <c r="BY73" s="26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</row>
    <row r="74" spans="1:327"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 ht="16" customHeight="1">
      <c r="AH76" s="68" t="s">
        <v>4</v>
      </c>
      <c r="AI76" s="68"/>
      <c r="AJ76" s="68"/>
      <c r="AK76" s="68"/>
      <c r="AL76" s="68"/>
      <c r="AM76" s="68"/>
      <c r="AN76" s="68"/>
      <c r="AO76" s="68"/>
      <c r="AS76" s="68" t="s">
        <v>4</v>
      </c>
      <c r="AT76" s="68"/>
      <c r="AU76" s="68"/>
      <c r="AV76" s="68"/>
      <c r="AW76" s="68"/>
      <c r="AX76" s="68"/>
      <c r="AY76" s="68"/>
      <c r="AZ76" s="68"/>
      <c r="BD76" s="68" t="s">
        <v>4</v>
      </c>
      <c r="BE76" s="68"/>
      <c r="BF76" s="68"/>
      <c r="BG76" s="68"/>
      <c r="BH76" s="68"/>
      <c r="BI76" s="68"/>
      <c r="BJ76" s="68"/>
      <c r="BK76" s="68"/>
      <c r="BS76" s="68" t="s">
        <v>3</v>
      </c>
      <c r="BT76" s="68"/>
      <c r="BU76" s="68"/>
      <c r="BV76" s="68"/>
      <c r="BW76" s="68"/>
      <c r="BX76" s="68"/>
      <c r="DK76" s="68" t="s">
        <v>4</v>
      </c>
      <c r="DL76" s="68"/>
      <c r="DM76" s="68"/>
      <c r="DN76" s="68"/>
      <c r="DO76" s="68"/>
      <c r="DP76" s="68"/>
      <c r="DQ76" s="68"/>
      <c r="DR76" s="68"/>
      <c r="EE76" s="68" t="s">
        <v>3</v>
      </c>
      <c r="EF76" s="68"/>
      <c r="EG76" s="68"/>
      <c r="EH76" s="68"/>
      <c r="EI76" s="68"/>
      <c r="EJ76" s="68"/>
      <c r="ER76" s="68" t="s">
        <v>4</v>
      </c>
      <c r="ES76" s="68"/>
      <c r="ET76" s="68"/>
      <c r="EU76" s="68"/>
      <c r="EV76" s="68"/>
      <c r="EW76" s="68"/>
      <c r="EX76" s="68"/>
      <c r="EY76" s="68"/>
      <c r="EZ76" s="29"/>
      <c r="FA76" s="29"/>
      <c r="FB76" s="29"/>
      <c r="FC76" s="31"/>
      <c r="FD76" s="68" t="s">
        <v>4</v>
      </c>
      <c r="FE76" s="68"/>
      <c r="FF76" s="68"/>
      <c r="FG76" s="68"/>
      <c r="FH76" s="68"/>
      <c r="FI76" s="68"/>
      <c r="FJ76" s="68"/>
      <c r="FK76" s="68"/>
      <c r="GM76" s="68" t="s">
        <v>4</v>
      </c>
      <c r="GN76" s="68"/>
      <c r="GO76" s="68"/>
      <c r="GP76" s="68"/>
      <c r="GQ76" s="68"/>
      <c r="GR76" s="68"/>
      <c r="GS76" s="68"/>
      <c r="GT76" s="68"/>
      <c r="HG76" s="68" t="s">
        <v>3</v>
      </c>
      <c r="HH76" s="68"/>
      <c r="HI76" s="68"/>
      <c r="HJ76" s="68"/>
      <c r="HK76" s="68"/>
      <c r="HL76" s="68"/>
      <c r="HT76" s="68" t="s">
        <v>4</v>
      </c>
      <c r="HU76" s="68"/>
      <c r="HV76" s="68"/>
      <c r="HW76" s="68"/>
      <c r="HX76" s="68"/>
      <c r="HY76" s="68"/>
      <c r="HZ76" s="68"/>
      <c r="IA76" s="68"/>
      <c r="IB76" s="29"/>
      <c r="IC76" s="29"/>
      <c r="ID76" s="29"/>
      <c r="IE76" s="31"/>
      <c r="IF76" s="68" t="s">
        <v>4</v>
      </c>
      <c r="IG76" s="68"/>
      <c r="IH76" s="68"/>
      <c r="II76" s="68"/>
      <c r="IJ76" s="68"/>
      <c r="IK76" s="68"/>
      <c r="IL76" s="68"/>
      <c r="IM76" s="68"/>
      <c r="JO76" s="68"/>
      <c r="JP76" s="68"/>
      <c r="JQ76" s="68"/>
      <c r="JR76" s="68"/>
      <c r="JS76" s="68"/>
      <c r="JT76" s="68"/>
      <c r="JU76" s="68"/>
      <c r="JV76" s="68"/>
      <c r="KI76" s="68" t="s">
        <v>3</v>
      </c>
      <c r="KJ76" s="68"/>
      <c r="KK76" s="68"/>
      <c r="KL76" s="68"/>
      <c r="KM76" s="68"/>
      <c r="KN76" s="68"/>
      <c r="KV76" s="68" t="s">
        <v>4</v>
      </c>
      <c r="KW76" s="68"/>
      <c r="KX76" s="68"/>
      <c r="KY76" s="68"/>
      <c r="KZ76" s="68"/>
      <c r="LA76" s="68"/>
      <c r="LB76" s="68"/>
      <c r="LC76" s="68"/>
      <c r="LD76" s="29"/>
      <c r="LE76" s="29"/>
      <c r="LF76" s="29"/>
      <c r="LG76" s="31"/>
      <c r="LH76" s="68" t="s">
        <v>4</v>
      </c>
      <c r="LI76" s="68"/>
      <c r="LJ76" s="68"/>
      <c r="LK76" s="68"/>
      <c r="LL76" s="68"/>
      <c r="LM76" s="68"/>
      <c r="LN76" s="68"/>
      <c r="LO76" s="68"/>
    </row>
    <row r="77" spans="1:327" ht="114">
      <c r="AH77" s="2" t="s">
        <v>23</v>
      </c>
      <c r="AI77" s="2" t="s">
        <v>1</v>
      </c>
      <c r="AJ77" s="2" t="s">
        <v>27</v>
      </c>
      <c r="AK77" s="2" t="s">
        <v>26</v>
      </c>
      <c r="AL77" s="2" t="s">
        <v>29</v>
      </c>
      <c r="AM77" s="2" t="s">
        <v>19</v>
      </c>
      <c r="AN77" s="2" t="s">
        <v>17</v>
      </c>
      <c r="AO77" s="2" t="s">
        <v>18</v>
      </c>
      <c r="AS77" s="2" t="s">
        <v>23</v>
      </c>
      <c r="AT77" s="2" t="s">
        <v>1</v>
      </c>
      <c r="AU77" s="2" t="s">
        <v>27</v>
      </c>
      <c r="AV77" s="2" t="s">
        <v>26</v>
      </c>
      <c r="AW77" s="2" t="s">
        <v>29</v>
      </c>
      <c r="AX77" s="2" t="s">
        <v>19</v>
      </c>
      <c r="AY77" s="2" t="s">
        <v>17</v>
      </c>
      <c r="AZ77" s="2" t="s">
        <v>18</v>
      </c>
      <c r="BD77" s="2" t="s">
        <v>23</v>
      </c>
      <c r="BE77" s="2" t="s">
        <v>1</v>
      </c>
      <c r="BF77" s="2" t="s">
        <v>27</v>
      </c>
      <c r="BG77" s="2" t="s">
        <v>26</v>
      </c>
      <c r="BH77" s="2" t="s">
        <v>29</v>
      </c>
      <c r="BI77" s="2" t="s">
        <v>19</v>
      </c>
      <c r="BJ77" s="2" t="s">
        <v>17</v>
      </c>
      <c r="BK77" s="2" t="s">
        <v>18</v>
      </c>
      <c r="BS77" s="2" t="s">
        <v>22</v>
      </c>
      <c r="BT77" s="2" t="s">
        <v>24</v>
      </c>
      <c r="BU77" s="2" t="s">
        <v>25</v>
      </c>
      <c r="BV77" s="2" t="s">
        <v>0</v>
      </c>
      <c r="BW77" s="2" t="s">
        <v>15</v>
      </c>
      <c r="BX77" s="2" t="s">
        <v>16</v>
      </c>
      <c r="DK77" s="2" t="s">
        <v>23</v>
      </c>
      <c r="DL77" s="2" t="s">
        <v>1</v>
      </c>
      <c r="DM77" s="2" t="s">
        <v>27</v>
      </c>
      <c r="DN77" s="2" t="s">
        <v>26</v>
      </c>
      <c r="DO77" s="2" t="s">
        <v>29</v>
      </c>
      <c r="DP77" s="2" t="s">
        <v>19</v>
      </c>
      <c r="DQ77" s="2" t="s">
        <v>17</v>
      </c>
      <c r="DR77" s="2" t="s">
        <v>18</v>
      </c>
      <c r="EE77" s="2" t="s">
        <v>22</v>
      </c>
      <c r="EF77" s="2" t="s">
        <v>24</v>
      </c>
      <c r="EG77" s="2" t="s">
        <v>25</v>
      </c>
      <c r="EH77" s="2" t="s">
        <v>0</v>
      </c>
      <c r="EI77" s="2" t="s">
        <v>15</v>
      </c>
      <c r="EJ77" s="2" t="s">
        <v>16</v>
      </c>
      <c r="ER77" s="2" t="s">
        <v>23</v>
      </c>
      <c r="ES77" s="2" t="s">
        <v>1</v>
      </c>
      <c r="ET77" s="2" t="s">
        <v>27</v>
      </c>
      <c r="EU77" s="2" t="s">
        <v>26</v>
      </c>
      <c r="EV77" s="2" t="s">
        <v>29</v>
      </c>
      <c r="EW77" s="2" t="s">
        <v>19</v>
      </c>
      <c r="EX77" s="2" t="s">
        <v>17</v>
      </c>
      <c r="EY77" s="2" t="s">
        <v>18</v>
      </c>
      <c r="EZ77" s="28"/>
      <c r="FA77" s="28"/>
      <c r="FB77" s="28"/>
      <c r="FC77" s="31"/>
      <c r="FD77" s="2" t="s">
        <v>23</v>
      </c>
      <c r="FE77" s="2" t="s">
        <v>1</v>
      </c>
      <c r="FF77" s="2" t="s">
        <v>27</v>
      </c>
      <c r="FG77" s="2" t="s">
        <v>26</v>
      </c>
      <c r="FH77" s="2" t="s">
        <v>29</v>
      </c>
      <c r="FI77" s="2" t="s">
        <v>19</v>
      </c>
      <c r="FJ77" s="2" t="s">
        <v>17</v>
      </c>
      <c r="FK77" s="2" t="s">
        <v>18</v>
      </c>
      <c r="GM77" s="2" t="s">
        <v>23</v>
      </c>
      <c r="GN77" s="2" t="s">
        <v>1</v>
      </c>
      <c r="GO77" s="2" t="s">
        <v>27</v>
      </c>
      <c r="GP77" s="2" t="s">
        <v>26</v>
      </c>
      <c r="GQ77" s="2" t="s">
        <v>29</v>
      </c>
      <c r="GR77" s="2" t="s">
        <v>19</v>
      </c>
      <c r="GS77" s="2" t="s">
        <v>17</v>
      </c>
      <c r="GT77" s="2" t="s">
        <v>18</v>
      </c>
      <c r="HG77" s="2" t="s">
        <v>22</v>
      </c>
      <c r="HH77" s="2" t="s">
        <v>24</v>
      </c>
      <c r="HI77" s="2" t="s">
        <v>25</v>
      </c>
      <c r="HJ77" s="2" t="s">
        <v>0</v>
      </c>
      <c r="HK77" s="2" t="s">
        <v>15</v>
      </c>
      <c r="HL77" s="2" t="s">
        <v>16</v>
      </c>
      <c r="HT77" s="2" t="s">
        <v>23</v>
      </c>
      <c r="HU77" s="2" t="s">
        <v>1</v>
      </c>
      <c r="HV77" s="2" t="s">
        <v>27</v>
      </c>
      <c r="HW77" s="2" t="s">
        <v>26</v>
      </c>
      <c r="HX77" s="2" t="s">
        <v>29</v>
      </c>
      <c r="HY77" s="2" t="s">
        <v>19</v>
      </c>
      <c r="HZ77" s="2" t="s">
        <v>17</v>
      </c>
      <c r="IA77" s="2" t="s">
        <v>18</v>
      </c>
      <c r="IB77" s="28"/>
      <c r="IC77" s="28"/>
      <c r="ID77" s="28"/>
      <c r="IE77" s="31"/>
      <c r="IF77" s="2" t="s">
        <v>23</v>
      </c>
      <c r="IG77" s="2" t="s">
        <v>1</v>
      </c>
      <c r="IH77" s="2" t="s">
        <v>27</v>
      </c>
      <c r="II77" s="2" t="s">
        <v>26</v>
      </c>
      <c r="IJ77" s="2" t="s">
        <v>29</v>
      </c>
      <c r="IK77" s="2" t="s">
        <v>19</v>
      </c>
      <c r="IL77" s="2" t="s">
        <v>17</v>
      </c>
      <c r="IM77" s="2" t="s">
        <v>18</v>
      </c>
      <c r="JJ77" s="31"/>
      <c r="JK77" s="31"/>
      <c r="JL77" s="31"/>
      <c r="JM77" s="31"/>
      <c r="JN77" s="31"/>
      <c r="JO77" s="28"/>
      <c r="JP77" s="28"/>
      <c r="JQ77" s="28"/>
      <c r="JR77" s="28"/>
      <c r="JS77" s="28"/>
      <c r="JT77" s="28"/>
      <c r="JU77" s="28"/>
      <c r="JV77" s="28"/>
      <c r="JW77" s="31"/>
      <c r="JX77" s="31"/>
      <c r="KI77" s="2" t="s">
        <v>22</v>
      </c>
      <c r="KJ77" s="2" t="s">
        <v>24</v>
      </c>
      <c r="KK77" s="2" t="s">
        <v>25</v>
      </c>
      <c r="KL77" s="2" t="s">
        <v>0</v>
      </c>
      <c r="KM77" s="2" t="s">
        <v>15</v>
      </c>
      <c r="KN77" s="2" t="s">
        <v>16</v>
      </c>
      <c r="KV77" s="2" t="s">
        <v>23</v>
      </c>
      <c r="KW77" s="2" t="s">
        <v>1</v>
      </c>
      <c r="KX77" s="2" t="s">
        <v>27</v>
      </c>
      <c r="KY77" s="2" t="s">
        <v>26</v>
      </c>
      <c r="KZ77" s="2" t="s">
        <v>29</v>
      </c>
      <c r="LA77" s="2" t="s">
        <v>19</v>
      </c>
      <c r="LB77" s="2" t="s">
        <v>17</v>
      </c>
      <c r="LC77" s="2" t="s">
        <v>18</v>
      </c>
      <c r="LD77" s="28"/>
      <c r="LE77" s="28"/>
      <c r="LF77" s="28"/>
      <c r="LG77" s="31"/>
      <c r="LH77" s="2" t="s">
        <v>23</v>
      </c>
      <c r="LI77" s="2" t="s">
        <v>1</v>
      </c>
      <c r="LJ77" s="2" t="s">
        <v>27</v>
      </c>
      <c r="LK77" s="2" t="s">
        <v>26</v>
      </c>
      <c r="LL77" s="2" t="s">
        <v>29</v>
      </c>
      <c r="LM77" s="2" t="s">
        <v>19</v>
      </c>
      <c r="LN77" s="2" t="s">
        <v>17</v>
      </c>
      <c r="LO77" s="2" t="s">
        <v>18</v>
      </c>
    </row>
    <row r="78" spans="1:327" ht="16" customHeight="1">
      <c r="A78" s="70" t="s">
        <v>4</v>
      </c>
      <c r="B78" s="1" t="s">
        <v>23</v>
      </c>
      <c r="L78" s="6">
        <f t="array" ref="L78:Q85">TRANSPOSE(C66:J71) - L42:Q49</f>
        <v>-22.4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Z78" s="6">
        <f t="shared" ref="Z78:Z85" si="30">SUM(L78:Q78)</f>
        <v>-22.4</v>
      </c>
      <c r="AH78" s="6">
        <f t="array" aca="1" ref="AH78:AO85" ca="1">MMULT(AS42:AX49, AS66:AZ71)</f>
        <v>0</v>
      </c>
      <c r="AI78" s="6">
        <f ca="1"/>
        <v>0</v>
      </c>
      <c r="AJ78" s="6">
        <f ca="1"/>
        <v>1</v>
      </c>
      <c r="AK78" s="6">
        <f ca="1"/>
        <v>0</v>
      </c>
      <c r="AL78" s="6">
        <f ca="1"/>
        <v>0</v>
      </c>
      <c r="AM78" s="6">
        <f ca="1"/>
        <v>0</v>
      </c>
      <c r="AN78" s="6">
        <f ca="1"/>
        <v>0</v>
      </c>
      <c r="AO78" s="6">
        <f ca="1"/>
        <v>0</v>
      </c>
      <c r="AS78" s="6">
        <f t="array" aca="1" ref="AS78:AZ85" ca="1">_xlfn.MUNIT(8) - AH78:AO85</f>
        <v>1</v>
      </c>
      <c r="AT78" s="6">
        <f ca="1"/>
        <v>0</v>
      </c>
      <c r="AU78" s="6">
        <f ca="1"/>
        <v>-1</v>
      </c>
      <c r="AV78" s="6">
        <f ca="1"/>
        <v>0</v>
      </c>
      <c r="AW78" s="6">
        <f ca="1"/>
        <v>0</v>
      </c>
      <c r="AX78" s="6">
        <f ca="1"/>
        <v>0</v>
      </c>
      <c r="AY78" s="6">
        <f ca="1"/>
        <v>0</v>
      </c>
      <c r="AZ78" s="6">
        <f ca="1"/>
        <v>0</v>
      </c>
      <c r="BD78" s="6">
        <f t="array" aca="1" ref="BD78:BK85" ca="1">MINVERSE(AS78:AZ85)</f>
        <v>1</v>
      </c>
      <c r="BE78" s="6">
        <f ca="1"/>
        <v>0</v>
      </c>
      <c r="BF78" s="6">
        <f ca="1"/>
        <v>1.1546391752577319</v>
      </c>
      <c r="BG78" s="6">
        <f ca="1"/>
        <v>0</v>
      </c>
      <c r="BH78" s="6">
        <f ca="1"/>
        <v>0</v>
      </c>
      <c r="BI78" s="6">
        <f ca="1"/>
        <v>0</v>
      </c>
      <c r="BJ78" s="6">
        <f ca="1"/>
        <v>56</v>
      </c>
      <c r="BK78" s="6">
        <f ca="1"/>
        <v>0</v>
      </c>
      <c r="BN78" s="6">
        <f t="array" aca="1" ref="BN78:BN85" ca="1">MMULT(BD78:BK85, Z42:Z49)</f>
        <v>22.400000000000002</v>
      </c>
      <c r="BO78" s="7">
        <f t="shared" ref="BO78:BO85" ca="1" si="31">BN78-AB42</f>
        <v>0</v>
      </c>
      <c r="BS78" s="6">
        <f t="array" aca="1" ref="BS78:BX85" ca="1">MMULT(MINVERSE(AH42:AO49), L42:Q49)</f>
        <v>1</v>
      </c>
      <c r="BT78" s="6">
        <f ca="1"/>
        <v>0</v>
      </c>
      <c r="BU78" s="6">
        <f ca="1"/>
        <v>0</v>
      </c>
      <c r="BV78" s="6">
        <f ca="1"/>
        <v>0</v>
      </c>
      <c r="BW78" s="6">
        <f ca="1"/>
        <v>0</v>
      </c>
      <c r="BX78" s="6">
        <f ca="1"/>
        <v>0</v>
      </c>
      <c r="BZ78" s="7">
        <f t="shared" ref="BZ78:BZ85" ca="1" si="32">SUM(BS78:BX78)</f>
        <v>1</v>
      </c>
      <c r="DF78" s="70" t="s">
        <v>4</v>
      </c>
      <c r="DG78" s="1" t="s">
        <v>23</v>
      </c>
      <c r="DH78" s="6">
        <f t="array" aca="1" ref="DH78:DH85" ca="1">MMULT($BD$78:$BK$85,DC42:DC49)</f>
        <v>22.399999999999995</v>
      </c>
      <c r="DK78" s="6">
        <f t="shared" ref="DK78:DR85" ca="1" si="33">IF((ROW()-ROW($DK$78))=(COLUMN()-COLUMN($DK$78)),INDIRECT(ADDRESS(ROW($DH78),COLUMN($DH78))),0)</f>
        <v>22.399999999999995</v>
      </c>
      <c r="DL78" s="6">
        <f t="shared" ca="1" si="33"/>
        <v>0</v>
      </c>
      <c r="DM78" s="6">
        <f t="shared" ca="1" si="33"/>
        <v>0</v>
      </c>
      <c r="DN78" s="6">
        <f t="shared" ca="1" si="33"/>
        <v>0</v>
      </c>
      <c r="DO78" s="6">
        <f t="shared" ca="1" si="33"/>
        <v>0</v>
      </c>
      <c r="DP78" s="6">
        <f t="shared" ca="1" si="33"/>
        <v>0</v>
      </c>
      <c r="DQ78" s="6">
        <f t="shared" ca="1" si="33"/>
        <v>0</v>
      </c>
      <c r="DR78" s="6">
        <f t="shared" ca="1" si="33"/>
        <v>0</v>
      </c>
      <c r="EC78" s="70" t="s">
        <v>4</v>
      </c>
      <c r="ED78" s="1" t="s">
        <v>23</v>
      </c>
      <c r="EE78" s="6">
        <f t="array" aca="1" ref="EE78:EJ85" ca="1">TRANSPOSE(DT66:EA71) - EE42:EJ49</f>
        <v>-22.399999999999995</v>
      </c>
      <c r="EF78" s="6">
        <f ca="1"/>
        <v>0</v>
      </c>
      <c r="EG78" s="6">
        <f ca="1"/>
        <v>0</v>
      </c>
      <c r="EH78" s="6">
        <f ca="1"/>
        <v>0</v>
      </c>
      <c r="EI78" s="6">
        <f ca="1"/>
        <v>0</v>
      </c>
      <c r="EJ78" s="6">
        <f ca="1"/>
        <v>0</v>
      </c>
      <c r="EM78" s="6">
        <f ca="1">SUM(EE78:EJ78)</f>
        <v>-22.399999999999995</v>
      </c>
      <c r="EO78" s="6">
        <f ca="1">-EM78</f>
        <v>22.399999999999995</v>
      </c>
      <c r="ER78" s="6">
        <f t="shared" ref="ER78:EY85" ca="1" si="34">IF((ROW()-ROW($ER$78))=(COLUMN()-COLUMN($ER$78)),INDIRECT(ADDRESS(ROW($EO78),COLUMN($EO78))),0)</f>
        <v>22.399999999999995</v>
      </c>
      <c r="ES78" s="6">
        <f t="shared" ca="1" si="34"/>
        <v>0</v>
      </c>
      <c r="ET78" s="6">
        <f t="shared" ca="1" si="34"/>
        <v>0</v>
      </c>
      <c r="EU78" s="6">
        <f t="shared" ca="1" si="34"/>
        <v>0</v>
      </c>
      <c r="EV78" s="6">
        <f t="shared" ca="1" si="34"/>
        <v>0</v>
      </c>
      <c r="EW78" s="6">
        <f t="shared" ca="1" si="34"/>
        <v>0</v>
      </c>
      <c r="EX78" s="6">
        <f t="shared" ca="1" si="34"/>
        <v>0</v>
      </c>
      <c r="EY78" s="6">
        <f t="shared" ca="1" si="34"/>
        <v>0</v>
      </c>
      <c r="EZ78" s="15"/>
      <c r="FA78" s="50"/>
      <c r="FB78" s="70" t="s">
        <v>52</v>
      </c>
      <c r="FC78" s="1" t="s">
        <v>20</v>
      </c>
      <c r="FD78" s="6">
        <f t="array" aca="1" ref="FD78:FK79" ca="1">MMULT($AS$60:$AZ$61, ER78:EY85)</f>
        <v>22.399999999999995</v>
      </c>
      <c r="FE78" s="6">
        <f ca="1"/>
        <v>0</v>
      </c>
      <c r="FF78" s="6">
        <f ca="1"/>
        <v>0</v>
      </c>
      <c r="FG78" s="6">
        <f ca="1"/>
        <v>0</v>
      </c>
      <c r="FH78" s="6">
        <f ca="1"/>
        <v>0</v>
      </c>
      <c r="FI78" s="6">
        <f ca="1"/>
        <v>0</v>
      </c>
      <c r="FJ78" s="6">
        <f ca="1"/>
        <v>0</v>
      </c>
      <c r="FK78" s="6">
        <f ca="1"/>
        <v>0</v>
      </c>
      <c r="GH78" s="70" t="s">
        <v>4</v>
      </c>
      <c r="GI78" s="1" t="s">
        <v>23</v>
      </c>
      <c r="GJ78" s="6">
        <f t="array" aca="1" ref="GJ78:GJ85" ca="1">MMULT($BD$78:$BK$85,GE42:GE49)</f>
        <v>11.488659793814431</v>
      </c>
      <c r="GM78" s="6">
        <f ca="1">IF((ROW()-ROW($GM$78))=(COLUMN()-COLUMN($GM$78)),INDIRECT(ADDRESS(ROW($GJ78),COLUMN($GJ78))),0)</f>
        <v>11.488659793814431</v>
      </c>
      <c r="GN78" s="6">
        <f t="shared" ref="GN78:GT85" ca="1" si="35">IF((ROW()-ROW($GM$78))=(COLUMN()-COLUMN($GM$78)),INDIRECT(ADDRESS(ROW($GJ78),COLUMN($GJ78))),0)</f>
        <v>0</v>
      </c>
      <c r="GO78" s="6">
        <f t="shared" ca="1" si="35"/>
        <v>0</v>
      </c>
      <c r="GP78" s="6">
        <f t="shared" ca="1" si="35"/>
        <v>0</v>
      </c>
      <c r="GQ78" s="6">
        <f t="shared" ca="1" si="35"/>
        <v>0</v>
      </c>
      <c r="GR78" s="6">
        <f t="shared" ca="1" si="35"/>
        <v>0</v>
      </c>
      <c r="GS78" s="6">
        <f t="shared" ca="1" si="35"/>
        <v>0</v>
      </c>
      <c r="GT78" s="6">
        <f t="shared" ca="1" si="35"/>
        <v>0</v>
      </c>
      <c r="HE78" s="70" t="s">
        <v>4</v>
      </c>
      <c r="HF78" s="1" t="s">
        <v>23</v>
      </c>
      <c r="HG78" s="6">
        <f t="array" aca="1" ref="HG78:HL85" ca="1">TRANSPOSE(GV66:HC71) - HG42:HL49</f>
        <v>-11.488659793814431</v>
      </c>
      <c r="HH78" s="6">
        <f ca="1"/>
        <v>0</v>
      </c>
      <c r="HI78" s="6">
        <f ca="1"/>
        <v>0</v>
      </c>
      <c r="HJ78" s="6">
        <f ca="1"/>
        <v>0</v>
      </c>
      <c r="HK78" s="6">
        <f ca="1"/>
        <v>0</v>
      </c>
      <c r="HL78" s="6">
        <f ca="1"/>
        <v>0</v>
      </c>
      <c r="HO78" s="6">
        <f ca="1">SUM(HG78:HL78)</f>
        <v>-11.488659793814431</v>
      </c>
      <c r="HQ78" s="6">
        <f ca="1">-HO78</f>
        <v>11.488659793814431</v>
      </c>
      <c r="HT78" s="6">
        <f ca="1">IF((ROW()-ROW($HT$78))=(COLUMN()-COLUMN($HT$78)),INDIRECT(ADDRESS(ROW($HQ78),COLUMN($HQ78))),0)</f>
        <v>11.488659793814431</v>
      </c>
      <c r="HU78" s="6">
        <f t="shared" ref="HU78:IA85" ca="1" si="36">IF((ROW()-ROW($HT$78))=(COLUMN()-COLUMN($HT$78)),INDIRECT(ADDRESS(ROW($HQ78),COLUMN($HQ78))),0)</f>
        <v>0</v>
      </c>
      <c r="HV78" s="6">
        <f t="shared" ca="1" si="36"/>
        <v>0</v>
      </c>
      <c r="HW78" s="6">
        <f t="shared" ca="1" si="36"/>
        <v>0</v>
      </c>
      <c r="HX78" s="6">
        <f t="shared" ca="1" si="36"/>
        <v>0</v>
      </c>
      <c r="HY78" s="6">
        <f t="shared" ca="1" si="36"/>
        <v>0</v>
      </c>
      <c r="HZ78" s="6">
        <f t="shared" ca="1" si="36"/>
        <v>0</v>
      </c>
      <c r="IA78" s="6">
        <f t="shared" ca="1" si="36"/>
        <v>0</v>
      </c>
      <c r="IB78" s="15"/>
      <c r="IC78" s="51"/>
      <c r="ID78" s="70" t="s">
        <v>52</v>
      </c>
      <c r="IE78" s="1" t="s">
        <v>20</v>
      </c>
      <c r="IF78" s="6">
        <f t="array" aca="1" ref="IF78:IM79" ca="1">MMULT($AS$60:$AZ$61, HT78:IA85)</f>
        <v>11.488659793814431</v>
      </c>
      <c r="IG78" s="6">
        <f ca="1"/>
        <v>0</v>
      </c>
      <c r="IH78" s="6">
        <f ca="1"/>
        <v>0</v>
      </c>
      <c r="II78" s="6">
        <f ca="1"/>
        <v>0</v>
      </c>
      <c r="IJ78" s="6">
        <f ca="1"/>
        <v>0</v>
      </c>
      <c r="IK78" s="6">
        <f ca="1"/>
        <v>0</v>
      </c>
      <c r="IL78" s="6">
        <f ca="1"/>
        <v>0</v>
      </c>
      <c r="IM78" s="6">
        <f ca="1"/>
        <v>0</v>
      </c>
      <c r="JJ78" s="77"/>
      <c r="JK78" s="63"/>
      <c r="JL78" s="51"/>
      <c r="JM78" s="31"/>
      <c r="JN78" s="31"/>
      <c r="JO78" s="51"/>
      <c r="JP78" s="51"/>
      <c r="JQ78" s="51"/>
      <c r="JR78" s="51"/>
      <c r="JS78" s="51"/>
      <c r="JT78" s="51"/>
      <c r="JU78" s="51"/>
      <c r="JV78" s="51"/>
      <c r="JW78" s="31"/>
      <c r="JX78" s="31"/>
      <c r="KG78" s="70" t="s">
        <v>4</v>
      </c>
      <c r="KH78" s="1" t="s">
        <v>23</v>
      </c>
      <c r="KI78" s="6">
        <f t="array" aca="1" ref="KI78:KN85" ca="1">TRANSPOSE(JX66:KE71) - KI42:KN49</f>
        <v>-11.488659793814435</v>
      </c>
      <c r="KJ78" s="6">
        <f ca="1"/>
        <v>0</v>
      </c>
      <c r="KK78" s="6">
        <f ca="1"/>
        <v>0</v>
      </c>
      <c r="KL78" s="6">
        <f ca="1"/>
        <v>0</v>
      </c>
      <c r="KM78" s="6">
        <f ca="1"/>
        <v>0</v>
      </c>
      <c r="KN78" s="6">
        <f ca="1"/>
        <v>0</v>
      </c>
      <c r="KQ78" s="6">
        <f ca="1">SUM(KI78:KN78)</f>
        <v>-11.488659793814435</v>
      </c>
      <c r="KS78" s="6">
        <f ca="1">-KQ78</f>
        <v>11.488659793814435</v>
      </c>
      <c r="KV78" s="6">
        <f ca="1">IF((ROW()-ROW($KV$78))=(COLUMN()-COLUMN($KV$78)),INDIRECT(ADDRESS(ROW($KS78),COLUMN($KS78))),0)</f>
        <v>11.488659793814435</v>
      </c>
      <c r="KW78" s="6">
        <f t="shared" ref="KW78:LC85" ca="1" si="37">IF((ROW()-ROW($KV$78))=(COLUMN()-COLUMN($KV$78)),INDIRECT(ADDRESS(ROW($KS78),COLUMN($KS78))),0)</f>
        <v>0</v>
      </c>
      <c r="KX78" s="6">
        <f t="shared" ca="1" si="37"/>
        <v>0</v>
      </c>
      <c r="KY78" s="6">
        <f t="shared" ca="1" si="37"/>
        <v>0</v>
      </c>
      <c r="KZ78" s="6">
        <f t="shared" ca="1" si="37"/>
        <v>0</v>
      </c>
      <c r="LA78" s="6">
        <f t="shared" ca="1" si="37"/>
        <v>0</v>
      </c>
      <c r="LB78" s="6">
        <f t="shared" ca="1" si="37"/>
        <v>0</v>
      </c>
      <c r="LC78" s="6">
        <f t="shared" ca="1" si="37"/>
        <v>0</v>
      </c>
      <c r="LD78" s="15"/>
      <c r="LE78" s="51"/>
      <c r="LF78" s="70" t="s">
        <v>52</v>
      </c>
      <c r="LG78" s="1" t="s">
        <v>20</v>
      </c>
      <c r="LH78" s="6">
        <f t="array" aca="1" ref="LH78:LO79" ca="1">MMULT($AS$60:$AZ$61, KV78:LC85)</f>
        <v>11.488659793814435</v>
      </c>
      <c r="LI78" s="6">
        <f ca="1"/>
        <v>0</v>
      </c>
      <c r="LJ78" s="6">
        <f ca="1"/>
        <v>0</v>
      </c>
      <c r="LK78" s="6">
        <f ca="1"/>
        <v>0</v>
      </c>
      <c r="LL78" s="6">
        <f ca="1"/>
        <v>0</v>
      </c>
      <c r="LM78" s="6">
        <f ca="1"/>
        <v>0</v>
      </c>
      <c r="LN78" s="6">
        <f ca="1"/>
        <v>0</v>
      </c>
      <c r="LO78" s="6">
        <f ca="1"/>
        <v>0</v>
      </c>
    </row>
    <row r="79" spans="1:327">
      <c r="A79" s="70"/>
      <c r="B79" s="1" t="s">
        <v>1</v>
      </c>
      <c r="L79" s="6">
        <v>0</v>
      </c>
      <c r="M79" s="6">
        <v>-87</v>
      </c>
      <c r="N79" s="6">
        <v>0</v>
      </c>
      <c r="O79" s="6">
        <v>0</v>
      </c>
      <c r="P79" s="6">
        <v>0</v>
      </c>
      <c r="Q79" s="6">
        <v>0</v>
      </c>
      <c r="Z79" s="6">
        <f t="shared" si="30"/>
        <v>-87</v>
      </c>
      <c r="AH79" s="6">
        <f ca="1"/>
        <v>0</v>
      </c>
      <c r="AI79" s="6">
        <f ca="1"/>
        <v>0</v>
      </c>
      <c r="AJ79" s="6">
        <f ca="1"/>
        <v>0</v>
      </c>
      <c r="AK79" s="6">
        <f ca="1"/>
        <v>1.1125319693094631</v>
      </c>
      <c r="AL79" s="6">
        <f ca="1"/>
        <v>0</v>
      </c>
      <c r="AM79" s="6">
        <f ca="1"/>
        <v>0</v>
      </c>
      <c r="AN79" s="6">
        <f ca="1"/>
        <v>0</v>
      </c>
      <c r="AO79" s="6">
        <f ca="1"/>
        <v>0</v>
      </c>
      <c r="AS79" s="6">
        <f ca="1"/>
        <v>0</v>
      </c>
      <c r="AT79" s="6">
        <f ca="1"/>
        <v>1</v>
      </c>
      <c r="AU79" s="6">
        <f ca="1"/>
        <v>0</v>
      </c>
      <c r="AV79" s="6">
        <f ca="1"/>
        <v>-1.1125319693094631</v>
      </c>
      <c r="AW79" s="6">
        <f ca="1"/>
        <v>0</v>
      </c>
      <c r="AX79" s="6">
        <f ca="1"/>
        <v>0</v>
      </c>
      <c r="AY79" s="6">
        <f ca="1"/>
        <v>0</v>
      </c>
      <c r="AZ79" s="6">
        <f ca="1"/>
        <v>0</v>
      </c>
      <c r="BD79" s="6">
        <f ca="1"/>
        <v>0</v>
      </c>
      <c r="BE79" s="6">
        <f ca="1"/>
        <v>1</v>
      </c>
      <c r="BF79" s="6">
        <f ca="1"/>
        <v>0</v>
      </c>
      <c r="BG79" s="6">
        <f ca="1"/>
        <v>1.1125319693094631</v>
      </c>
      <c r="BH79" s="6">
        <f ca="1"/>
        <v>1.5716721471197175</v>
      </c>
      <c r="BI79" s="6">
        <f ca="1"/>
        <v>2.1806355392398502</v>
      </c>
      <c r="BJ79" s="6">
        <f ca="1"/>
        <v>1.9645901838996471</v>
      </c>
      <c r="BK79" s="6">
        <f ca="1"/>
        <v>5.2986692097620187</v>
      </c>
      <c r="BN79" s="6">
        <f ca="1"/>
        <v>87</v>
      </c>
      <c r="BO79" s="7">
        <f t="shared" ca="1" si="31"/>
        <v>0</v>
      </c>
      <c r="BS79" s="6">
        <f ca="1"/>
        <v>0</v>
      </c>
      <c r="BT79" s="6">
        <f ca="1"/>
        <v>1</v>
      </c>
      <c r="BU79" s="6">
        <f ca="1"/>
        <v>0</v>
      </c>
      <c r="BV79" s="6">
        <f ca="1"/>
        <v>0</v>
      </c>
      <c r="BW79" s="6">
        <f ca="1"/>
        <v>0</v>
      </c>
      <c r="BX79" s="6">
        <f ca="1"/>
        <v>0</v>
      </c>
      <c r="BZ79" s="7">
        <f t="shared" ca="1" si="32"/>
        <v>1</v>
      </c>
      <c r="DF79" s="70"/>
      <c r="DG79" s="1" t="s">
        <v>1</v>
      </c>
      <c r="DH79" s="6">
        <f ca="1"/>
        <v>0.78583607355985874</v>
      </c>
      <c r="DK79" s="6">
        <f t="shared" ca="1" si="33"/>
        <v>0</v>
      </c>
      <c r="DL79" s="6">
        <f t="shared" ca="1" si="33"/>
        <v>0.78583607355985874</v>
      </c>
      <c r="DM79" s="6">
        <f t="shared" ca="1" si="33"/>
        <v>0</v>
      </c>
      <c r="DN79" s="6">
        <f t="shared" ca="1" si="33"/>
        <v>0</v>
      </c>
      <c r="DO79" s="6">
        <f t="shared" ca="1" si="33"/>
        <v>0</v>
      </c>
      <c r="DP79" s="6">
        <f t="shared" ca="1" si="33"/>
        <v>0</v>
      </c>
      <c r="DQ79" s="6">
        <f t="shared" ca="1" si="33"/>
        <v>0</v>
      </c>
      <c r="DR79" s="6">
        <f t="shared" ca="1" si="33"/>
        <v>0</v>
      </c>
      <c r="EC79" s="70"/>
      <c r="ED79" s="1" t="s">
        <v>1</v>
      </c>
      <c r="EE79" s="6">
        <f ca="1"/>
        <v>0</v>
      </c>
      <c r="EF79" s="6">
        <f ca="1"/>
        <v>-0.78583607355985874</v>
      </c>
      <c r="EG79" s="6">
        <f ca="1"/>
        <v>0</v>
      </c>
      <c r="EH79" s="6">
        <f ca="1"/>
        <v>0</v>
      </c>
      <c r="EI79" s="6">
        <f ca="1"/>
        <v>0</v>
      </c>
      <c r="EJ79" s="6">
        <f ca="1"/>
        <v>0</v>
      </c>
      <c r="EM79" s="6">
        <f t="shared" ref="EM79:EM85" ca="1" si="38">SUM(EE79:EJ79)</f>
        <v>-0.78583607355985874</v>
      </c>
      <c r="EO79" s="6">
        <f ca="1">-EM79</f>
        <v>0.78583607355985874</v>
      </c>
      <c r="ER79" s="6">
        <f t="shared" ca="1" si="34"/>
        <v>0</v>
      </c>
      <c r="ES79" s="6">
        <f t="shared" ca="1" si="34"/>
        <v>0.78583607355985874</v>
      </c>
      <c r="ET79" s="6">
        <f t="shared" ca="1" si="34"/>
        <v>0</v>
      </c>
      <c r="EU79" s="6">
        <f t="shared" ca="1" si="34"/>
        <v>0</v>
      </c>
      <c r="EV79" s="6">
        <f t="shared" ca="1" si="34"/>
        <v>0</v>
      </c>
      <c r="EW79" s="6">
        <f t="shared" ca="1" si="34"/>
        <v>0</v>
      </c>
      <c r="EX79" s="6">
        <f t="shared" ca="1" si="34"/>
        <v>0</v>
      </c>
      <c r="EY79" s="6">
        <f t="shared" ca="1" si="34"/>
        <v>0</v>
      </c>
      <c r="EZ79" s="50"/>
      <c r="FA79" s="50"/>
      <c r="FB79" s="70"/>
      <c r="FC79" s="1" t="s">
        <v>21</v>
      </c>
      <c r="FD79" s="6">
        <f ca="1"/>
        <v>0</v>
      </c>
      <c r="FE79" s="6">
        <f ca="1"/>
        <v>0.78583607355985874</v>
      </c>
      <c r="FF79" s="6">
        <f ca="1"/>
        <v>0</v>
      </c>
      <c r="FG79" s="6">
        <f ca="1"/>
        <v>0</v>
      </c>
      <c r="FH79" s="6">
        <f ca="1"/>
        <v>0</v>
      </c>
      <c r="FI79" s="6">
        <f ca="1"/>
        <v>0</v>
      </c>
      <c r="FJ79" s="6">
        <f ca="1"/>
        <v>0</v>
      </c>
      <c r="FK79" s="6">
        <f ca="1"/>
        <v>0</v>
      </c>
      <c r="GH79" s="70"/>
      <c r="GI79" s="1" t="s">
        <v>1</v>
      </c>
      <c r="GJ79" s="6">
        <f ca="1"/>
        <v>15.638137863841187</v>
      </c>
      <c r="GM79" s="6">
        <f t="shared" ref="GM79:GM85" ca="1" si="39">IF((ROW()-ROW($GM$78))=(COLUMN()-COLUMN($GM$78)),INDIRECT(ADDRESS(ROW($GJ79),COLUMN($GJ79))),0)</f>
        <v>0</v>
      </c>
      <c r="GN79" s="6">
        <f t="shared" ca="1" si="35"/>
        <v>15.638137863841187</v>
      </c>
      <c r="GO79" s="6">
        <f t="shared" ca="1" si="35"/>
        <v>0</v>
      </c>
      <c r="GP79" s="6">
        <f t="shared" ca="1" si="35"/>
        <v>0</v>
      </c>
      <c r="GQ79" s="6">
        <f t="shared" ca="1" si="35"/>
        <v>0</v>
      </c>
      <c r="GR79" s="6">
        <f t="shared" ca="1" si="35"/>
        <v>0</v>
      </c>
      <c r="GS79" s="6">
        <f t="shared" ca="1" si="35"/>
        <v>0</v>
      </c>
      <c r="GT79" s="6">
        <f t="shared" ca="1" si="35"/>
        <v>0</v>
      </c>
      <c r="HE79" s="70"/>
      <c r="HF79" s="1" t="s">
        <v>1</v>
      </c>
      <c r="HG79" s="6">
        <f ca="1"/>
        <v>0</v>
      </c>
      <c r="HH79" s="6">
        <f ca="1"/>
        <v>-15.638137863841189</v>
      </c>
      <c r="HI79" s="6">
        <f ca="1"/>
        <v>0</v>
      </c>
      <c r="HJ79" s="6">
        <f ca="1"/>
        <v>0</v>
      </c>
      <c r="HK79" s="6">
        <f ca="1"/>
        <v>0</v>
      </c>
      <c r="HL79" s="6">
        <f ca="1"/>
        <v>0</v>
      </c>
      <c r="HO79" s="6">
        <f t="shared" ref="HO79:HO85" ca="1" si="40">SUM(HG79:HL79)</f>
        <v>-15.638137863841189</v>
      </c>
      <c r="HQ79" s="6">
        <f ca="1">-HO79</f>
        <v>15.638137863841189</v>
      </c>
      <c r="HT79" s="6">
        <f t="shared" ref="HT79:HT85" ca="1" si="41">IF((ROW()-ROW($HT$78))=(COLUMN()-COLUMN($HT$78)),INDIRECT(ADDRESS(ROW($HQ79),COLUMN($HQ79))),0)</f>
        <v>0</v>
      </c>
      <c r="HU79" s="6">
        <f t="shared" ca="1" si="36"/>
        <v>15.638137863841189</v>
      </c>
      <c r="HV79" s="6">
        <f t="shared" ca="1" si="36"/>
        <v>0</v>
      </c>
      <c r="HW79" s="6">
        <f t="shared" ca="1" si="36"/>
        <v>0</v>
      </c>
      <c r="HX79" s="6">
        <f t="shared" ca="1" si="36"/>
        <v>0</v>
      </c>
      <c r="HY79" s="6">
        <f t="shared" ca="1" si="36"/>
        <v>0</v>
      </c>
      <c r="HZ79" s="6">
        <f t="shared" ca="1" si="36"/>
        <v>0</v>
      </c>
      <c r="IA79" s="6">
        <f t="shared" ca="1" si="36"/>
        <v>0</v>
      </c>
      <c r="IB79" s="51"/>
      <c r="IC79" s="51"/>
      <c r="ID79" s="70"/>
      <c r="IE79" s="1" t="s">
        <v>21</v>
      </c>
      <c r="IF79" s="6">
        <f ca="1"/>
        <v>0</v>
      </c>
      <c r="IG79" s="6">
        <f ca="1"/>
        <v>15.638137863841189</v>
      </c>
      <c r="IH79" s="6">
        <f ca="1"/>
        <v>0</v>
      </c>
      <c r="II79" s="6">
        <f ca="1"/>
        <v>0</v>
      </c>
      <c r="IJ79" s="6">
        <f ca="1"/>
        <v>0</v>
      </c>
      <c r="IK79" s="6">
        <f ca="1"/>
        <v>0</v>
      </c>
      <c r="IL79" s="6">
        <f ca="1"/>
        <v>0</v>
      </c>
      <c r="IM79" s="6">
        <f ca="1"/>
        <v>0</v>
      </c>
      <c r="JJ79" s="77"/>
      <c r="JK79" s="63"/>
      <c r="JL79" s="51"/>
      <c r="JM79" s="31"/>
      <c r="JN79" s="31"/>
      <c r="JO79" s="51"/>
      <c r="JP79" s="51"/>
      <c r="JQ79" s="51"/>
      <c r="JR79" s="51"/>
      <c r="JS79" s="51"/>
      <c r="JT79" s="51"/>
      <c r="JU79" s="51"/>
      <c r="JV79" s="51"/>
      <c r="JW79" s="31"/>
      <c r="JX79" s="31"/>
      <c r="KG79" s="70"/>
      <c r="KH79" s="1" t="s">
        <v>1</v>
      </c>
      <c r="KI79" s="6">
        <f ca="1"/>
        <v>0</v>
      </c>
      <c r="KJ79" s="6">
        <f ca="1"/>
        <v>-101.85230179028133</v>
      </c>
      <c r="KK79" s="6">
        <f ca="1"/>
        <v>0</v>
      </c>
      <c r="KL79" s="6">
        <f ca="1"/>
        <v>0</v>
      </c>
      <c r="KM79" s="6">
        <f ca="1"/>
        <v>0</v>
      </c>
      <c r="KN79" s="6">
        <f ca="1"/>
        <v>0</v>
      </c>
      <c r="KQ79" s="6">
        <f t="shared" ref="KQ79:KQ85" ca="1" si="42">SUM(KI79:KN79)</f>
        <v>-101.85230179028133</v>
      </c>
      <c r="KS79" s="6">
        <f ca="1">-KQ79</f>
        <v>101.85230179028133</v>
      </c>
      <c r="KV79" s="6">
        <f t="shared" ref="KV79:KV85" ca="1" si="43">IF((ROW()-ROW($KV$78))=(COLUMN()-COLUMN($KV$78)),INDIRECT(ADDRESS(ROW($KS79),COLUMN($KS79))),0)</f>
        <v>0</v>
      </c>
      <c r="KW79" s="6">
        <f t="shared" ca="1" si="37"/>
        <v>101.85230179028133</v>
      </c>
      <c r="KX79" s="6">
        <f t="shared" ca="1" si="37"/>
        <v>0</v>
      </c>
      <c r="KY79" s="6">
        <f t="shared" ca="1" si="37"/>
        <v>0</v>
      </c>
      <c r="KZ79" s="6">
        <f t="shared" ca="1" si="37"/>
        <v>0</v>
      </c>
      <c r="LA79" s="6">
        <f t="shared" ca="1" si="37"/>
        <v>0</v>
      </c>
      <c r="LB79" s="6">
        <f t="shared" ca="1" si="37"/>
        <v>0</v>
      </c>
      <c r="LC79" s="6">
        <f t="shared" ca="1" si="37"/>
        <v>0</v>
      </c>
      <c r="LD79" s="51"/>
      <c r="LE79" s="51"/>
      <c r="LF79" s="70"/>
      <c r="LG79" s="1" t="s">
        <v>21</v>
      </c>
      <c r="LH79" s="6">
        <f ca="1"/>
        <v>0</v>
      </c>
      <c r="LI79" s="6">
        <f ca="1"/>
        <v>101.85230179028133</v>
      </c>
      <c r="LJ79" s="6">
        <f ca="1"/>
        <v>0</v>
      </c>
      <c r="LK79" s="6">
        <f ca="1"/>
        <v>0</v>
      </c>
      <c r="LL79" s="6">
        <f ca="1"/>
        <v>0</v>
      </c>
      <c r="LM79" s="6">
        <f ca="1"/>
        <v>0</v>
      </c>
      <c r="LN79" s="6">
        <f ca="1"/>
        <v>0</v>
      </c>
      <c r="LO79" s="6">
        <f ca="1"/>
        <v>0</v>
      </c>
    </row>
    <row r="80" spans="1:327" ht="18">
      <c r="A80" s="70"/>
      <c r="B80" s="1" t="s">
        <v>27</v>
      </c>
      <c r="L80" s="6">
        <v>19.399999999999999</v>
      </c>
      <c r="M80" s="6">
        <v>0</v>
      </c>
      <c r="N80" s="6">
        <v>0</v>
      </c>
      <c r="O80" s="6">
        <v>0</v>
      </c>
      <c r="P80" s="6">
        <v>-19.399999999999999</v>
      </c>
      <c r="Q80" s="6">
        <v>0</v>
      </c>
      <c r="Z80" s="6">
        <f t="shared" si="30"/>
        <v>0</v>
      </c>
      <c r="AH80" s="6">
        <f ca="1"/>
        <v>0</v>
      </c>
      <c r="AI80" s="6">
        <f ca="1"/>
        <v>0</v>
      </c>
      <c r="AJ80" s="6">
        <f ca="1"/>
        <v>0.13392857142857142</v>
      </c>
      <c r="AK80" s="6">
        <f ca="1"/>
        <v>0</v>
      </c>
      <c r="AL80" s="6">
        <f ca="1"/>
        <v>0</v>
      </c>
      <c r="AM80" s="6">
        <f ca="1"/>
        <v>0</v>
      </c>
      <c r="AN80" s="6">
        <f ca="1"/>
        <v>48.5</v>
      </c>
      <c r="AO80" s="6">
        <f ca="1"/>
        <v>0</v>
      </c>
      <c r="AS80" s="6">
        <f ca="1"/>
        <v>0</v>
      </c>
      <c r="AT80" s="6">
        <f ca="1"/>
        <v>0</v>
      </c>
      <c r="AU80" s="6">
        <f ca="1"/>
        <v>0.8660714285714286</v>
      </c>
      <c r="AV80" s="6">
        <f ca="1"/>
        <v>0</v>
      </c>
      <c r="AW80" s="6">
        <f ca="1"/>
        <v>0</v>
      </c>
      <c r="AX80" s="6">
        <f ca="1"/>
        <v>0</v>
      </c>
      <c r="AY80" s="6">
        <f ca="1"/>
        <v>-48.5</v>
      </c>
      <c r="AZ80" s="6">
        <f ca="1"/>
        <v>0</v>
      </c>
      <c r="BD80" s="6">
        <f ca="1"/>
        <v>0</v>
      </c>
      <c r="BE80" s="6">
        <f ca="1"/>
        <v>0</v>
      </c>
      <c r="BF80" s="6">
        <f ca="1"/>
        <v>1.1546391752577319</v>
      </c>
      <c r="BG80" s="6">
        <f ca="1"/>
        <v>0</v>
      </c>
      <c r="BH80" s="6">
        <f ca="1"/>
        <v>0</v>
      </c>
      <c r="BI80" s="6">
        <f ca="1"/>
        <v>0</v>
      </c>
      <c r="BJ80" s="6">
        <f ca="1"/>
        <v>56</v>
      </c>
      <c r="BK80" s="6">
        <f ca="1"/>
        <v>0</v>
      </c>
      <c r="BN80" s="6">
        <f ca="1"/>
        <v>22.400000000000002</v>
      </c>
      <c r="BO80" s="7">
        <f t="shared" ca="1" si="31"/>
        <v>0</v>
      </c>
      <c r="BS80" s="6">
        <f ca="1"/>
        <v>0.13392857142857142</v>
      </c>
      <c r="BT80" s="6">
        <f ca="1"/>
        <v>0</v>
      </c>
      <c r="BU80" s="6">
        <f ca="1"/>
        <v>0</v>
      </c>
      <c r="BV80" s="6">
        <f ca="1"/>
        <v>0</v>
      </c>
      <c r="BW80" s="6">
        <f ca="1"/>
        <v>0.86607142857142849</v>
      </c>
      <c r="BX80" s="6">
        <f ca="1"/>
        <v>0</v>
      </c>
      <c r="BZ80" s="7">
        <f t="shared" ca="1" si="32"/>
        <v>0.99999999999999989</v>
      </c>
      <c r="DF80" s="70"/>
      <c r="DG80" s="1" t="s">
        <v>27</v>
      </c>
      <c r="DH80" s="6">
        <f ca="1"/>
        <v>22.399999999999995</v>
      </c>
      <c r="DK80" s="6">
        <f t="shared" ca="1" si="33"/>
        <v>0</v>
      </c>
      <c r="DL80" s="6">
        <f t="shared" ca="1" si="33"/>
        <v>0</v>
      </c>
      <c r="DM80" s="6">
        <f t="shared" ca="1" si="33"/>
        <v>22.399999999999995</v>
      </c>
      <c r="DN80" s="6">
        <f t="shared" ca="1" si="33"/>
        <v>0</v>
      </c>
      <c r="DO80" s="6">
        <f t="shared" ca="1" si="33"/>
        <v>0</v>
      </c>
      <c r="DP80" s="6">
        <f t="shared" ca="1" si="33"/>
        <v>0</v>
      </c>
      <c r="DQ80" s="6">
        <f t="shared" ca="1" si="33"/>
        <v>0</v>
      </c>
      <c r="DR80" s="6">
        <f t="shared" ca="1" si="33"/>
        <v>0</v>
      </c>
      <c r="EC80" s="70"/>
      <c r="ED80" s="1" t="s">
        <v>27</v>
      </c>
      <c r="EE80" s="6">
        <f ca="1"/>
        <v>19.399999999999995</v>
      </c>
      <c r="EF80" s="6">
        <f ca="1"/>
        <v>0</v>
      </c>
      <c r="EG80" s="6">
        <f ca="1"/>
        <v>0</v>
      </c>
      <c r="EH80" s="6">
        <f ca="1"/>
        <v>0</v>
      </c>
      <c r="EI80" s="6">
        <f ca="1"/>
        <v>-19.399999999999999</v>
      </c>
      <c r="EJ80" s="6">
        <f ca="1"/>
        <v>0</v>
      </c>
      <c r="EM80" s="6">
        <f t="shared" ca="1" si="38"/>
        <v>-3.5527136788005009E-15</v>
      </c>
      <c r="EO80" s="6">
        <v>0</v>
      </c>
      <c r="ER80" s="6">
        <f t="shared" ca="1" si="34"/>
        <v>0</v>
      </c>
      <c r="ES80" s="6">
        <f t="shared" ca="1" si="34"/>
        <v>0</v>
      </c>
      <c r="ET80" s="6">
        <f t="shared" ca="1" si="34"/>
        <v>0</v>
      </c>
      <c r="EU80" s="6">
        <f t="shared" ca="1" si="34"/>
        <v>0</v>
      </c>
      <c r="EV80" s="6">
        <f t="shared" ca="1" si="34"/>
        <v>0</v>
      </c>
      <c r="EW80" s="6">
        <f t="shared" ca="1" si="34"/>
        <v>0</v>
      </c>
      <c r="EX80" s="6">
        <f t="shared" ca="1" si="34"/>
        <v>0</v>
      </c>
      <c r="EY80" s="6">
        <f t="shared" ca="1" si="34"/>
        <v>0</v>
      </c>
      <c r="EZ80" s="29"/>
      <c r="FA80" s="29"/>
      <c r="FB80" s="29"/>
      <c r="FC80" s="31"/>
      <c r="FD80" s="69" t="s">
        <v>119</v>
      </c>
      <c r="FE80" s="69"/>
      <c r="FF80" s="69"/>
      <c r="FG80" s="69"/>
      <c r="FH80" s="69"/>
      <c r="FI80" s="69"/>
      <c r="FJ80" s="69"/>
      <c r="FK80" s="69"/>
      <c r="GH80" s="70"/>
      <c r="GI80" s="1" t="s">
        <v>27</v>
      </c>
      <c r="GJ80" s="6">
        <f ca="1"/>
        <v>11.488659793814431</v>
      </c>
      <c r="GM80" s="6">
        <f t="shared" ca="1" si="39"/>
        <v>0</v>
      </c>
      <c r="GN80" s="6">
        <f t="shared" ca="1" si="35"/>
        <v>0</v>
      </c>
      <c r="GO80" s="6">
        <f t="shared" ca="1" si="35"/>
        <v>11.488659793814431</v>
      </c>
      <c r="GP80" s="6">
        <f t="shared" ca="1" si="35"/>
        <v>0</v>
      </c>
      <c r="GQ80" s="6">
        <f t="shared" ca="1" si="35"/>
        <v>0</v>
      </c>
      <c r="GR80" s="6">
        <f t="shared" ca="1" si="35"/>
        <v>0</v>
      </c>
      <c r="GS80" s="6">
        <f t="shared" ca="1" si="35"/>
        <v>0</v>
      </c>
      <c r="GT80" s="6">
        <f t="shared" ca="1" si="35"/>
        <v>0</v>
      </c>
      <c r="HE80" s="70"/>
      <c r="HF80" s="1" t="s">
        <v>27</v>
      </c>
      <c r="HG80" s="6">
        <f ca="1"/>
        <v>9.9499999999999993</v>
      </c>
      <c r="HH80" s="6">
        <f ca="1"/>
        <v>0</v>
      </c>
      <c r="HI80" s="6">
        <f ca="1"/>
        <v>0</v>
      </c>
      <c r="HJ80" s="6">
        <f ca="1"/>
        <v>0</v>
      </c>
      <c r="HK80" s="6">
        <f ca="1"/>
        <v>-9.9499999999999993</v>
      </c>
      <c r="HL80" s="6">
        <f ca="1"/>
        <v>0</v>
      </c>
      <c r="HO80" s="6">
        <f t="shared" ca="1" si="40"/>
        <v>0</v>
      </c>
      <c r="HQ80" s="6">
        <v>0</v>
      </c>
      <c r="HT80" s="6">
        <f t="shared" ca="1" si="41"/>
        <v>0</v>
      </c>
      <c r="HU80" s="6">
        <f t="shared" ca="1" si="36"/>
        <v>0</v>
      </c>
      <c r="HV80" s="6">
        <f t="shared" ca="1" si="36"/>
        <v>0</v>
      </c>
      <c r="HW80" s="6">
        <f t="shared" ca="1" si="36"/>
        <v>0</v>
      </c>
      <c r="HX80" s="6">
        <f t="shared" ca="1" si="36"/>
        <v>0</v>
      </c>
      <c r="HY80" s="6">
        <f t="shared" ca="1" si="36"/>
        <v>0</v>
      </c>
      <c r="HZ80" s="6">
        <f t="shared" ca="1" si="36"/>
        <v>0</v>
      </c>
      <c r="IA80" s="6">
        <f t="shared" ca="1" si="36"/>
        <v>0</v>
      </c>
      <c r="IB80" s="29"/>
      <c r="IC80" s="29"/>
      <c r="ID80" s="29"/>
      <c r="IE80" s="31"/>
      <c r="IF80" s="69" t="s">
        <v>134</v>
      </c>
      <c r="IG80" s="69"/>
      <c r="IH80" s="69"/>
      <c r="II80" s="69"/>
      <c r="IJ80" s="69"/>
      <c r="IK80" s="69"/>
      <c r="IL80" s="69"/>
      <c r="IM80" s="69"/>
      <c r="JJ80" s="77"/>
      <c r="JK80" s="63"/>
      <c r="JL80" s="51"/>
      <c r="JM80" s="31"/>
      <c r="JN80" s="31"/>
      <c r="JO80" s="51"/>
      <c r="JP80" s="51"/>
      <c r="JQ80" s="51"/>
      <c r="JR80" s="51"/>
      <c r="JS80" s="51"/>
      <c r="JT80" s="51"/>
      <c r="JU80" s="51"/>
      <c r="JV80" s="51"/>
      <c r="JW80" s="31"/>
      <c r="JX80" s="31"/>
      <c r="KG80" s="70"/>
      <c r="KH80" s="1" t="s">
        <v>27</v>
      </c>
      <c r="KI80" s="6">
        <f ca="1"/>
        <v>9.9500000000000011</v>
      </c>
      <c r="KJ80" s="6">
        <f ca="1"/>
        <v>0</v>
      </c>
      <c r="KK80" s="6">
        <f ca="1"/>
        <v>0</v>
      </c>
      <c r="KL80" s="6">
        <f ca="1"/>
        <v>0</v>
      </c>
      <c r="KM80" s="6">
        <f ca="1"/>
        <v>-9.9499999999999993</v>
      </c>
      <c r="KN80" s="6">
        <f ca="1"/>
        <v>0</v>
      </c>
      <c r="KQ80" s="6">
        <f t="shared" ca="1" si="42"/>
        <v>1.7763568394002505E-15</v>
      </c>
      <c r="KS80" s="6">
        <v>0</v>
      </c>
      <c r="KV80" s="6">
        <f t="shared" ca="1" si="43"/>
        <v>0</v>
      </c>
      <c r="KW80" s="6">
        <f t="shared" ca="1" si="37"/>
        <v>0</v>
      </c>
      <c r="KX80" s="6">
        <f t="shared" ca="1" si="37"/>
        <v>0</v>
      </c>
      <c r="KY80" s="6">
        <f t="shared" ca="1" si="37"/>
        <v>0</v>
      </c>
      <c r="KZ80" s="6">
        <f t="shared" ca="1" si="37"/>
        <v>0</v>
      </c>
      <c r="LA80" s="6">
        <f t="shared" ca="1" si="37"/>
        <v>0</v>
      </c>
      <c r="LB80" s="6">
        <f t="shared" ca="1" si="37"/>
        <v>0</v>
      </c>
      <c r="LC80" s="6">
        <f t="shared" ca="1" si="37"/>
        <v>0</v>
      </c>
      <c r="LD80" s="29"/>
      <c r="LE80" s="29"/>
      <c r="LF80" s="29"/>
      <c r="LG80" s="31"/>
      <c r="LH80" s="69" t="s">
        <v>147</v>
      </c>
      <c r="LI80" s="69"/>
      <c r="LJ80" s="69"/>
      <c r="LK80" s="69"/>
      <c r="LL80" s="69"/>
      <c r="LM80" s="69"/>
      <c r="LN80" s="69"/>
      <c r="LO80" s="69"/>
    </row>
    <row r="81" spans="1:327">
      <c r="A81" s="70"/>
      <c r="B81" s="1" t="s">
        <v>26</v>
      </c>
      <c r="L81" s="6">
        <v>0</v>
      </c>
      <c r="M81" s="6">
        <v>78.2</v>
      </c>
      <c r="N81" s="6">
        <v>-17.8</v>
      </c>
      <c r="O81" s="6">
        <v>-32.299999999999997</v>
      </c>
      <c r="P81" s="6">
        <v>0</v>
      </c>
      <c r="Q81" s="6">
        <v>-28.1</v>
      </c>
      <c r="Z81" s="6">
        <f t="shared" si="30"/>
        <v>0</v>
      </c>
      <c r="AH81" s="6">
        <f ca="1"/>
        <v>0</v>
      </c>
      <c r="AI81" s="6">
        <f ca="1"/>
        <v>0</v>
      </c>
      <c r="AJ81" s="6">
        <f ca="1"/>
        <v>0</v>
      </c>
      <c r="AK81" s="6">
        <f ca="1"/>
        <v>0</v>
      </c>
      <c r="AL81" s="6">
        <f ca="1"/>
        <v>1.4126984126984126</v>
      </c>
      <c r="AM81" s="6">
        <f ca="1"/>
        <v>1.2817460317460314</v>
      </c>
      <c r="AN81" s="6">
        <f ca="1"/>
        <v>0</v>
      </c>
      <c r="AO81" s="6">
        <f ca="1"/>
        <v>4.7627118644067794</v>
      </c>
      <c r="AS81" s="6">
        <f ca="1"/>
        <v>0</v>
      </c>
      <c r="AT81" s="6">
        <f ca="1"/>
        <v>0</v>
      </c>
      <c r="AU81" s="6">
        <f ca="1"/>
        <v>0</v>
      </c>
      <c r="AV81" s="6">
        <f ca="1"/>
        <v>1</v>
      </c>
      <c r="AW81" s="6">
        <f ca="1"/>
        <v>-1.4126984126984126</v>
      </c>
      <c r="AX81" s="6">
        <f ca="1"/>
        <v>-1.2817460317460314</v>
      </c>
      <c r="AY81" s="6">
        <f ca="1"/>
        <v>0</v>
      </c>
      <c r="AZ81" s="6">
        <f ca="1"/>
        <v>-4.7627118644067794</v>
      </c>
      <c r="BD81" s="6">
        <f ca="1"/>
        <v>0</v>
      </c>
      <c r="BE81" s="6">
        <f ca="1"/>
        <v>0</v>
      </c>
      <c r="BF81" s="6">
        <f ca="1"/>
        <v>0</v>
      </c>
      <c r="BG81" s="6">
        <f ca="1"/>
        <v>1</v>
      </c>
      <c r="BH81" s="6">
        <f ca="1"/>
        <v>1.4126984126984126</v>
      </c>
      <c r="BI81" s="6">
        <f ca="1"/>
        <v>1.9600655076845548</v>
      </c>
      <c r="BJ81" s="6">
        <f ca="1"/>
        <v>1.7658730158730158</v>
      </c>
      <c r="BK81" s="6">
        <f ca="1"/>
        <v>4.7627118644067794</v>
      </c>
      <c r="BN81" s="6">
        <f ca="1"/>
        <v>78.199999999999989</v>
      </c>
      <c r="BO81" s="7">
        <f t="shared" ca="1" si="31"/>
        <v>0</v>
      </c>
      <c r="BS81" s="6">
        <f ca="1"/>
        <v>0</v>
      </c>
      <c r="BT81" s="6">
        <f ca="1"/>
        <v>0</v>
      </c>
      <c r="BU81" s="6">
        <f ca="1"/>
        <v>0.22762148337595911</v>
      </c>
      <c r="BV81" s="6">
        <f ca="1"/>
        <v>0.41304347826086957</v>
      </c>
      <c r="BW81" s="6">
        <f ca="1"/>
        <v>0</v>
      </c>
      <c r="BX81" s="6">
        <f ca="1"/>
        <v>0.35933503836317143</v>
      </c>
      <c r="BZ81" s="7">
        <f t="shared" ca="1" si="32"/>
        <v>1.0000000000000002</v>
      </c>
      <c r="DF81" s="70"/>
      <c r="DG81" s="1" t="s">
        <v>26</v>
      </c>
      <c r="DH81" s="6">
        <f ca="1"/>
        <v>0.70634920634920628</v>
      </c>
      <c r="DK81" s="6">
        <f t="shared" ca="1" si="33"/>
        <v>0</v>
      </c>
      <c r="DL81" s="6">
        <f t="shared" ca="1" si="33"/>
        <v>0</v>
      </c>
      <c r="DM81" s="6">
        <f t="shared" ca="1" si="33"/>
        <v>0</v>
      </c>
      <c r="DN81" s="6">
        <f t="shared" ca="1" si="33"/>
        <v>0.70634920634920628</v>
      </c>
      <c r="DO81" s="6">
        <f t="shared" ca="1" si="33"/>
        <v>0</v>
      </c>
      <c r="DP81" s="6">
        <f t="shared" ca="1" si="33"/>
        <v>0</v>
      </c>
      <c r="DQ81" s="6">
        <f t="shared" ca="1" si="33"/>
        <v>0</v>
      </c>
      <c r="DR81" s="6">
        <f t="shared" ca="1" si="33"/>
        <v>0</v>
      </c>
      <c r="EC81" s="70"/>
      <c r="ED81" s="1" t="s">
        <v>26</v>
      </c>
      <c r="EE81" s="6">
        <f ca="1"/>
        <v>0</v>
      </c>
      <c r="EF81" s="6">
        <f ca="1"/>
        <v>0.70634920634920639</v>
      </c>
      <c r="EG81" s="6">
        <f ca="1"/>
        <v>-0.70634920634920628</v>
      </c>
      <c r="EH81" s="6">
        <f ca="1"/>
        <v>0</v>
      </c>
      <c r="EI81" s="6">
        <f ca="1"/>
        <v>0</v>
      </c>
      <c r="EJ81" s="6">
        <f ca="1"/>
        <v>0</v>
      </c>
      <c r="EM81" s="6">
        <f t="shared" ca="1" si="38"/>
        <v>1.1102230246251565E-16</v>
      </c>
      <c r="EO81" s="6">
        <v>0</v>
      </c>
      <c r="ER81" s="6">
        <f t="shared" ca="1" si="34"/>
        <v>0</v>
      </c>
      <c r="ES81" s="6">
        <f t="shared" ca="1" si="34"/>
        <v>0</v>
      </c>
      <c r="ET81" s="6">
        <f t="shared" ca="1" si="34"/>
        <v>0</v>
      </c>
      <c r="EU81" s="6">
        <f t="shared" ca="1" si="34"/>
        <v>0</v>
      </c>
      <c r="EV81" s="6">
        <f t="shared" ca="1" si="34"/>
        <v>0</v>
      </c>
      <c r="EW81" s="6">
        <f t="shared" ca="1" si="34"/>
        <v>0</v>
      </c>
      <c r="EX81" s="6">
        <f t="shared" ca="1" si="34"/>
        <v>0</v>
      </c>
      <c r="EY81" s="6">
        <f t="shared" ca="1" si="34"/>
        <v>0</v>
      </c>
      <c r="EZ81" s="31"/>
      <c r="FA81" s="31"/>
      <c r="FB81" s="31"/>
      <c r="FC81" s="31"/>
      <c r="GH81" s="70"/>
      <c r="GI81" s="1" t="s">
        <v>26</v>
      </c>
      <c r="GJ81" s="6">
        <f ca="1"/>
        <v>14.056349206349203</v>
      </c>
      <c r="GM81" s="6">
        <f t="shared" ca="1" si="39"/>
        <v>0</v>
      </c>
      <c r="GN81" s="6">
        <f t="shared" ca="1" si="35"/>
        <v>0</v>
      </c>
      <c r="GO81" s="6">
        <f t="shared" ca="1" si="35"/>
        <v>0</v>
      </c>
      <c r="GP81" s="6">
        <f t="shared" ca="1" si="35"/>
        <v>14.056349206349203</v>
      </c>
      <c r="GQ81" s="6">
        <f t="shared" ca="1" si="35"/>
        <v>0</v>
      </c>
      <c r="GR81" s="6">
        <f t="shared" ca="1" si="35"/>
        <v>0</v>
      </c>
      <c r="GS81" s="6">
        <f t="shared" ca="1" si="35"/>
        <v>0</v>
      </c>
      <c r="GT81" s="6">
        <f t="shared" ca="1" si="35"/>
        <v>0</v>
      </c>
      <c r="HE81" s="70"/>
      <c r="HF81" s="1" t="s">
        <v>26</v>
      </c>
      <c r="HG81" s="6">
        <f ca="1"/>
        <v>0</v>
      </c>
      <c r="HH81" s="6">
        <f ca="1"/>
        <v>14.056349206349207</v>
      </c>
      <c r="HI81" s="6">
        <f ca="1"/>
        <v>-14.056349206349203</v>
      </c>
      <c r="HJ81" s="6">
        <f ca="1"/>
        <v>0</v>
      </c>
      <c r="HK81" s="6">
        <f ca="1"/>
        <v>0</v>
      </c>
      <c r="HL81" s="6">
        <f ca="1"/>
        <v>0</v>
      </c>
      <c r="HO81" s="6">
        <f t="shared" ca="1" si="40"/>
        <v>3.5527136788005009E-15</v>
      </c>
      <c r="HQ81" s="6">
        <v>0</v>
      </c>
      <c r="HT81" s="6">
        <f t="shared" ca="1" si="41"/>
        <v>0</v>
      </c>
      <c r="HU81" s="6">
        <f t="shared" ca="1" si="36"/>
        <v>0</v>
      </c>
      <c r="HV81" s="6">
        <f t="shared" ca="1" si="36"/>
        <v>0</v>
      </c>
      <c r="HW81" s="6">
        <f t="shared" ca="1" si="36"/>
        <v>0</v>
      </c>
      <c r="HX81" s="6">
        <f t="shared" ca="1" si="36"/>
        <v>0</v>
      </c>
      <c r="HY81" s="6">
        <f t="shared" ca="1" si="36"/>
        <v>0</v>
      </c>
      <c r="HZ81" s="6">
        <f t="shared" ca="1" si="36"/>
        <v>0</v>
      </c>
      <c r="IA81" s="6">
        <f t="shared" ca="1" si="36"/>
        <v>0</v>
      </c>
      <c r="IB81" s="31"/>
      <c r="IC81" s="31"/>
      <c r="ID81" s="31"/>
      <c r="IE81" s="31"/>
      <c r="JJ81" s="77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0"/>
      <c r="KH81" s="1" t="s">
        <v>26</v>
      </c>
      <c r="KI81" s="6">
        <f ca="1"/>
        <v>0</v>
      </c>
      <c r="KJ81" s="6">
        <f ca="1"/>
        <v>91.550000000000011</v>
      </c>
      <c r="KK81" s="6">
        <f ca="1"/>
        <v>-31.15</v>
      </c>
      <c r="KL81" s="6">
        <f ca="1"/>
        <v>-32.299999999999997</v>
      </c>
      <c r="KM81" s="6">
        <f ca="1"/>
        <v>0</v>
      </c>
      <c r="KN81" s="6">
        <f ca="1"/>
        <v>-28.1</v>
      </c>
      <c r="KQ81" s="6">
        <f t="shared" ca="1" si="42"/>
        <v>0</v>
      </c>
      <c r="KS81" s="6">
        <v>0</v>
      </c>
      <c r="KV81" s="6">
        <f t="shared" ca="1" si="43"/>
        <v>0</v>
      </c>
      <c r="KW81" s="6">
        <f t="shared" ca="1" si="37"/>
        <v>0</v>
      </c>
      <c r="KX81" s="6">
        <f t="shared" ca="1" si="37"/>
        <v>0</v>
      </c>
      <c r="KY81" s="6">
        <f t="shared" ca="1" si="37"/>
        <v>0</v>
      </c>
      <c r="KZ81" s="6">
        <f t="shared" ca="1" si="37"/>
        <v>0</v>
      </c>
      <c r="LA81" s="6">
        <f t="shared" ca="1" si="37"/>
        <v>0</v>
      </c>
      <c r="LB81" s="6">
        <f t="shared" ca="1" si="37"/>
        <v>0</v>
      </c>
      <c r="LC81" s="6">
        <f t="shared" ca="1" si="37"/>
        <v>0</v>
      </c>
      <c r="LD81" s="31"/>
      <c r="LE81" s="31"/>
      <c r="LF81" s="31"/>
      <c r="LG81" s="31"/>
      <c r="LH81" s="6">
        <f ca="1">SUM(LH78:LH79)</f>
        <v>11.488659793814435</v>
      </c>
      <c r="LI81" s="6">
        <f t="shared" ref="LI81:LO81" ca="1" si="44">SUM(LI78:LI79)</f>
        <v>101.85230179028133</v>
      </c>
      <c r="LJ81" s="6">
        <f t="shared" ca="1" si="44"/>
        <v>0</v>
      </c>
      <c r="LK81" s="6">
        <f t="shared" ca="1" si="44"/>
        <v>0</v>
      </c>
      <c r="LL81" s="6">
        <f t="shared" ca="1" si="44"/>
        <v>0</v>
      </c>
      <c r="LM81" s="6">
        <f t="shared" ca="1" si="44"/>
        <v>0</v>
      </c>
      <c r="LN81" s="6">
        <f t="shared" ca="1" si="44"/>
        <v>0</v>
      </c>
      <c r="LO81" s="6">
        <f t="shared" ca="1" si="44"/>
        <v>0</v>
      </c>
    </row>
    <row r="82" spans="1:327">
      <c r="A82" s="70"/>
      <c r="B82" s="1" t="s">
        <v>29</v>
      </c>
      <c r="L82" s="6">
        <v>0</v>
      </c>
      <c r="M82" s="6">
        <v>0</v>
      </c>
      <c r="N82" s="6">
        <v>12.6</v>
      </c>
      <c r="O82" s="6">
        <v>-12.1</v>
      </c>
      <c r="P82" s="6">
        <v>-0.5</v>
      </c>
      <c r="Q82" s="6">
        <v>0</v>
      </c>
      <c r="Z82" s="6">
        <f t="shared" si="30"/>
        <v>0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0</v>
      </c>
      <c r="AL82" s="6">
        <f ca="1"/>
        <v>0</v>
      </c>
      <c r="AM82" s="6">
        <f ca="1"/>
        <v>0.48015873015873006</v>
      </c>
      <c r="AN82" s="6">
        <f ca="1"/>
        <v>1.25</v>
      </c>
      <c r="AO82" s="6">
        <f ca="1"/>
        <v>0</v>
      </c>
      <c r="AS82" s="6">
        <f ca="1"/>
        <v>0</v>
      </c>
      <c r="AT82" s="6">
        <f ca="1"/>
        <v>0</v>
      </c>
      <c r="AU82" s="6">
        <f ca="1"/>
        <v>0</v>
      </c>
      <c r="AV82" s="6">
        <f ca="1"/>
        <v>0</v>
      </c>
      <c r="AW82" s="6">
        <f ca="1"/>
        <v>1</v>
      </c>
      <c r="AX82" s="6">
        <f ca="1"/>
        <v>-0.48015873015873006</v>
      </c>
      <c r="AY82" s="6">
        <f ca="1"/>
        <v>-1.25</v>
      </c>
      <c r="AZ82" s="6">
        <f ca="1"/>
        <v>0</v>
      </c>
      <c r="BD82" s="6">
        <f ca="1"/>
        <v>0</v>
      </c>
      <c r="BE82" s="6">
        <f ca="1"/>
        <v>0</v>
      </c>
      <c r="BF82" s="6">
        <f ca="1"/>
        <v>0</v>
      </c>
      <c r="BG82" s="6">
        <f ca="1"/>
        <v>0</v>
      </c>
      <c r="BH82" s="6">
        <f ca="1"/>
        <v>1</v>
      </c>
      <c r="BI82" s="6">
        <f ca="1"/>
        <v>0.48015873015873006</v>
      </c>
      <c r="BJ82" s="6">
        <f ca="1"/>
        <v>1.25</v>
      </c>
      <c r="BK82" s="6">
        <f ca="1"/>
        <v>0</v>
      </c>
      <c r="BN82" s="6">
        <f ca="1"/>
        <v>12.599999999999998</v>
      </c>
      <c r="BO82" s="7">
        <f t="shared" ca="1" si="31"/>
        <v>0</v>
      </c>
      <c r="BS82" s="6">
        <f ca="1"/>
        <v>0</v>
      </c>
      <c r="BT82" s="6">
        <f ca="1"/>
        <v>0</v>
      </c>
      <c r="BU82" s="6">
        <f ca="1"/>
        <v>0</v>
      </c>
      <c r="BV82" s="6">
        <f ca="1"/>
        <v>0.96031746031746024</v>
      </c>
      <c r="BW82" s="6">
        <f ca="1"/>
        <v>3.968253968253968E-2</v>
      </c>
      <c r="BX82" s="6">
        <f ca="1"/>
        <v>0</v>
      </c>
      <c r="BZ82" s="7">
        <f t="shared" ca="1" si="32"/>
        <v>0.99999999999999989</v>
      </c>
      <c r="DF82" s="70"/>
      <c r="DG82" s="1" t="s">
        <v>29</v>
      </c>
      <c r="DH82" s="6">
        <f ca="1"/>
        <v>0.5</v>
      </c>
      <c r="DK82" s="6">
        <f t="shared" ca="1" si="33"/>
        <v>0</v>
      </c>
      <c r="DL82" s="6">
        <f t="shared" ca="1" si="33"/>
        <v>0</v>
      </c>
      <c r="DM82" s="6">
        <f t="shared" ca="1" si="33"/>
        <v>0</v>
      </c>
      <c r="DN82" s="6">
        <f t="shared" ca="1" si="33"/>
        <v>0</v>
      </c>
      <c r="DO82" s="6">
        <f t="shared" ca="1" si="33"/>
        <v>0.5</v>
      </c>
      <c r="DP82" s="6">
        <f t="shared" ca="1" si="33"/>
        <v>0</v>
      </c>
      <c r="DQ82" s="6">
        <f t="shared" ca="1" si="33"/>
        <v>0</v>
      </c>
      <c r="DR82" s="6">
        <f t="shared" ca="1" si="33"/>
        <v>0</v>
      </c>
      <c r="EC82" s="70"/>
      <c r="ED82" s="1" t="s">
        <v>29</v>
      </c>
      <c r="EE82" s="6">
        <f ca="1"/>
        <v>0</v>
      </c>
      <c r="EF82" s="6">
        <f ca="1"/>
        <v>0</v>
      </c>
      <c r="EG82" s="6">
        <f ca="1"/>
        <v>0.49999999999999994</v>
      </c>
      <c r="EH82" s="6">
        <f ca="1"/>
        <v>0</v>
      </c>
      <c r="EI82" s="6">
        <f ca="1"/>
        <v>-0.5</v>
      </c>
      <c r="EJ82" s="6">
        <f ca="1"/>
        <v>0</v>
      </c>
      <c r="EM82" s="6">
        <f t="shared" ca="1" si="38"/>
        <v>-5.5511151231257827E-17</v>
      </c>
      <c r="EO82" s="6">
        <v>0</v>
      </c>
      <c r="ER82" s="6">
        <f t="shared" ca="1" si="34"/>
        <v>0</v>
      </c>
      <c r="ES82" s="6">
        <f t="shared" ca="1" si="34"/>
        <v>0</v>
      </c>
      <c r="ET82" s="6">
        <f t="shared" ca="1" si="34"/>
        <v>0</v>
      </c>
      <c r="EU82" s="6">
        <f t="shared" ca="1" si="34"/>
        <v>0</v>
      </c>
      <c r="EV82" s="6">
        <f t="shared" ca="1" si="34"/>
        <v>0</v>
      </c>
      <c r="EW82" s="6">
        <f t="shared" ca="1" si="34"/>
        <v>0</v>
      </c>
      <c r="EX82" s="6">
        <f t="shared" ca="1" si="34"/>
        <v>0</v>
      </c>
      <c r="EY82" s="6">
        <f t="shared" ca="1" si="34"/>
        <v>0</v>
      </c>
      <c r="EZ82" s="31"/>
      <c r="FA82" s="31"/>
      <c r="FB82" s="31"/>
      <c r="FC82" s="31"/>
      <c r="GH82" s="70"/>
      <c r="GI82" s="1" t="s">
        <v>29</v>
      </c>
      <c r="GJ82" s="6">
        <f ca="1"/>
        <v>9.9499999999999993</v>
      </c>
      <c r="GM82" s="6">
        <f t="shared" ca="1" si="39"/>
        <v>0</v>
      </c>
      <c r="GN82" s="6">
        <f t="shared" ca="1" si="35"/>
        <v>0</v>
      </c>
      <c r="GO82" s="6">
        <f t="shared" ca="1" si="35"/>
        <v>0</v>
      </c>
      <c r="GP82" s="6">
        <f t="shared" ca="1" si="35"/>
        <v>0</v>
      </c>
      <c r="GQ82" s="6">
        <f t="shared" ca="1" si="35"/>
        <v>9.9499999999999993</v>
      </c>
      <c r="GR82" s="6">
        <f t="shared" ca="1" si="35"/>
        <v>0</v>
      </c>
      <c r="GS82" s="6">
        <f t="shared" ca="1" si="35"/>
        <v>0</v>
      </c>
      <c r="GT82" s="6">
        <f t="shared" ca="1" si="35"/>
        <v>0</v>
      </c>
      <c r="HE82" s="70"/>
      <c r="HF82" s="1" t="s">
        <v>29</v>
      </c>
      <c r="HG82" s="6">
        <f ca="1"/>
        <v>0</v>
      </c>
      <c r="HH82" s="6">
        <f ca="1"/>
        <v>0</v>
      </c>
      <c r="HI82" s="6">
        <f ca="1"/>
        <v>9.9499999999999975</v>
      </c>
      <c r="HJ82" s="6">
        <f ca="1"/>
        <v>0</v>
      </c>
      <c r="HK82" s="6">
        <f ca="1"/>
        <v>-9.9499999999999993</v>
      </c>
      <c r="HL82" s="6">
        <f ca="1"/>
        <v>0</v>
      </c>
      <c r="HO82" s="6">
        <f t="shared" ca="1" si="40"/>
        <v>-1.7763568394002505E-15</v>
      </c>
      <c r="HQ82" s="6">
        <v>0</v>
      </c>
      <c r="HT82" s="6">
        <f t="shared" ca="1" si="41"/>
        <v>0</v>
      </c>
      <c r="HU82" s="6">
        <f t="shared" ca="1" si="36"/>
        <v>0</v>
      </c>
      <c r="HV82" s="6">
        <f t="shared" ca="1" si="36"/>
        <v>0</v>
      </c>
      <c r="HW82" s="6">
        <f t="shared" ca="1" si="36"/>
        <v>0</v>
      </c>
      <c r="HX82" s="6">
        <f t="shared" ca="1" si="36"/>
        <v>0</v>
      </c>
      <c r="HY82" s="6">
        <f t="shared" ca="1" si="36"/>
        <v>0</v>
      </c>
      <c r="HZ82" s="6">
        <f t="shared" ca="1" si="36"/>
        <v>0</v>
      </c>
      <c r="IA82" s="6">
        <f t="shared" ca="1" si="36"/>
        <v>0</v>
      </c>
      <c r="IB82" s="31"/>
      <c r="IC82" s="31"/>
      <c r="ID82" s="31"/>
      <c r="IE82" s="31"/>
      <c r="JJ82" s="77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0"/>
      <c r="KH82" s="1" t="s">
        <v>29</v>
      </c>
      <c r="KI82" s="6">
        <f ca="1"/>
        <v>0</v>
      </c>
      <c r="KJ82" s="6">
        <f ca="1"/>
        <v>0</v>
      </c>
      <c r="KK82" s="6">
        <f ca="1"/>
        <v>22.049999999999997</v>
      </c>
      <c r="KL82" s="6">
        <f ca="1"/>
        <v>-12.1</v>
      </c>
      <c r="KM82" s="6">
        <f ca="1"/>
        <v>-9.9499999999999993</v>
      </c>
      <c r="KN82" s="6">
        <f ca="1"/>
        <v>0</v>
      </c>
      <c r="KQ82" s="6">
        <f t="shared" ca="1" si="42"/>
        <v>-1.7763568394002505E-15</v>
      </c>
      <c r="KS82" s="6">
        <v>0</v>
      </c>
      <c r="KV82" s="6">
        <f t="shared" ca="1" si="43"/>
        <v>0</v>
      </c>
      <c r="KW82" s="6">
        <f t="shared" ca="1" si="37"/>
        <v>0</v>
      </c>
      <c r="KX82" s="6">
        <f t="shared" ca="1" si="37"/>
        <v>0</v>
      </c>
      <c r="KY82" s="6">
        <f t="shared" ca="1" si="37"/>
        <v>0</v>
      </c>
      <c r="KZ82" s="6">
        <f t="shared" ca="1" si="37"/>
        <v>0</v>
      </c>
      <c r="LA82" s="6">
        <f t="shared" ca="1" si="37"/>
        <v>0</v>
      </c>
      <c r="LB82" s="6">
        <f t="shared" ca="1" si="37"/>
        <v>0</v>
      </c>
      <c r="LC82" s="6">
        <f t="shared" ca="1" si="37"/>
        <v>0</v>
      </c>
      <c r="LD82" s="31"/>
      <c r="LE82" s="31"/>
      <c r="LF82" s="31"/>
      <c r="LG82" s="31"/>
      <c r="LH82" s="69" t="s">
        <v>148</v>
      </c>
      <c r="LI82" s="69"/>
      <c r="LJ82" s="69"/>
      <c r="LK82" s="69"/>
      <c r="LL82" s="69"/>
      <c r="LM82" s="69"/>
      <c r="LN82" s="69"/>
      <c r="LO82" s="69"/>
    </row>
    <row r="83" spans="1:327">
      <c r="A83" s="70"/>
      <c r="B83" s="1" t="s">
        <v>19</v>
      </c>
      <c r="L83" s="6">
        <v>0</v>
      </c>
      <c r="M83" s="6">
        <v>0</v>
      </c>
      <c r="N83" s="6">
        <v>0</v>
      </c>
      <c r="O83" s="6">
        <v>25.2</v>
      </c>
      <c r="P83" s="6">
        <v>0</v>
      </c>
      <c r="Q83" s="6">
        <v>0</v>
      </c>
      <c r="Z83" s="6">
        <f t="shared" si="30"/>
        <v>25.2</v>
      </c>
      <c r="AH83" s="6">
        <f ca="1"/>
        <v>0</v>
      </c>
      <c r="AI83" s="6">
        <f ca="1"/>
        <v>0</v>
      </c>
      <c r="AJ83" s="6">
        <f ca="1"/>
        <v>0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</v>
      </c>
      <c r="AV83" s="6">
        <f ca="1"/>
        <v>0</v>
      </c>
      <c r="AW83" s="6">
        <f ca="1"/>
        <v>0</v>
      </c>
      <c r="AX83" s="6">
        <f ca="1"/>
        <v>1</v>
      </c>
      <c r="AY83" s="6">
        <f ca="1"/>
        <v>0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0</v>
      </c>
      <c r="BG83" s="6">
        <f ca="1"/>
        <v>0</v>
      </c>
      <c r="BH83" s="6">
        <f ca="1"/>
        <v>0</v>
      </c>
      <c r="BI83" s="6">
        <f ca="1"/>
        <v>1</v>
      </c>
      <c r="BJ83" s="6">
        <f ca="1"/>
        <v>0</v>
      </c>
      <c r="BK83" s="6">
        <f ca="1"/>
        <v>0</v>
      </c>
      <c r="BN83" s="6">
        <f ca="1"/>
        <v>25.2</v>
      </c>
      <c r="BO83" s="7">
        <f t="shared" ca="1" si="31"/>
        <v>0</v>
      </c>
      <c r="BS83" s="6">
        <f ca="1"/>
        <v>0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Z83" s="7">
        <f t="shared" ca="1" si="32"/>
        <v>0</v>
      </c>
      <c r="DF83" s="70"/>
      <c r="DG83" s="1" t="s">
        <v>19</v>
      </c>
      <c r="DH83" s="6">
        <f ca="1"/>
        <v>0</v>
      </c>
      <c r="DK83" s="6">
        <f t="shared" ca="1" si="33"/>
        <v>0</v>
      </c>
      <c r="DL83" s="6">
        <f t="shared" ca="1" si="33"/>
        <v>0</v>
      </c>
      <c r="DM83" s="6">
        <f t="shared" ca="1" si="33"/>
        <v>0</v>
      </c>
      <c r="DN83" s="6">
        <f t="shared" ca="1" si="33"/>
        <v>0</v>
      </c>
      <c r="DO83" s="6">
        <f t="shared" ca="1" si="33"/>
        <v>0</v>
      </c>
      <c r="DP83" s="6">
        <f t="shared" ca="1" si="33"/>
        <v>0</v>
      </c>
      <c r="DQ83" s="6">
        <f t="shared" ca="1" si="33"/>
        <v>0</v>
      </c>
      <c r="DR83" s="6">
        <f t="shared" ca="1" si="33"/>
        <v>0</v>
      </c>
      <c r="EC83" s="70"/>
      <c r="ED83" s="1" t="s">
        <v>19</v>
      </c>
      <c r="EE83" s="6">
        <f ca="1"/>
        <v>0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0</v>
      </c>
      <c r="EJ83" s="6">
        <f ca="1"/>
        <v>0</v>
      </c>
      <c r="EM83" s="6">
        <f t="shared" ca="1" si="38"/>
        <v>0</v>
      </c>
      <c r="EO83" s="6">
        <v>0</v>
      </c>
      <c r="ER83" s="6">
        <f t="shared" ca="1" si="34"/>
        <v>0</v>
      </c>
      <c r="ES83" s="6">
        <f t="shared" ca="1" si="34"/>
        <v>0</v>
      </c>
      <c r="ET83" s="6">
        <f t="shared" ca="1" si="34"/>
        <v>0</v>
      </c>
      <c r="EU83" s="6">
        <f t="shared" ca="1" si="34"/>
        <v>0</v>
      </c>
      <c r="EV83" s="6">
        <f t="shared" ca="1" si="34"/>
        <v>0</v>
      </c>
      <c r="EW83" s="6">
        <f t="shared" ca="1" si="34"/>
        <v>0</v>
      </c>
      <c r="EX83" s="6">
        <f t="shared" ca="1" si="34"/>
        <v>0</v>
      </c>
      <c r="EY83" s="6">
        <f t="shared" ca="1" si="34"/>
        <v>0</v>
      </c>
      <c r="EZ83" s="31"/>
      <c r="FA83" s="31"/>
      <c r="FB83" s="31"/>
      <c r="FC83" s="31"/>
      <c r="GH83" s="70"/>
      <c r="GI83" s="1" t="s">
        <v>19</v>
      </c>
      <c r="GJ83" s="6">
        <f ca="1"/>
        <v>0</v>
      </c>
      <c r="GM83" s="6">
        <f t="shared" ca="1" si="39"/>
        <v>0</v>
      </c>
      <c r="GN83" s="6">
        <f t="shared" ca="1" si="35"/>
        <v>0</v>
      </c>
      <c r="GO83" s="6">
        <f t="shared" ca="1" si="35"/>
        <v>0</v>
      </c>
      <c r="GP83" s="6">
        <f t="shared" ca="1" si="35"/>
        <v>0</v>
      </c>
      <c r="GQ83" s="6">
        <f t="shared" ca="1" si="35"/>
        <v>0</v>
      </c>
      <c r="GR83" s="6">
        <f t="shared" ca="1" si="35"/>
        <v>0</v>
      </c>
      <c r="GS83" s="6">
        <f t="shared" ca="1" si="35"/>
        <v>0</v>
      </c>
      <c r="GT83" s="6">
        <f t="shared" ca="1" si="35"/>
        <v>0</v>
      </c>
      <c r="HE83" s="70"/>
      <c r="HF83" s="1" t="s">
        <v>19</v>
      </c>
      <c r="HG83" s="6">
        <f ca="1"/>
        <v>0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0</v>
      </c>
      <c r="HL83" s="6">
        <f ca="1"/>
        <v>0</v>
      </c>
      <c r="HO83" s="6">
        <f t="shared" ca="1" si="40"/>
        <v>0</v>
      </c>
      <c r="HQ83" s="6">
        <v>0</v>
      </c>
      <c r="HT83" s="6">
        <f t="shared" ca="1" si="41"/>
        <v>0</v>
      </c>
      <c r="HU83" s="6">
        <f t="shared" ca="1" si="36"/>
        <v>0</v>
      </c>
      <c r="HV83" s="6">
        <f t="shared" ca="1" si="36"/>
        <v>0</v>
      </c>
      <c r="HW83" s="6">
        <f t="shared" ca="1" si="36"/>
        <v>0</v>
      </c>
      <c r="HX83" s="6">
        <f t="shared" ca="1" si="36"/>
        <v>0</v>
      </c>
      <c r="HY83" s="6">
        <f t="shared" ca="1" si="36"/>
        <v>0</v>
      </c>
      <c r="HZ83" s="6">
        <f t="shared" ca="1" si="36"/>
        <v>0</v>
      </c>
      <c r="IA83" s="6">
        <f t="shared" ca="1" si="36"/>
        <v>0</v>
      </c>
      <c r="IB83" s="31"/>
      <c r="IC83" s="31"/>
      <c r="ID83" s="31"/>
      <c r="IE83" s="31"/>
      <c r="JJ83" s="77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0"/>
      <c r="KH83" s="1" t="s">
        <v>19</v>
      </c>
      <c r="KI83" s="6">
        <f ca="1"/>
        <v>0</v>
      </c>
      <c r="KJ83" s="6">
        <f ca="1"/>
        <v>0</v>
      </c>
      <c r="KK83" s="6">
        <f ca="1"/>
        <v>0</v>
      </c>
      <c r="KL83" s="6">
        <f ca="1"/>
        <v>25.2</v>
      </c>
      <c r="KM83" s="6">
        <f ca="1"/>
        <v>0</v>
      </c>
      <c r="KN83" s="6">
        <f ca="1"/>
        <v>0</v>
      </c>
      <c r="KQ83" s="6">
        <f t="shared" ca="1" si="42"/>
        <v>25.2</v>
      </c>
      <c r="KS83" s="6">
        <v>0</v>
      </c>
      <c r="KV83" s="6">
        <f t="shared" ca="1" si="43"/>
        <v>0</v>
      </c>
      <c r="KW83" s="6">
        <f t="shared" ca="1" si="37"/>
        <v>0</v>
      </c>
      <c r="KX83" s="6">
        <f t="shared" ca="1" si="37"/>
        <v>0</v>
      </c>
      <c r="KY83" s="6">
        <f t="shared" ca="1" si="37"/>
        <v>0</v>
      </c>
      <c r="KZ83" s="6">
        <f t="shared" ca="1" si="37"/>
        <v>0</v>
      </c>
      <c r="LA83" s="6">
        <f t="shared" ca="1" si="37"/>
        <v>0</v>
      </c>
      <c r="LB83" s="6">
        <f t="shared" ca="1" si="37"/>
        <v>0</v>
      </c>
      <c r="LC83" s="6">
        <f t="shared" ca="1" si="37"/>
        <v>0</v>
      </c>
      <c r="LD83" s="31"/>
      <c r="LE83" s="31"/>
      <c r="LF83" s="31"/>
      <c r="LG83" s="31"/>
    </row>
    <row r="84" spans="1:327">
      <c r="A84" s="70"/>
      <c r="B84" s="1" t="s">
        <v>17</v>
      </c>
      <c r="L84" s="6">
        <v>0</v>
      </c>
      <c r="M84" s="6">
        <v>0</v>
      </c>
      <c r="N84" s="6">
        <v>0</v>
      </c>
      <c r="O84" s="6">
        <v>0</v>
      </c>
      <c r="P84" s="6">
        <v>0.4</v>
      </c>
      <c r="Q84" s="6">
        <v>0</v>
      </c>
      <c r="Z84" s="6">
        <f t="shared" si="30"/>
        <v>0.4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0</v>
      </c>
      <c r="AM84" s="6">
        <f ca="1"/>
        <v>0</v>
      </c>
      <c r="AN84" s="6">
        <f ca="1"/>
        <v>0</v>
      </c>
      <c r="AO84" s="6">
        <f ca="1"/>
        <v>0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0</v>
      </c>
      <c r="AW84" s="6">
        <f ca="1"/>
        <v>0</v>
      </c>
      <c r="AX84" s="6">
        <f ca="1"/>
        <v>0</v>
      </c>
      <c r="AY84" s="6">
        <f ca="1"/>
        <v>1</v>
      </c>
      <c r="AZ84" s="6">
        <f ca="1"/>
        <v>0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0</v>
      </c>
      <c r="BH84" s="6">
        <f ca="1"/>
        <v>0</v>
      </c>
      <c r="BI84" s="6">
        <f ca="1"/>
        <v>0</v>
      </c>
      <c r="BJ84" s="6">
        <f ca="1"/>
        <v>1</v>
      </c>
      <c r="BK84" s="6">
        <f ca="1"/>
        <v>0</v>
      </c>
      <c r="BN84" s="6">
        <f ca="1"/>
        <v>0.4</v>
      </c>
      <c r="BO84" s="7">
        <f t="shared" ca="1" si="31"/>
        <v>0</v>
      </c>
      <c r="BS84" s="6">
        <f ca="1"/>
        <v>0</v>
      </c>
      <c r="BT84" s="6">
        <f ca="1"/>
        <v>0</v>
      </c>
      <c r="BU84" s="6">
        <f ca="1"/>
        <v>0</v>
      </c>
      <c r="BV84" s="6">
        <f ca="1"/>
        <v>0</v>
      </c>
      <c r="BW84" s="6">
        <f ca="1"/>
        <v>0</v>
      </c>
      <c r="BX84" s="6">
        <f ca="1"/>
        <v>0</v>
      </c>
      <c r="BZ84" s="7">
        <f t="shared" ca="1" si="32"/>
        <v>0</v>
      </c>
      <c r="DF84" s="70"/>
      <c r="DG84" s="1" t="s">
        <v>17</v>
      </c>
      <c r="DH84" s="6">
        <f ca="1"/>
        <v>0</v>
      </c>
      <c r="DK84" s="6">
        <f t="shared" ca="1" si="33"/>
        <v>0</v>
      </c>
      <c r="DL84" s="6">
        <f t="shared" ca="1" si="33"/>
        <v>0</v>
      </c>
      <c r="DM84" s="6">
        <f t="shared" ca="1" si="33"/>
        <v>0</v>
      </c>
      <c r="DN84" s="6">
        <f t="shared" ca="1" si="33"/>
        <v>0</v>
      </c>
      <c r="DO84" s="6">
        <f t="shared" ca="1" si="33"/>
        <v>0</v>
      </c>
      <c r="DP84" s="6">
        <f t="shared" ca="1" si="33"/>
        <v>0</v>
      </c>
      <c r="DQ84" s="6">
        <f t="shared" ca="1" si="33"/>
        <v>0</v>
      </c>
      <c r="DR84" s="6">
        <f t="shared" ca="1" si="33"/>
        <v>0</v>
      </c>
      <c r="EC84" s="70"/>
      <c r="ED84" s="1" t="s">
        <v>17</v>
      </c>
      <c r="EE84" s="6">
        <f ca="1"/>
        <v>0</v>
      </c>
      <c r="EF84" s="6">
        <f ca="1"/>
        <v>0</v>
      </c>
      <c r="EG84" s="6">
        <f ca="1"/>
        <v>0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8"/>
        <v>0</v>
      </c>
      <c r="EO84" s="6">
        <v>0</v>
      </c>
      <c r="ER84" s="6">
        <f t="shared" ca="1" si="34"/>
        <v>0</v>
      </c>
      <c r="ES84" s="6">
        <f t="shared" ca="1" si="34"/>
        <v>0</v>
      </c>
      <c r="ET84" s="6">
        <f t="shared" ca="1" si="34"/>
        <v>0</v>
      </c>
      <c r="EU84" s="6">
        <f t="shared" ca="1" si="34"/>
        <v>0</v>
      </c>
      <c r="EV84" s="6">
        <f t="shared" ca="1" si="34"/>
        <v>0</v>
      </c>
      <c r="EW84" s="6">
        <f t="shared" ca="1" si="34"/>
        <v>0</v>
      </c>
      <c r="EX84" s="6">
        <f t="shared" ca="1" si="34"/>
        <v>0</v>
      </c>
      <c r="EY84" s="6">
        <f t="shared" ca="1" si="34"/>
        <v>0</v>
      </c>
      <c r="EZ84" s="31"/>
      <c r="FA84" s="31"/>
      <c r="FB84" s="31"/>
      <c r="FC84" s="31"/>
      <c r="GH84" s="70"/>
      <c r="GI84" s="1" t="s">
        <v>17</v>
      </c>
      <c r="GJ84" s="6">
        <f ca="1"/>
        <v>0</v>
      </c>
      <c r="GM84" s="6">
        <f t="shared" ca="1" si="39"/>
        <v>0</v>
      </c>
      <c r="GN84" s="6">
        <f t="shared" ca="1" si="35"/>
        <v>0</v>
      </c>
      <c r="GO84" s="6">
        <f t="shared" ca="1" si="35"/>
        <v>0</v>
      </c>
      <c r="GP84" s="6">
        <f t="shared" ca="1" si="35"/>
        <v>0</v>
      </c>
      <c r="GQ84" s="6">
        <f t="shared" ca="1" si="35"/>
        <v>0</v>
      </c>
      <c r="GR84" s="6">
        <f t="shared" ca="1" si="35"/>
        <v>0</v>
      </c>
      <c r="GS84" s="6">
        <f t="shared" ca="1" si="35"/>
        <v>0</v>
      </c>
      <c r="GT84" s="6">
        <f t="shared" ca="1" si="35"/>
        <v>0</v>
      </c>
      <c r="HE84" s="70"/>
      <c r="HF84" s="1" t="s">
        <v>17</v>
      </c>
      <c r="HG84" s="6">
        <f ca="1"/>
        <v>0</v>
      </c>
      <c r="HH84" s="6">
        <f ca="1"/>
        <v>0</v>
      </c>
      <c r="HI84" s="6">
        <f ca="1"/>
        <v>0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40"/>
        <v>0</v>
      </c>
      <c r="HQ84" s="6">
        <v>0</v>
      </c>
      <c r="HT84" s="6">
        <f t="shared" ca="1" si="41"/>
        <v>0</v>
      </c>
      <c r="HU84" s="6">
        <f t="shared" ca="1" si="36"/>
        <v>0</v>
      </c>
      <c r="HV84" s="6">
        <f t="shared" ca="1" si="36"/>
        <v>0</v>
      </c>
      <c r="HW84" s="6">
        <f t="shared" ca="1" si="36"/>
        <v>0</v>
      </c>
      <c r="HX84" s="6">
        <f t="shared" ca="1" si="36"/>
        <v>0</v>
      </c>
      <c r="HY84" s="6">
        <f t="shared" ca="1" si="36"/>
        <v>0</v>
      </c>
      <c r="HZ84" s="6">
        <f t="shared" ca="1" si="36"/>
        <v>0</v>
      </c>
      <c r="IA84" s="6">
        <f t="shared" ca="1" si="36"/>
        <v>0</v>
      </c>
      <c r="IB84" s="31"/>
      <c r="IC84" s="31"/>
      <c r="ID84" s="31"/>
      <c r="IE84" s="31"/>
      <c r="JJ84" s="77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0"/>
      <c r="KH84" s="1" t="s">
        <v>17</v>
      </c>
      <c r="KI84" s="6">
        <f ca="1"/>
        <v>0</v>
      </c>
      <c r="KJ84" s="6">
        <f ca="1"/>
        <v>0</v>
      </c>
      <c r="KK84" s="6">
        <f ca="1"/>
        <v>0</v>
      </c>
      <c r="KL84" s="6">
        <f ca="1"/>
        <v>0</v>
      </c>
      <c r="KM84" s="6">
        <f ca="1"/>
        <v>0.4</v>
      </c>
      <c r="KN84" s="6">
        <f ca="1"/>
        <v>0</v>
      </c>
      <c r="KQ84" s="6">
        <f t="shared" ca="1" si="42"/>
        <v>0.4</v>
      </c>
      <c r="KS84" s="6">
        <v>0</v>
      </c>
      <c r="KV84" s="6">
        <f t="shared" ca="1" si="43"/>
        <v>0</v>
      </c>
      <c r="KW84" s="6">
        <f t="shared" ca="1" si="37"/>
        <v>0</v>
      </c>
      <c r="KX84" s="6">
        <f t="shared" ca="1" si="37"/>
        <v>0</v>
      </c>
      <c r="KY84" s="6">
        <f t="shared" ca="1" si="37"/>
        <v>0</v>
      </c>
      <c r="KZ84" s="6">
        <f t="shared" ca="1" si="37"/>
        <v>0</v>
      </c>
      <c r="LA84" s="6">
        <f t="shared" ca="1" si="37"/>
        <v>0</v>
      </c>
      <c r="LB84" s="6">
        <f t="shared" ca="1" si="37"/>
        <v>0</v>
      </c>
      <c r="LC84" s="6">
        <f t="shared" ca="1" si="37"/>
        <v>0</v>
      </c>
      <c r="LD84" s="31"/>
      <c r="LE84" s="31"/>
      <c r="LF84" s="31"/>
      <c r="LG84" s="31"/>
    </row>
    <row r="85" spans="1:327">
      <c r="A85" s="70"/>
      <c r="B85" s="1" t="s">
        <v>18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5.9</v>
      </c>
      <c r="Z85" s="6">
        <f t="shared" si="30"/>
        <v>5.9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1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1</v>
      </c>
      <c r="BN85" s="6">
        <f ca="1"/>
        <v>5.9</v>
      </c>
      <c r="BO85" s="7">
        <f t="shared" ca="1" si="31"/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</v>
      </c>
      <c r="BZ85" s="7">
        <f t="shared" ca="1" si="32"/>
        <v>0</v>
      </c>
      <c r="DF85" s="70"/>
      <c r="DG85" s="1" t="s">
        <v>18</v>
      </c>
      <c r="DH85" s="6">
        <f ca="1"/>
        <v>0</v>
      </c>
      <c r="DK85" s="6">
        <f t="shared" ca="1" si="33"/>
        <v>0</v>
      </c>
      <c r="DL85" s="6">
        <f t="shared" ca="1" si="33"/>
        <v>0</v>
      </c>
      <c r="DM85" s="6">
        <f t="shared" ca="1" si="33"/>
        <v>0</v>
      </c>
      <c r="DN85" s="6">
        <f t="shared" ca="1" si="33"/>
        <v>0</v>
      </c>
      <c r="DO85" s="6">
        <f t="shared" ca="1" si="33"/>
        <v>0</v>
      </c>
      <c r="DP85" s="6">
        <f t="shared" ca="1" si="33"/>
        <v>0</v>
      </c>
      <c r="DQ85" s="6">
        <f t="shared" ca="1" si="33"/>
        <v>0</v>
      </c>
      <c r="DR85" s="6">
        <f t="shared" ca="1" si="33"/>
        <v>0</v>
      </c>
      <c r="EC85" s="70"/>
      <c r="ED85" s="1" t="s">
        <v>18</v>
      </c>
      <c r="EE85" s="6">
        <f ca="1"/>
        <v>0</v>
      </c>
      <c r="EF85" s="6">
        <f ca="1"/>
        <v>0</v>
      </c>
      <c r="EG85" s="6">
        <f ca="1"/>
        <v>0</v>
      </c>
      <c r="EH85" s="6">
        <f ca="1"/>
        <v>0</v>
      </c>
      <c r="EI85" s="6">
        <f ca="1"/>
        <v>0</v>
      </c>
      <c r="EJ85" s="6">
        <f ca="1"/>
        <v>0</v>
      </c>
      <c r="EM85" s="6">
        <f t="shared" ca="1" si="38"/>
        <v>0</v>
      </c>
      <c r="EO85" s="6">
        <v>0</v>
      </c>
      <c r="ER85" s="6">
        <f t="shared" ca="1" si="34"/>
        <v>0</v>
      </c>
      <c r="ES85" s="6">
        <f t="shared" ca="1" si="34"/>
        <v>0</v>
      </c>
      <c r="ET85" s="6">
        <f t="shared" ca="1" si="34"/>
        <v>0</v>
      </c>
      <c r="EU85" s="6">
        <f t="shared" ca="1" si="34"/>
        <v>0</v>
      </c>
      <c r="EV85" s="6">
        <f t="shared" ca="1" si="34"/>
        <v>0</v>
      </c>
      <c r="EW85" s="6">
        <f t="shared" ca="1" si="34"/>
        <v>0</v>
      </c>
      <c r="EX85" s="6">
        <f t="shared" ca="1" si="34"/>
        <v>0</v>
      </c>
      <c r="EY85" s="6">
        <f t="shared" ca="1" si="34"/>
        <v>0</v>
      </c>
      <c r="EZ85" s="31"/>
      <c r="FA85" s="31"/>
      <c r="FB85" s="31"/>
      <c r="FC85" s="31"/>
      <c r="GH85" s="70"/>
      <c r="GI85" s="1" t="s">
        <v>18</v>
      </c>
      <c r="GJ85" s="6">
        <f ca="1"/>
        <v>0</v>
      </c>
      <c r="GM85" s="6">
        <f t="shared" ca="1" si="39"/>
        <v>0</v>
      </c>
      <c r="GN85" s="6">
        <f t="shared" ca="1" si="35"/>
        <v>0</v>
      </c>
      <c r="GO85" s="6">
        <f t="shared" ca="1" si="35"/>
        <v>0</v>
      </c>
      <c r="GP85" s="6">
        <f t="shared" ca="1" si="35"/>
        <v>0</v>
      </c>
      <c r="GQ85" s="6">
        <f t="shared" ca="1" si="35"/>
        <v>0</v>
      </c>
      <c r="GR85" s="6">
        <f t="shared" ca="1" si="35"/>
        <v>0</v>
      </c>
      <c r="GS85" s="6">
        <f t="shared" ca="1" si="35"/>
        <v>0</v>
      </c>
      <c r="GT85" s="6">
        <f t="shared" ca="1" si="35"/>
        <v>0</v>
      </c>
      <c r="HE85" s="70"/>
      <c r="HF85" s="1" t="s">
        <v>18</v>
      </c>
      <c r="HG85" s="6">
        <f ca="1"/>
        <v>0</v>
      </c>
      <c r="HH85" s="6">
        <f ca="1"/>
        <v>0</v>
      </c>
      <c r="HI85" s="6">
        <f ca="1"/>
        <v>0</v>
      </c>
      <c r="HJ85" s="6">
        <f ca="1"/>
        <v>0</v>
      </c>
      <c r="HK85" s="6">
        <f ca="1"/>
        <v>0</v>
      </c>
      <c r="HL85" s="6">
        <f ca="1"/>
        <v>0</v>
      </c>
      <c r="HO85" s="6">
        <f t="shared" ca="1" si="40"/>
        <v>0</v>
      </c>
      <c r="HQ85" s="6">
        <v>0</v>
      </c>
      <c r="HT85" s="6">
        <f t="shared" ca="1" si="41"/>
        <v>0</v>
      </c>
      <c r="HU85" s="6">
        <f t="shared" ca="1" si="36"/>
        <v>0</v>
      </c>
      <c r="HV85" s="6">
        <f t="shared" ca="1" si="36"/>
        <v>0</v>
      </c>
      <c r="HW85" s="6">
        <f t="shared" ca="1" si="36"/>
        <v>0</v>
      </c>
      <c r="HX85" s="6">
        <f t="shared" ca="1" si="36"/>
        <v>0</v>
      </c>
      <c r="HY85" s="6">
        <f t="shared" ca="1" si="36"/>
        <v>0</v>
      </c>
      <c r="HZ85" s="6">
        <f t="shared" ca="1" si="36"/>
        <v>0</v>
      </c>
      <c r="IA85" s="6">
        <f t="shared" ca="1" si="36"/>
        <v>0</v>
      </c>
      <c r="IB85" s="31"/>
      <c r="IC85" s="31"/>
      <c r="ID85" s="31"/>
      <c r="IE85" s="31"/>
      <c r="JJ85" s="77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0"/>
      <c r="KH85" s="1" t="s">
        <v>18</v>
      </c>
      <c r="KI85" s="6">
        <f ca="1"/>
        <v>0</v>
      </c>
      <c r="KJ85" s="6">
        <f ca="1"/>
        <v>0</v>
      </c>
      <c r="KK85" s="6">
        <f ca="1"/>
        <v>0</v>
      </c>
      <c r="KL85" s="6">
        <f ca="1"/>
        <v>0</v>
      </c>
      <c r="KM85" s="6">
        <f ca="1"/>
        <v>0</v>
      </c>
      <c r="KN85" s="6">
        <f ca="1"/>
        <v>5.9</v>
      </c>
      <c r="KQ85" s="6">
        <f t="shared" ca="1" si="42"/>
        <v>5.9</v>
      </c>
      <c r="KS85" s="6">
        <v>0</v>
      </c>
      <c r="KV85" s="6">
        <f t="shared" ca="1" si="43"/>
        <v>0</v>
      </c>
      <c r="KW85" s="6">
        <f t="shared" ca="1" si="37"/>
        <v>0</v>
      </c>
      <c r="KX85" s="6">
        <f t="shared" ca="1" si="37"/>
        <v>0</v>
      </c>
      <c r="KY85" s="6">
        <f t="shared" ca="1" si="37"/>
        <v>0</v>
      </c>
      <c r="KZ85" s="6">
        <f t="shared" ca="1" si="37"/>
        <v>0</v>
      </c>
      <c r="LA85" s="6">
        <f t="shared" ca="1" si="37"/>
        <v>0</v>
      </c>
      <c r="LB85" s="6">
        <f t="shared" ca="1" si="37"/>
        <v>0</v>
      </c>
      <c r="LC85" s="6">
        <f t="shared" ca="1" si="37"/>
        <v>0</v>
      </c>
      <c r="LD85" s="31"/>
      <c r="LE85" s="31"/>
      <c r="LF85" s="31"/>
      <c r="LG85" s="31"/>
    </row>
    <row r="86" spans="1:327" ht="20">
      <c r="L86" s="69" t="s">
        <v>13</v>
      </c>
      <c r="M86" s="69"/>
      <c r="N86" s="69"/>
      <c r="O86" s="69"/>
      <c r="P86" s="69"/>
      <c r="Q86" s="69"/>
      <c r="Z86" s="45" t="s">
        <v>11</v>
      </c>
      <c r="AH86" s="68" t="s">
        <v>63</v>
      </c>
      <c r="AI86" s="68"/>
      <c r="AJ86" s="68"/>
      <c r="AK86" s="68"/>
      <c r="AL86" s="68"/>
      <c r="AM86" s="68"/>
      <c r="AN86" s="68"/>
      <c r="AO86" s="68"/>
      <c r="AP86" s="8"/>
      <c r="AQ86" s="8"/>
      <c r="AR86" s="8"/>
      <c r="AS86" s="68" t="s">
        <v>47</v>
      </c>
      <c r="AT86" s="68"/>
      <c r="AU86" s="68"/>
      <c r="AV86" s="68"/>
      <c r="AW86" s="68"/>
      <c r="AX86" s="68"/>
      <c r="AY86" s="68"/>
      <c r="AZ86" s="68"/>
      <c r="BA86" s="8"/>
      <c r="BB86" s="8"/>
      <c r="BC86" s="8"/>
      <c r="BD86" s="68" t="s">
        <v>49</v>
      </c>
      <c r="BE86" s="68"/>
      <c r="BF86" s="68"/>
      <c r="BG86" s="68"/>
      <c r="BH86" s="68"/>
      <c r="BI86" s="68"/>
      <c r="BJ86" s="68"/>
      <c r="BK86" s="68"/>
      <c r="BL86" s="8"/>
      <c r="BM86" s="8"/>
      <c r="BN86" s="30" t="s">
        <v>61</v>
      </c>
      <c r="BO86" s="8" t="s">
        <v>62</v>
      </c>
      <c r="BP86" s="8"/>
      <c r="BQ86" s="8"/>
      <c r="BR86" s="8"/>
      <c r="BS86" s="71" t="s">
        <v>72</v>
      </c>
      <c r="BT86" s="71"/>
      <c r="BU86" s="71"/>
      <c r="BV86" s="71"/>
      <c r="BW86" s="71"/>
      <c r="BX86" s="71"/>
      <c r="BY86" s="8"/>
      <c r="CK86" s="8"/>
      <c r="CL86" s="8"/>
      <c r="CM86" s="57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H86" s="45" t="s">
        <v>111</v>
      </c>
      <c r="DK86" s="68" t="s">
        <v>112</v>
      </c>
      <c r="DL86" s="68"/>
      <c r="DM86" s="68"/>
      <c r="DN86" s="68"/>
      <c r="DO86" s="68"/>
      <c r="DP86" s="68"/>
      <c r="DQ86" s="68"/>
      <c r="DR86" s="6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69" t="s">
        <v>114</v>
      </c>
      <c r="EF86" s="69"/>
      <c r="EG86" s="69"/>
      <c r="EH86" s="69"/>
      <c r="EI86" s="69"/>
      <c r="EJ86" s="69"/>
      <c r="EM86" s="45" t="s">
        <v>116</v>
      </c>
      <c r="EO86" s="48" t="s">
        <v>117</v>
      </c>
      <c r="ER86" s="69" t="s">
        <v>118</v>
      </c>
      <c r="ES86" s="69"/>
      <c r="ET86" s="69"/>
      <c r="EU86" s="69"/>
      <c r="EV86" s="69"/>
      <c r="EW86" s="69"/>
      <c r="EX86" s="69"/>
      <c r="EY86" s="69"/>
      <c r="FO86" s="57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J86" s="52" t="s">
        <v>127</v>
      </c>
      <c r="GM86" s="68" t="s">
        <v>128</v>
      </c>
      <c r="GN86" s="68"/>
      <c r="GO86" s="68"/>
      <c r="GP86" s="68"/>
      <c r="GQ86" s="68"/>
      <c r="GR86" s="68"/>
      <c r="GS86" s="68"/>
      <c r="GT86" s="6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69" t="s">
        <v>129</v>
      </c>
      <c r="HH86" s="69"/>
      <c r="HI86" s="69"/>
      <c r="HJ86" s="69"/>
      <c r="HK86" s="69"/>
      <c r="HL86" s="69"/>
      <c r="HO86" s="52" t="s">
        <v>131</v>
      </c>
      <c r="HQ86" s="53" t="s">
        <v>132</v>
      </c>
      <c r="HT86" s="69" t="s">
        <v>133</v>
      </c>
      <c r="HU86" s="69"/>
      <c r="HV86" s="69"/>
      <c r="HW86" s="69"/>
      <c r="HX86" s="69"/>
      <c r="HY86" s="69"/>
      <c r="HZ86" s="69"/>
      <c r="IA86" s="69"/>
      <c r="IQ86" s="57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31"/>
      <c r="JK86" s="31"/>
      <c r="JL86" s="55"/>
      <c r="JM86" s="31"/>
      <c r="JN86" s="31"/>
      <c r="JO86" s="72"/>
      <c r="JP86" s="72"/>
      <c r="JQ86" s="72"/>
      <c r="JR86" s="72"/>
      <c r="JS86" s="72"/>
      <c r="JT86" s="72"/>
      <c r="JU86" s="72"/>
      <c r="JV86" s="72"/>
      <c r="JW86" s="29"/>
      <c r="JX86" s="29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69" t="s">
        <v>97</v>
      </c>
      <c r="KJ86" s="69"/>
      <c r="KK86" s="69"/>
      <c r="KL86" s="69"/>
      <c r="KM86" s="69"/>
      <c r="KN86" s="69"/>
      <c r="KQ86" s="52" t="s">
        <v>98</v>
      </c>
      <c r="KS86" s="53" t="s">
        <v>139</v>
      </c>
      <c r="KV86" s="69" t="s">
        <v>140</v>
      </c>
      <c r="KW86" s="69"/>
      <c r="KX86" s="69"/>
      <c r="KY86" s="69"/>
      <c r="KZ86" s="69"/>
      <c r="LA86" s="69"/>
      <c r="LB86" s="69"/>
      <c r="LC86" s="69"/>
    </row>
    <row r="87" spans="1:327" ht="16" customHeight="1">
      <c r="J87" s="70" t="s">
        <v>30</v>
      </c>
      <c r="K87" s="1" t="s">
        <v>32</v>
      </c>
      <c r="L87" s="16">
        <f t="array" ref="L87:Q89">MMULT(TRANSPOSE(C28:E35), L78:Q85)</f>
        <v>-3</v>
      </c>
      <c r="M87" s="16">
        <v>-8.7999999999999972</v>
      </c>
      <c r="N87" s="16">
        <v>-5.2000000000000011</v>
      </c>
      <c r="O87" s="16">
        <v>-44.4</v>
      </c>
      <c r="P87" s="16">
        <v>-19.899999999999999</v>
      </c>
      <c r="Q87" s="16">
        <v>-28.1</v>
      </c>
      <c r="EC87" s="70" t="s">
        <v>30</v>
      </c>
      <c r="ED87" s="1" t="s">
        <v>32</v>
      </c>
      <c r="EE87" s="16">
        <f t="array" aca="1" ref="EE87:EJ89" ca="1">MMULT(TRANSPOSE($C$28:$E$35), EE78:EJ85)</f>
        <v>-3</v>
      </c>
      <c r="EF87" s="16">
        <f ca="1"/>
        <v>-7.9486867210652346E-2</v>
      </c>
      <c r="EG87" s="16">
        <f ca="1"/>
        <v>-0.20634920634920634</v>
      </c>
      <c r="EH87" s="16">
        <f ca="1"/>
        <v>0</v>
      </c>
      <c r="EI87" s="16">
        <f ca="1"/>
        <v>-19.899999999999999</v>
      </c>
      <c r="EJ87" s="16">
        <f ca="1"/>
        <v>0</v>
      </c>
      <c r="EM87" s="6">
        <f ca="1">SUM(EE87:EJ87)</f>
        <v>-23.185836073559859</v>
      </c>
      <c r="HE87" s="70" t="s">
        <v>30</v>
      </c>
      <c r="HF87" s="1" t="s">
        <v>32</v>
      </c>
      <c r="HG87" s="16">
        <f t="array" aca="1" ref="HG87:HL89" ca="1">MMULT(TRANSPOSE($C$28:$E$35), HG78:HL85)</f>
        <v>-1.538659793814432</v>
      </c>
      <c r="HH87" s="16">
        <f ca="1"/>
        <v>-1.5817886574919822</v>
      </c>
      <c r="HI87" s="16">
        <f ca="1"/>
        <v>-4.106349206349206</v>
      </c>
      <c r="HJ87" s="16">
        <f ca="1"/>
        <v>0</v>
      </c>
      <c r="HK87" s="16">
        <f ca="1"/>
        <v>-19.899999999999999</v>
      </c>
      <c r="HL87" s="16">
        <f ca="1"/>
        <v>0</v>
      </c>
      <c r="HO87" s="6">
        <f ca="1">SUM(HG87:HL87)</f>
        <v>-27.126797657655619</v>
      </c>
      <c r="KG87" s="70" t="s">
        <v>30</v>
      </c>
      <c r="KH87" s="1" t="s">
        <v>32</v>
      </c>
      <c r="KI87" s="16">
        <f t="array" aca="1" ref="KI87:KN89" ca="1">MMULT(TRANSPOSE($C$28:$E$35), KI78:KN85)</f>
        <v>-1.5386597938144337</v>
      </c>
      <c r="KJ87" s="16">
        <f ca="1"/>
        <v>-10.302301790281319</v>
      </c>
      <c r="KK87" s="16">
        <f ca="1"/>
        <v>-9.1000000000000014</v>
      </c>
      <c r="KL87" s="16">
        <f ca="1"/>
        <v>-44.4</v>
      </c>
      <c r="KM87" s="16">
        <f ca="1"/>
        <v>-19.899999999999999</v>
      </c>
      <c r="KN87" s="16">
        <f ca="1"/>
        <v>-28.1</v>
      </c>
    </row>
    <row r="88" spans="1:327" ht="19">
      <c r="J88" s="70"/>
      <c r="K88" s="1" t="s">
        <v>80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EC88" s="70"/>
      <c r="ED88" s="1" t="s">
        <v>80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ref="EM88:EM89" ca="1" si="45">SUM(EE88:EJ88)</f>
        <v>0</v>
      </c>
      <c r="HE88" s="70"/>
      <c r="HF88" s="1" t="s">
        <v>80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ref="HO88:HO89" ca="1" si="46">SUM(HG88:HL88)</f>
        <v>0</v>
      </c>
      <c r="KG88" s="70"/>
      <c r="KH88" s="1" t="s">
        <v>80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25.2</v>
      </c>
      <c r="KM88" s="6">
        <f ca="1"/>
        <v>0</v>
      </c>
      <c r="KN88" s="6">
        <f ca="1"/>
        <v>0</v>
      </c>
    </row>
    <row r="89" spans="1:327">
      <c r="J89" s="70"/>
      <c r="K89" s="1" t="s">
        <v>33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5.9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EC89" s="70"/>
      <c r="ED89" s="1" t="s">
        <v>33</v>
      </c>
      <c r="EE89" s="6">
        <f ca="1"/>
        <v>0</v>
      </c>
      <c r="EF89" s="6">
        <f ca="1"/>
        <v>0</v>
      </c>
      <c r="EG89" s="6">
        <f ca="1"/>
        <v>0</v>
      </c>
      <c r="EH89" s="6">
        <f ca="1"/>
        <v>0</v>
      </c>
      <c r="EI89" s="6">
        <f ca="1"/>
        <v>0</v>
      </c>
      <c r="EJ89" s="6">
        <f ca="1"/>
        <v>0</v>
      </c>
      <c r="EM89" s="6">
        <f t="shared" ca="1" si="45"/>
        <v>0</v>
      </c>
      <c r="HE89" s="70"/>
      <c r="HF89" s="1" t="s">
        <v>33</v>
      </c>
      <c r="HG89" s="6">
        <f ca="1"/>
        <v>0</v>
      </c>
      <c r="HH89" s="6">
        <f ca="1"/>
        <v>0</v>
      </c>
      <c r="HI89" s="6">
        <f ca="1"/>
        <v>0</v>
      </c>
      <c r="HJ89" s="6">
        <f ca="1"/>
        <v>0</v>
      </c>
      <c r="HK89" s="6">
        <f ca="1"/>
        <v>0</v>
      </c>
      <c r="HL89" s="6">
        <f ca="1"/>
        <v>0</v>
      </c>
      <c r="HO89" s="6">
        <f t="shared" ca="1" si="46"/>
        <v>0</v>
      </c>
      <c r="KG89" s="70"/>
      <c r="KH89" s="1" t="s">
        <v>33</v>
      </c>
      <c r="KI89" s="6">
        <f ca="1"/>
        <v>0</v>
      </c>
      <c r="KJ89" s="6">
        <f ca="1"/>
        <v>0</v>
      </c>
      <c r="KK89" s="6">
        <f ca="1"/>
        <v>0</v>
      </c>
      <c r="KL89" s="6">
        <f ca="1"/>
        <v>0</v>
      </c>
      <c r="KM89" s="6">
        <f ca="1"/>
        <v>0.4</v>
      </c>
      <c r="KN89" s="6">
        <f ca="1"/>
        <v>5.9</v>
      </c>
    </row>
    <row r="90" spans="1:327" ht="20">
      <c r="L90" s="69" t="s">
        <v>35</v>
      </c>
      <c r="M90" s="69"/>
      <c r="N90" s="69"/>
      <c r="O90" s="69"/>
      <c r="P90" s="69"/>
      <c r="Q90" s="69"/>
      <c r="EE90" s="69" t="s">
        <v>115</v>
      </c>
      <c r="EF90" s="69"/>
      <c r="EG90" s="69"/>
      <c r="EH90" s="69"/>
      <c r="EI90" s="69"/>
      <c r="EJ90" s="69"/>
      <c r="EM90" s="53" t="s">
        <v>144</v>
      </c>
      <c r="EN90" s="53"/>
      <c r="EO90" s="53"/>
      <c r="EP90" s="53"/>
      <c r="EQ90" s="53"/>
      <c r="ER90" s="53"/>
      <c r="HG90" s="69" t="s">
        <v>130</v>
      </c>
      <c r="HH90" s="69"/>
      <c r="HI90" s="69"/>
      <c r="HJ90" s="69"/>
      <c r="HK90" s="69"/>
      <c r="HL90" s="69"/>
      <c r="HO90" s="53" t="s">
        <v>145</v>
      </c>
      <c r="KI90" s="69" t="s">
        <v>99</v>
      </c>
      <c r="KJ90" s="69"/>
      <c r="KK90" s="69"/>
      <c r="KL90" s="69"/>
      <c r="KM90" s="69"/>
      <c r="KN90" s="69"/>
    </row>
    <row r="93" spans="1:327" ht="47">
      <c r="A93" s="27" t="s">
        <v>7</v>
      </c>
      <c r="B93" s="27"/>
      <c r="C93" s="27"/>
      <c r="D93" s="27"/>
      <c r="E93" s="27"/>
      <c r="F93" s="27"/>
      <c r="G93" s="27"/>
      <c r="H93" s="27"/>
      <c r="I93" s="27"/>
      <c r="JW93" s="27" t="s">
        <v>7</v>
      </c>
      <c r="JX93" s="27"/>
      <c r="JY93" s="27"/>
      <c r="JZ93" s="27"/>
      <c r="KA93" s="27"/>
      <c r="KB93" s="27"/>
      <c r="KC93" s="27"/>
      <c r="KD93" s="27"/>
      <c r="KE93" s="27"/>
    </row>
    <row r="94" spans="1:327">
      <c r="CA94" s="8"/>
      <c r="CB94" s="8"/>
      <c r="CC94" s="8"/>
    </row>
    <row r="95" spans="1:327">
      <c r="A95" s="68" t="s">
        <v>8</v>
      </c>
      <c r="B95" s="68"/>
      <c r="C95" s="68"/>
      <c r="D95" s="68"/>
      <c r="E95" s="68"/>
      <c r="F95" s="68"/>
      <c r="G95" s="68"/>
      <c r="H95" s="68"/>
      <c r="I95" s="68"/>
      <c r="JW95" s="68" t="s">
        <v>8</v>
      </c>
      <c r="JX95" s="68"/>
      <c r="JY95" s="68"/>
      <c r="JZ95" s="68"/>
      <c r="KA95" s="68"/>
      <c r="KB95" s="68"/>
      <c r="KC95" s="68"/>
      <c r="KD95" s="68"/>
      <c r="KE95" s="68"/>
    </row>
    <row r="96" spans="1:327">
      <c r="A96" s="45"/>
      <c r="B96" s="45"/>
      <c r="C96" s="45"/>
      <c r="D96" s="45"/>
      <c r="E96" s="45"/>
      <c r="F96" s="45"/>
      <c r="G96" s="45"/>
      <c r="H96" s="5"/>
      <c r="I96" s="5"/>
      <c r="JW96" s="52"/>
      <c r="JX96" s="52"/>
      <c r="JY96" s="52"/>
      <c r="JZ96" s="52"/>
      <c r="KA96" s="52"/>
      <c r="KB96" s="52"/>
      <c r="KC96" s="52"/>
      <c r="KD96" s="5"/>
      <c r="KE96" s="5"/>
    </row>
    <row r="97" spans="1:299" ht="16" customHeight="1">
      <c r="A97" s="70" t="s">
        <v>4</v>
      </c>
      <c r="B97" s="1" t="s">
        <v>23</v>
      </c>
      <c r="C97" s="6">
        <f t="array" ref="C97:C104">TRANSPOSE(C63:J63)</f>
        <v>22.4</v>
      </c>
      <c r="E97" s="6">
        <f t="shared" ref="E97:E104" si="47">Z78</f>
        <v>-22.4</v>
      </c>
      <c r="F97" s="50"/>
      <c r="G97" s="4">
        <f t="shared" ref="G97:G104" si="48">Z42</f>
        <v>0</v>
      </c>
      <c r="I97" s="7">
        <f>C97+E97-G97</f>
        <v>0</v>
      </c>
      <c r="JW97" s="70" t="s">
        <v>4</v>
      </c>
      <c r="JX97" s="1" t="s">
        <v>23</v>
      </c>
      <c r="JY97" s="6">
        <f t="array" aca="1" ref="JY97:JY104" ca="1">TRANSPOSE(LH81:LO81)</f>
        <v>11.488659793814435</v>
      </c>
      <c r="KA97" s="6">
        <f ca="1">KQ78</f>
        <v>-11.488659793814435</v>
      </c>
      <c r="KB97" s="51"/>
      <c r="KC97" s="4">
        <f>KP42</f>
        <v>0</v>
      </c>
      <c r="KE97" s="7">
        <f ca="1">JY97+KA97-KC97</f>
        <v>0</v>
      </c>
    </row>
    <row r="98" spans="1:299">
      <c r="A98" s="70"/>
      <c r="B98" s="1" t="s">
        <v>1</v>
      </c>
      <c r="C98" s="6">
        <v>87</v>
      </c>
      <c r="E98" s="6">
        <f t="shared" si="47"/>
        <v>-87</v>
      </c>
      <c r="F98" s="50"/>
      <c r="G98" s="4">
        <f t="shared" si="48"/>
        <v>0</v>
      </c>
      <c r="I98" s="7">
        <f t="shared" ref="I98:I104" si="49">C98+E98-G98</f>
        <v>0</v>
      </c>
      <c r="JW98" s="70"/>
      <c r="JX98" s="1" t="s">
        <v>1</v>
      </c>
      <c r="JY98" s="6">
        <f ca="1"/>
        <v>101.85230179028133</v>
      </c>
      <c r="KA98" s="6">
        <f t="shared" ref="KA98:KA104" ca="1" si="50">KQ79</f>
        <v>-101.85230179028133</v>
      </c>
      <c r="KB98" s="51"/>
      <c r="KC98" s="4">
        <f t="shared" ref="KC98:KC104" si="51">KP43</f>
        <v>0</v>
      </c>
      <c r="KE98" s="7">
        <f t="shared" ref="KE98:KE104" ca="1" si="52">JY98+KA98-KC98</f>
        <v>0</v>
      </c>
    </row>
    <row r="99" spans="1:299">
      <c r="A99" s="70"/>
      <c r="B99" s="1" t="s">
        <v>27</v>
      </c>
      <c r="C99" s="6">
        <v>0</v>
      </c>
      <c r="E99" s="6">
        <f t="shared" si="47"/>
        <v>0</v>
      </c>
      <c r="G99" s="4">
        <f t="shared" si="48"/>
        <v>0</v>
      </c>
      <c r="I99" s="7">
        <f t="shared" si="49"/>
        <v>0</v>
      </c>
      <c r="JW99" s="70"/>
      <c r="JX99" s="1" t="s">
        <v>27</v>
      </c>
      <c r="JY99" s="6">
        <f ca="1"/>
        <v>0</v>
      </c>
      <c r="KA99" s="6">
        <f t="shared" ca="1" si="50"/>
        <v>1.7763568394002505E-15</v>
      </c>
      <c r="KC99" s="4">
        <f t="shared" si="51"/>
        <v>0</v>
      </c>
      <c r="KE99" s="7">
        <f t="shared" ca="1" si="52"/>
        <v>1.7763568394002505E-15</v>
      </c>
    </row>
    <row r="100" spans="1:299">
      <c r="A100" s="70"/>
      <c r="B100" s="1" t="s">
        <v>26</v>
      </c>
      <c r="C100" s="6">
        <v>0</v>
      </c>
      <c r="D100" s="9" t="s">
        <v>56</v>
      </c>
      <c r="E100" s="6">
        <f t="shared" si="47"/>
        <v>0</v>
      </c>
      <c r="F100" s="45" t="s">
        <v>9</v>
      </c>
      <c r="G100" s="4">
        <f t="shared" si="48"/>
        <v>0</v>
      </c>
      <c r="H100" s="48" t="s">
        <v>10</v>
      </c>
      <c r="I100" s="7">
        <f t="shared" si="49"/>
        <v>0</v>
      </c>
      <c r="JW100" s="70"/>
      <c r="JX100" s="1" t="s">
        <v>26</v>
      </c>
      <c r="JY100" s="6">
        <f ca="1"/>
        <v>0</v>
      </c>
      <c r="JZ100" s="9" t="s">
        <v>56</v>
      </c>
      <c r="KA100" s="6">
        <f t="shared" ca="1" si="50"/>
        <v>0</v>
      </c>
      <c r="KB100" s="52" t="s">
        <v>9</v>
      </c>
      <c r="KC100" s="4">
        <f t="shared" si="51"/>
        <v>0</v>
      </c>
      <c r="KD100" s="53" t="s">
        <v>10</v>
      </c>
      <c r="KE100" s="7">
        <f t="shared" ca="1" si="52"/>
        <v>0</v>
      </c>
    </row>
    <row r="101" spans="1:299">
      <c r="A101" s="70"/>
      <c r="B101" s="1" t="s">
        <v>29</v>
      </c>
      <c r="C101" s="6">
        <v>0</v>
      </c>
      <c r="E101" s="6">
        <f t="shared" si="47"/>
        <v>0</v>
      </c>
      <c r="F101" s="50"/>
      <c r="G101" s="4">
        <f t="shared" si="48"/>
        <v>0</v>
      </c>
      <c r="I101" s="7">
        <f t="shared" si="49"/>
        <v>0</v>
      </c>
      <c r="JW101" s="70"/>
      <c r="JX101" s="1" t="s">
        <v>29</v>
      </c>
      <c r="JY101" s="6">
        <f ca="1"/>
        <v>0</v>
      </c>
      <c r="KA101" s="6">
        <f t="shared" ca="1" si="50"/>
        <v>-1.7763568394002505E-15</v>
      </c>
      <c r="KB101" s="51"/>
      <c r="KC101" s="4">
        <f t="shared" si="51"/>
        <v>0</v>
      </c>
      <c r="KE101" s="7">
        <f t="shared" ca="1" si="52"/>
        <v>-1.7763568394002505E-15</v>
      </c>
    </row>
    <row r="102" spans="1:299">
      <c r="A102" s="70"/>
      <c r="B102" s="1" t="s">
        <v>19</v>
      </c>
      <c r="C102" s="6">
        <v>0</v>
      </c>
      <c r="E102" s="6">
        <f t="shared" si="47"/>
        <v>25.2</v>
      </c>
      <c r="F102" s="50"/>
      <c r="G102" s="4">
        <f t="shared" si="48"/>
        <v>25.2</v>
      </c>
      <c r="I102" s="7">
        <f t="shared" si="49"/>
        <v>0</v>
      </c>
      <c r="JW102" s="70"/>
      <c r="JX102" s="1" t="s">
        <v>19</v>
      </c>
      <c r="JY102" s="6">
        <f ca="1"/>
        <v>0</v>
      </c>
      <c r="KA102" s="6">
        <f t="shared" ca="1" si="50"/>
        <v>25.2</v>
      </c>
      <c r="KB102" s="51"/>
      <c r="KC102" s="4">
        <f t="shared" si="51"/>
        <v>25.2</v>
      </c>
      <c r="KE102" s="7">
        <f t="shared" ca="1" si="52"/>
        <v>0</v>
      </c>
    </row>
    <row r="103" spans="1:299">
      <c r="A103" s="70"/>
      <c r="B103" s="1" t="s">
        <v>17</v>
      </c>
      <c r="C103" s="6">
        <v>0</v>
      </c>
      <c r="E103" s="6">
        <f t="shared" si="47"/>
        <v>0.4</v>
      </c>
      <c r="G103" s="4">
        <f t="shared" si="48"/>
        <v>0.4</v>
      </c>
      <c r="I103" s="7">
        <f t="shared" si="49"/>
        <v>0</v>
      </c>
      <c r="JW103" s="70"/>
      <c r="JX103" s="1" t="s">
        <v>17</v>
      </c>
      <c r="JY103" s="6">
        <f ca="1"/>
        <v>0</v>
      </c>
      <c r="KA103" s="6">
        <f t="shared" ca="1" si="50"/>
        <v>0.4</v>
      </c>
      <c r="KC103" s="4">
        <f t="shared" si="51"/>
        <v>0.4</v>
      </c>
      <c r="KE103" s="7">
        <f t="shared" ca="1" si="52"/>
        <v>0</v>
      </c>
    </row>
    <row r="104" spans="1:299">
      <c r="A104" s="70"/>
      <c r="B104" s="1" t="s">
        <v>18</v>
      </c>
      <c r="C104" s="6">
        <v>0</v>
      </c>
      <c r="E104" s="6">
        <f t="shared" si="47"/>
        <v>5.9</v>
      </c>
      <c r="F104" s="50"/>
      <c r="G104" s="4">
        <f t="shared" si="48"/>
        <v>5.9</v>
      </c>
      <c r="I104" s="7">
        <f t="shared" si="49"/>
        <v>0</v>
      </c>
      <c r="JW104" s="70"/>
      <c r="JX104" s="1" t="s">
        <v>18</v>
      </c>
      <c r="JY104" s="6">
        <f ca="1"/>
        <v>0</v>
      </c>
      <c r="KA104" s="6">
        <f t="shared" ca="1" si="50"/>
        <v>5.9</v>
      </c>
      <c r="KB104" s="51"/>
      <c r="KC104" s="4">
        <f t="shared" si="51"/>
        <v>5.9</v>
      </c>
      <c r="KE104" s="7">
        <f t="shared" ca="1" si="52"/>
        <v>0</v>
      </c>
    </row>
    <row r="105" spans="1:299" ht="19">
      <c r="C105" s="48" t="s">
        <v>55</v>
      </c>
      <c r="E105" s="45" t="s">
        <v>11</v>
      </c>
      <c r="F105" s="8"/>
      <c r="G105" s="45" t="s">
        <v>12</v>
      </c>
      <c r="I105" s="9" t="s">
        <v>57</v>
      </c>
      <c r="JY105" s="53" t="s">
        <v>149</v>
      </c>
      <c r="KA105" s="52" t="s">
        <v>98</v>
      </c>
      <c r="KB105" s="8"/>
      <c r="KC105" s="52" t="s">
        <v>12</v>
      </c>
      <c r="KE105" s="9" t="s">
        <v>57</v>
      </c>
    </row>
    <row r="107" spans="1:299">
      <c r="A107" s="68" t="s">
        <v>36</v>
      </c>
      <c r="B107" s="68"/>
      <c r="C107" s="68"/>
      <c r="D107" s="68"/>
      <c r="E107" s="68"/>
      <c r="F107" s="68"/>
      <c r="G107" s="68"/>
      <c r="H107" s="68"/>
      <c r="I107" s="68"/>
      <c r="AK107" s="18"/>
      <c r="AL107" s="18"/>
      <c r="AM107" s="18"/>
      <c r="JW107" s="68" t="s">
        <v>36</v>
      </c>
      <c r="JX107" s="68"/>
      <c r="JY107" s="68"/>
      <c r="JZ107" s="68"/>
      <c r="KA107" s="68"/>
      <c r="KB107" s="68"/>
      <c r="KC107" s="68"/>
      <c r="KD107" s="68"/>
      <c r="KE107" s="68"/>
    </row>
    <row r="108" spans="1:299" ht="39">
      <c r="C108" s="11" t="s">
        <v>32</v>
      </c>
      <c r="D108" s="2" t="s">
        <v>80</v>
      </c>
      <c r="E108" s="11" t="s">
        <v>33</v>
      </c>
      <c r="G108" s="11" t="s">
        <v>32</v>
      </c>
      <c r="H108" s="2" t="s">
        <v>80</v>
      </c>
      <c r="I108" s="11" t="s">
        <v>33</v>
      </c>
      <c r="K108" s="11" t="s">
        <v>32</v>
      </c>
      <c r="L108" s="2" t="s">
        <v>80</v>
      </c>
      <c r="M108" s="11" t="s">
        <v>33</v>
      </c>
      <c r="O108" s="11" t="s">
        <v>32</v>
      </c>
      <c r="P108" s="2" t="s">
        <v>80</v>
      </c>
      <c r="Q108" s="11" t="s">
        <v>33</v>
      </c>
      <c r="AK108" s="18"/>
      <c r="AL108" s="18"/>
      <c r="AM108" s="18"/>
      <c r="JY108" s="11" t="s">
        <v>32</v>
      </c>
      <c r="JZ108" s="2" t="s">
        <v>80</v>
      </c>
      <c r="KA108" s="11" t="s">
        <v>33</v>
      </c>
      <c r="KC108" s="11" t="s">
        <v>32</v>
      </c>
      <c r="KD108" s="2" t="s">
        <v>80</v>
      </c>
      <c r="KE108" s="11" t="s">
        <v>33</v>
      </c>
      <c r="KG108" s="11" t="s">
        <v>32</v>
      </c>
      <c r="KH108" s="2" t="s">
        <v>80</v>
      </c>
      <c r="KI108" s="11" t="s">
        <v>33</v>
      </c>
      <c r="KK108" s="11" t="s">
        <v>32</v>
      </c>
      <c r="KL108" s="2" t="s">
        <v>80</v>
      </c>
      <c r="KM108" s="11" t="s">
        <v>33</v>
      </c>
    </row>
    <row r="109" spans="1:299">
      <c r="A109" s="70" t="s">
        <v>3</v>
      </c>
      <c r="B109" s="1" t="s">
        <v>22</v>
      </c>
      <c r="C109" s="6">
        <f>Z66</f>
        <v>22.4</v>
      </c>
      <c r="D109" s="6">
        <f t="shared" ref="D109:E114" si="53">AA66</f>
        <v>0</v>
      </c>
      <c r="E109" s="6">
        <f t="shared" si="53"/>
        <v>0</v>
      </c>
      <c r="G109" s="6">
        <f t="array" ref="G109:I114">TRANSPOSE(L87:Q89)</f>
        <v>-3</v>
      </c>
      <c r="H109" s="6">
        <v>0</v>
      </c>
      <c r="I109" s="6">
        <v>0</v>
      </c>
      <c r="K109" s="6">
        <f t="array" ref="K109:M114">TRANSPOSE(L51:Q53)</f>
        <v>25.4</v>
      </c>
      <c r="L109" s="6">
        <v>0</v>
      </c>
      <c r="M109" s="6">
        <v>0</v>
      </c>
      <c r="O109" s="7">
        <f>C109-G109-K109</f>
        <v>0</v>
      </c>
      <c r="P109" s="7">
        <f t="shared" ref="P109:Q114" si="54">D109-H109-L109</f>
        <v>0</v>
      </c>
      <c r="Q109" s="7">
        <f t="shared" si="54"/>
        <v>0</v>
      </c>
      <c r="AN109" s="18"/>
      <c r="AO109" s="18"/>
      <c r="AP109" s="18"/>
      <c r="JW109" s="70" t="s">
        <v>3</v>
      </c>
      <c r="JX109" s="1" t="s">
        <v>22</v>
      </c>
      <c r="JY109" s="6">
        <f ca="1">KP66</f>
        <v>11.488659793814435</v>
      </c>
      <c r="JZ109" s="6">
        <f t="shared" ref="JZ109:KA109" ca="1" si="55">KQ66</f>
        <v>0</v>
      </c>
      <c r="KA109" s="6">
        <f t="shared" ca="1" si="55"/>
        <v>0</v>
      </c>
      <c r="KC109" s="6">
        <f t="array" aca="1" ref="KC109:KE114" ca="1">TRANSPOSE(KI87:KN89)</f>
        <v>-1.5386597938144337</v>
      </c>
      <c r="KD109" s="6">
        <f ca="1"/>
        <v>0</v>
      </c>
      <c r="KE109" s="6">
        <f ca="1"/>
        <v>0</v>
      </c>
      <c r="KG109" s="6">
        <f t="array" aca="1" ref="KG109:KI114" ca="1">TRANSPOSE(KI51:KN53)</f>
        <v>13.027319587628869</v>
      </c>
      <c r="KH109" s="6">
        <f ca="1"/>
        <v>0</v>
      </c>
      <c r="KI109" s="6">
        <f ca="1"/>
        <v>0</v>
      </c>
      <c r="KK109" s="7">
        <f ca="1">JY109-KC109-KG109</f>
        <v>0</v>
      </c>
      <c r="KL109" s="7">
        <f t="shared" ref="KL109:KL114" ca="1" si="56">JZ109-KD109-KH109</f>
        <v>0</v>
      </c>
      <c r="KM109" s="7">
        <f t="shared" ref="KM109:KM114" ca="1" si="57">KA109-KE109-KI109</f>
        <v>0</v>
      </c>
    </row>
    <row r="110" spans="1:299">
      <c r="A110" s="70"/>
      <c r="B110" s="1" t="s">
        <v>24</v>
      </c>
      <c r="C110" s="6">
        <f t="shared" ref="C110:C114" si="58">Z67</f>
        <v>78.2</v>
      </c>
      <c r="D110" s="6">
        <f t="shared" si="53"/>
        <v>0</v>
      </c>
      <c r="E110" s="6">
        <f t="shared" si="53"/>
        <v>0</v>
      </c>
      <c r="G110" s="6">
        <v>-8.7999999999999972</v>
      </c>
      <c r="H110" s="6">
        <v>0</v>
      </c>
      <c r="I110" s="6">
        <v>0</v>
      </c>
      <c r="K110" s="6">
        <v>87</v>
      </c>
      <c r="L110" s="6">
        <v>0</v>
      </c>
      <c r="M110" s="6">
        <v>0</v>
      </c>
      <c r="O110" s="7">
        <f t="shared" ref="O110:O114" si="59">C110-G110-K110</f>
        <v>0</v>
      </c>
      <c r="P110" s="7">
        <f t="shared" si="54"/>
        <v>0</v>
      </c>
      <c r="Q110" s="7">
        <f t="shared" si="54"/>
        <v>0</v>
      </c>
      <c r="AN110" s="18"/>
      <c r="AO110" s="18"/>
      <c r="AP110" s="18"/>
      <c r="JW110" s="70"/>
      <c r="JX110" s="1" t="s">
        <v>24</v>
      </c>
      <c r="JY110" s="6">
        <f t="shared" ref="JY110:JY114" ca="1" si="60">KP67</f>
        <v>91.550000000000011</v>
      </c>
      <c r="JZ110" s="6">
        <f t="shared" ref="JZ110:JZ114" ca="1" si="61">KQ67</f>
        <v>0</v>
      </c>
      <c r="KA110" s="6">
        <f t="shared" ref="KA110:KA114" ca="1" si="62">KR67</f>
        <v>0</v>
      </c>
      <c r="KC110" s="6">
        <f ca="1"/>
        <v>-10.302301790281319</v>
      </c>
      <c r="KD110" s="6">
        <f ca="1"/>
        <v>0</v>
      </c>
      <c r="KE110" s="6">
        <f ca="1"/>
        <v>0</v>
      </c>
      <c r="KG110" s="6">
        <f ca="1"/>
        <v>101.85230179028133</v>
      </c>
      <c r="KH110" s="6">
        <f ca="1"/>
        <v>0</v>
      </c>
      <c r="KI110" s="6">
        <f ca="1"/>
        <v>0</v>
      </c>
      <c r="KK110" s="7">
        <f t="shared" ref="KK110:KK114" ca="1" si="63">JY110-KC110-KG110</f>
        <v>0</v>
      </c>
      <c r="KL110" s="7">
        <f t="shared" ca="1" si="56"/>
        <v>0</v>
      </c>
      <c r="KM110" s="7">
        <f t="shared" ca="1" si="57"/>
        <v>0</v>
      </c>
    </row>
    <row r="111" spans="1:299">
      <c r="A111" s="70"/>
      <c r="B111" s="1" t="s">
        <v>25</v>
      </c>
      <c r="C111" s="6">
        <f t="shared" si="58"/>
        <v>12.6</v>
      </c>
      <c r="D111" s="6">
        <f t="shared" si="53"/>
        <v>0</v>
      </c>
      <c r="E111" s="6">
        <f t="shared" si="53"/>
        <v>0</v>
      </c>
      <c r="F111" s="45" t="s">
        <v>37</v>
      </c>
      <c r="G111" s="6">
        <v>-5.2000000000000011</v>
      </c>
      <c r="H111" s="6">
        <v>0</v>
      </c>
      <c r="I111" s="6">
        <v>0</v>
      </c>
      <c r="J111" s="45" t="s">
        <v>37</v>
      </c>
      <c r="K111" s="6">
        <v>17.8</v>
      </c>
      <c r="L111" s="6">
        <v>0</v>
      </c>
      <c r="M111" s="6">
        <v>0</v>
      </c>
      <c r="N111" s="19" t="s">
        <v>10</v>
      </c>
      <c r="O111" s="7">
        <f t="shared" si="59"/>
        <v>0</v>
      </c>
      <c r="P111" s="7">
        <f t="shared" si="54"/>
        <v>0</v>
      </c>
      <c r="Q111" s="7">
        <f t="shared" si="54"/>
        <v>0</v>
      </c>
      <c r="AN111" s="18"/>
      <c r="AO111" s="18"/>
      <c r="AP111" s="18"/>
      <c r="JW111" s="70"/>
      <c r="JX111" s="1" t="s">
        <v>25</v>
      </c>
      <c r="JY111" s="6">
        <f t="shared" ca="1" si="60"/>
        <v>22.049999999999997</v>
      </c>
      <c r="JZ111" s="6">
        <f t="shared" ca="1" si="61"/>
        <v>0</v>
      </c>
      <c r="KA111" s="6">
        <f t="shared" ca="1" si="62"/>
        <v>0</v>
      </c>
      <c r="KB111" s="52" t="s">
        <v>37</v>
      </c>
      <c r="KC111" s="6">
        <f ca="1"/>
        <v>-9.1000000000000014</v>
      </c>
      <c r="KD111" s="6">
        <f ca="1"/>
        <v>0</v>
      </c>
      <c r="KE111" s="6">
        <f ca="1"/>
        <v>0</v>
      </c>
      <c r="KF111" s="52" t="s">
        <v>37</v>
      </c>
      <c r="KG111" s="6">
        <f ca="1"/>
        <v>31.15</v>
      </c>
      <c r="KH111" s="6">
        <f ca="1"/>
        <v>0</v>
      </c>
      <c r="KI111" s="6">
        <f ca="1"/>
        <v>0</v>
      </c>
      <c r="KJ111" s="19" t="s">
        <v>10</v>
      </c>
      <c r="KK111" s="7">
        <f t="shared" ca="1" si="63"/>
        <v>0</v>
      </c>
      <c r="KL111" s="7">
        <f t="shared" ca="1" si="56"/>
        <v>0</v>
      </c>
      <c r="KM111" s="7">
        <f t="shared" ca="1" si="57"/>
        <v>0</v>
      </c>
    </row>
    <row r="112" spans="1:299">
      <c r="A112" s="70"/>
      <c r="B112" s="1" t="s">
        <v>0</v>
      </c>
      <c r="C112" s="6">
        <f t="shared" si="58"/>
        <v>0</v>
      </c>
      <c r="D112" s="6">
        <f t="shared" si="53"/>
        <v>25.2</v>
      </c>
      <c r="E112" s="6">
        <f t="shared" si="53"/>
        <v>0</v>
      </c>
      <c r="G112" s="6">
        <v>-44.4</v>
      </c>
      <c r="H112" s="6">
        <v>25.2</v>
      </c>
      <c r="I112" s="6">
        <v>0</v>
      </c>
      <c r="K112" s="6">
        <v>44.4</v>
      </c>
      <c r="L112" s="6">
        <v>0</v>
      </c>
      <c r="M112" s="6">
        <v>0</v>
      </c>
      <c r="O112" s="7">
        <f t="shared" si="59"/>
        <v>0</v>
      </c>
      <c r="P112" s="7">
        <f t="shared" si="54"/>
        <v>0</v>
      </c>
      <c r="Q112" s="7">
        <f t="shared" si="54"/>
        <v>0</v>
      </c>
      <c r="AN112" s="18"/>
      <c r="AO112" s="18"/>
      <c r="AP112" s="18"/>
      <c r="JW112" s="70"/>
      <c r="JX112" s="1" t="s">
        <v>0</v>
      </c>
      <c r="JY112" s="6">
        <f t="shared" ca="1" si="60"/>
        <v>0</v>
      </c>
      <c r="JZ112" s="6">
        <f t="shared" ca="1" si="61"/>
        <v>25.2</v>
      </c>
      <c r="KA112" s="6">
        <f t="shared" ca="1" si="62"/>
        <v>0</v>
      </c>
      <c r="KC112" s="6">
        <f ca="1"/>
        <v>-44.4</v>
      </c>
      <c r="KD112" s="6">
        <f ca="1"/>
        <v>25.2</v>
      </c>
      <c r="KE112" s="6">
        <f ca="1"/>
        <v>0</v>
      </c>
      <c r="KG112" s="6">
        <f ca="1"/>
        <v>44.4</v>
      </c>
      <c r="KH112" s="6">
        <f ca="1"/>
        <v>0</v>
      </c>
      <c r="KI112" s="6">
        <f ca="1"/>
        <v>0</v>
      </c>
      <c r="KK112" s="7">
        <f t="shared" ca="1" si="63"/>
        <v>0</v>
      </c>
      <c r="KL112" s="7">
        <f t="shared" ca="1" si="56"/>
        <v>0</v>
      </c>
      <c r="KM112" s="7">
        <f t="shared" ca="1" si="57"/>
        <v>0</v>
      </c>
    </row>
    <row r="113" spans="1:299">
      <c r="A113" s="70"/>
      <c r="B113" s="1" t="s">
        <v>15</v>
      </c>
      <c r="C113" s="6">
        <f t="shared" si="58"/>
        <v>0</v>
      </c>
      <c r="D113" s="6">
        <f t="shared" si="53"/>
        <v>0</v>
      </c>
      <c r="E113" s="6">
        <f t="shared" si="53"/>
        <v>0.4</v>
      </c>
      <c r="G113" s="6">
        <v>-19.899999999999999</v>
      </c>
      <c r="H113" s="6">
        <v>0</v>
      </c>
      <c r="I113" s="6">
        <v>0.4</v>
      </c>
      <c r="K113" s="6">
        <v>19.899999999999999</v>
      </c>
      <c r="L113" s="6">
        <v>0</v>
      </c>
      <c r="M113" s="6">
        <v>0</v>
      </c>
      <c r="O113" s="7">
        <f t="shared" si="59"/>
        <v>0</v>
      </c>
      <c r="P113" s="7">
        <f t="shared" si="54"/>
        <v>0</v>
      </c>
      <c r="Q113" s="7">
        <f t="shared" si="54"/>
        <v>0</v>
      </c>
      <c r="AN113" s="18"/>
      <c r="AO113" s="18"/>
      <c r="AP113" s="18"/>
      <c r="JW113" s="70"/>
      <c r="JX113" s="1" t="s">
        <v>15</v>
      </c>
      <c r="JY113" s="6">
        <f t="shared" ca="1" si="60"/>
        <v>0</v>
      </c>
      <c r="JZ113" s="6">
        <f t="shared" ca="1" si="61"/>
        <v>0</v>
      </c>
      <c r="KA113" s="6">
        <f t="shared" ca="1" si="62"/>
        <v>0.4</v>
      </c>
      <c r="KC113" s="6">
        <f ca="1"/>
        <v>-19.899999999999999</v>
      </c>
      <c r="KD113" s="6">
        <f ca="1"/>
        <v>0</v>
      </c>
      <c r="KE113" s="6">
        <f ca="1"/>
        <v>0.4</v>
      </c>
      <c r="KG113" s="6">
        <f ca="1"/>
        <v>19.899999999999999</v>
      </c>
      <c r="KH113" s="6">
        <f ca="1"/>
        <v>0</v>
      </c>
      <c r="KI113" s="6">
        <f ca="1"/>
        <v>0</v>
      </c>
      <c r="KK113" s="7">
        <f t="shared" ca="1" si="63"/>
        <v>0</v>
      </c>
      <c r="KL113" s="7">
        <f t="shared" ca="1" si="56"/>
        <v>0</v>
      </c>
      <c r="KM113" s="7">
        <f t="shared" ca="1" si="57"/>
        <v>0</v>
      </c>
    </row>
    <row r="114" spans="1:299">
      <c r="A114" s="70"/>
      <c r="B114" s="1" t="s">
        <v>16</v>
      </c>
      <c r="C114" s="6">
        <f t="shared" si="58"/>
        <v>0</v>
      </c>
      <c r="D114" s="6">
        <f t="shared" si="53"/>
        <v>0</v>
      </c>
      <c r="E114" s="6">
        <f t="shared" si="53"/>
        <v>5.9</v>
      </c>
      <c r="G114" s="6">
        <v>-28.1</v>
      </c>
      <c r="H114" s="6">
        <v>0</v>
      </c>
      <c r="I114" s="6">
        <v>5.9</v>
      </c>
      <c r="K114" s="6">
        <v>28.1</v>
      </c>
      <c r="L114" s="6">
        <v>0</v>
      </c>
      <c r="M114" s="6">
        <v>0</v>
      </c>
      <c r="O114" s="7">
        <f t="shared" si="59"/>
        <v>0</v>
      </c>
      <c r="P114" s="7">
        <f t="shared" si="54"/>
        <v>0</v>
      </c>
      <c r="Q114" s="7">
        <f t="shared" si="54"/>
        <v>0</v>
      </c>
      <c r="AN114" s="18"/>
      <c r="AO114" s="18"/>
      <c r="AP114" s="18"/>
      <c r="JW114" s="70"/>
      <c r="JX114" s="1" t="s">
        <v>16</v>
      </c>
      <c r="JY114" s="6">
        <f t="shared" ca="1" si="60"/>
        <v>0</v>
      </c>
      <c r="JZ114" s="6">
        <f t="shared" ca="1" si="61"/>
        <v>0</v>
      </c>
      <c r="KA114" s="6">
        <f t="shared" ca="1" si="62"/>
        <v>5.9</v>
      </c>
      <c r="KC114" s="6">
        <f ca="1"/>
        <v>-28.1</v>
      </c>
      <c r="KD114" s="6">
        <f ca="1"/>
        <v>0</v>
      </c>
      <c r="KE114" s="6">
        <f ca="1"/>
        <v>5.9</v>
      </c>
      <c r="KG114" s="6">
        <f ca="1"/>
        <v>28.1</v>
      </c>
      <c r="KH114" s="6">
        <f ca="1"/>
        <v>0</v>
      </c>
      <c r="KI114" s="6">
        <f ca="1"/>
        <v>0</v>
      </c>
      <c r="KK114" s="7">
        <f t="shared" ca="1" si="63"/>
        <v>0</v>
      </c>
      <c r="KL114" s="7">
        <f t="shared" ca="1" si="56"/>
        <v>0</v>
      </c>
      <c r="KM114" s="7">
        <f t="shared" ca="1" si="57"/>
        <v>0</v>
      </c>
    </row>
    <row r="115" spans="1:299" ht="19">
      <c r="C115" s="68" t="s">
        <v>38</v>
      </c>
      <c r="D115" s="68"/>
      <c r="E115" s="68"/>
      <c r="G115" s="69" t="s">
        <v>39</v>
      </c>
      <c r="H115" s="69"/>
      <c r="I115" s="69"/>
      <c r="J115" s="17"/>
      <c r="K115" s="69" t="s">
        <v>40</v>
      </c>
      <c r="L115" s="69"/>
      <c r="M115" s="69"/>
      <c r="N115" s="17"/>
      <c r="O115" s="17" t="s">
        <v>41</v>
      </c>
      <c r="P115" s="17"/>
      <c r="AB115" s="45"/>
      <c r="AM115" s="18"/>
      <c r="AN115" s="18"/>
      <c r="AO115" s="18"/>
      <c r="JY115" s="68" t="s">
        <v>151</v>
      </c>
      <c r="JZ115" s="68"/>
      <c r="KA115" s="68"/>
      <c r="KC115" s="69" t="s">
        <v>152</v>
      </c>
      <c r="KD115" s="69"/>
      <c r="KE115" s="69"/>
      <c r="KF115" s="17"/>
      <c r="KG115" s="69" t="s">
        <v>157</v>
      </c>
      <c r="KH115" s="69"/>
      <c r="KI115" s="69"/>
      <c r="KJ115" s="17"/>
      <c r="KK115" s="17" t="s">
        <v>158</v>
      </c>
      <c r="KL115" s="17"/>
    </row>
    <row r="117" spans="1:299">
      <c r="D117" s="45"/>
      <c r="G117" s="17"/>
      <c r="H117" s="17"/>
      <c r="I117" s="17"/>
      <c r="J117" s="17"/>
      <c r="JZ117" s="52"/>
      <c r="KC117" s="17"/>
      <c r="KD117" s="17"/>
      <c r="KE117" s="17"/>
      <c r="KF117" s="17"/>
    </row>
    <row r="118" spans="1:299" ht="47">
      <c r="A118" s="27" t="s">
        <v>66</v>
      </c>
      <c r="JW118" s="27" t="s">
        <v>66</v>
      </c>
    </row>
    <row r="120" spans="1:299">
      <c r="A120" s="70" t="s">
        <v>3</v>
      </c>
      <c r="B120" s="1" t="s">
        <v>22</v>
      </c>
      <c r="C120" s="6">
        <f t="shared" ref="C120:C125" si="64">AD66</f>
        <v>22.4</v>
      </c>
      <c r="D120" s="6">
        <f t="array" ref="D120:D125">TRANSPOSE(L51:Q51)</f>
        <v>25.4</v>
      </c>
      <c r="F120" s="6">
        <f>C120/D120</f>
        <v>0.88188976377952755</v>
      </c>
      <c r="JW120" s="70" t="s">
        <v>3</v>
      </c>
      <c r="JX120" s="1" t="s">
        <v>22</v>
      </c>
      <c r="JY120" s="6">
        <f ca="1">KT66</f>
        <v>11.488659793814435</v>
      </c>
      <c r="JZ120" s="6">
        <f t="array" aca="1" ref="JZ120:JZ125" ca="1">TRANSPOSE(KI55:KN55)</f>
        <v>13.027319587628869</v>
      </c>
      <c r="KB120" s="6">
        <f ca="1">JY120/JZ120</f>
        <v>0.88188976377952755</v>
      </c>
      <c r="KD120" s="7">
        <f ca="1">KB120-F120</f>
        <v>0</v>
      </c>
    </row>
    <row r="121" spans="1:299">
      <c r="A121" s="70"/>
      <c r="B121" s="1" t="s">
        <v>24</v>
      </c>
      <c r="C121" s="6">
        <f t="shared" si="64"/>
        <v>78.2</v>
      </c>
      <c r="D121" s="6">
        <v>87</v>
      </c>
      <c r="F121" s="6">
        <f t="shared" ref="F121:F125" si="65">C121/D121</f>
        <v>0.89885057471264374</v>
      </c>
      <c r="JW121" s="70"/>
      <c r="JX121" s="1" t="s">
        <v>24</v>
      </c>
      <c r="JY121" s="6">
        <f t="shared" ref="JY121:JY125" ca="1" si="66">KT67</f>
        <v>91.550000000000011</v>
      </c>
      <c r="JZ121" s="6">
        <f ca="1"/>
        <v>101.85230179028133</v>
      </c>
      <c r="KB121" s="6">
        <f t="shared" ref="KB121:KB125" ca="1" si="67">JY121/JZ121</f>
        <v>0.89885057471264374</v>
      </c>
      <c r="KD121" s="7">
        <f t="shared" ref="KD121:KD125" ca="1" si="68">KB121-F121</f>
        <v>0</v>
      </c>
    </row>
    <row r="122" spans="1:299">
      <c r="A122" s="70"/>
      <c r="B122" s="1" t="s">
        <v>25</v>
      </c>
      <c r="C122" s="6">
        <f t="shared" si="64"/>
        <v>12.6</v>
      </c>
      <c r="D122" s="6">
        <v>17.8</v>
      </c>
      <c r="F122" s="6">
        <f t="shared" si="65"/>
        <v>0.7078651685393258</v>
      </c>
      <c r="JW122" s="70"/>
      <c r="JX122" s="1" t="s">
        <v>25</v>
      </c>
      <c r="JY122" s="6">
        <f t="shared" ca="1" si="66"/>
        <v>22.049999999999997</v>
      </c>
      <c r="JZ122" s="6">
        <f ca="1"/>
        <v>31.15</v>
      </c>
      <c r="KB122" s="6">
        <f t="shared" ca="1" si="67"/>
        <v>0.7078651685393258</v>
      </c>
      <c r="KD122" s="7">
        <f t="shared" ca="1" si="68"/>
        <v>0</v>
      </c>
    </row>
    <row r="123" spans="1:299">
      <c r="A123" s="70"/>
      <c r="B123" s="1" t="s">
        <v>0</v>
      </c>
      <c r="C123" s="6">
        <f t="shared" si="64"/>
        <v>25.2</v>
      </c>
      <c r="D123" s="6">
        <v>44.4</v>
      </c>
      <c r="F123" s="6">
        <f t="shared" si="65"/>
        <v>0.56756756756756754</v>
      </c>
      <c r="JW123" s="70"/>
      <c r="JX123" s="1" t="s">
        <v>0</v>
      </c>
      <c r="JY123" s="6">
        <f t="shared" ca="1" si="66"/>
        <v>25.2</v>
      </c>
      <c r="JZ123" s="6">
        <f ca="1"/>
        <v>44.4</v>
      </c>
      <c r="KB123" s="6">
        <f t="shared" ca="1" si="67"/>
        <v>0.56756756756756754</v>
      </c>
      <c r="KD123" s="7">
        <f t="shared" ca="1" si="68"/>
        <v>0</v>
      </c>
    </row>
    <row r="124" spans="1:299">
      <c r="A124" s="70"/>
      <c r="B124" s="1" t="s">
        <v>15</v>
      </c>
      <c r="C124" s="6">
        <f t="shared" si="64"/>
        <v>0.4</v>
      </c>
      <c r="D124" s="6">
        <v>19.899999999999999</v>
      </c>
      <c r="F124" s="6">
        <f t="shared" si="65"/>
        <v>2.0100502512562818E-2</v>
      </c>
      <c r="JW124" s="70"/>
      <c r="JX124" s="1" t="s">
        <v>15</v>
      </c>
      <c r="JY124" s="6">
        <f t="shared" ca="1" si="66"/>
        <v>0.4</v>
      </c>
      <c r="JZ124" s="6">
        <f ca="1"/>
        <v>19.899999999999999</v>
      </c>
      <c r="KB124" s="6">
        <f t="shared" ca="1" si="67"/>
        <v>2.0100502512562818E-2</v>
      </c>
      <c r="KD124" s="7">
        <f t="shared" ca="1" si="68"/>
        <v>0</v>
      </c>
    </row>
    <row r="125" spans="1:299">
      <c r="A125" s="70"/>
      <c r="B125" s="1" t="s">
        <v>16</v>
      </c>
      <c r="C125" s="6">
        <f t="shared" si="64"/>
        <v>5.9</v>
      </c>
      <c r="D125" s="6">
        <v>28.1</v>
      </c>
      <c r="F125" s="6">
        <f t="shared" si="65"/>
        <v>0.20996441281138789</v>
      </c>
      <c r="JW125" s="70"/>
      <c r="JX125" s="1" t="s">
        <v>16</v>
      </c>
      <c r="JY125" s="6">
        <f t="shared" ca="1" si="66"/>
        <v>5.9</v>
      </c>
      <c r="JZ125" s="6">
        <f ca="1"/>
        <v>28.1</v>
      </c>
      <c r="KB125" s="6">
        <f t="shared" ca="1" si="67"/>
        <v>0.20996441281138789</v>
      </c>
      <c r="KD125" s="7">
        <f t="shared" ca="1" si="68"/>
        <v>0</v>
      </c>
    </row>
    <row r="126" spans="1:299" ht="18">
      <c r="C126" s="45" t="s">
        <v>34</v>
      </c>
      <c r="D126" s="52" t="s">
        <v>154</v>
      </c>
      <c r="F126" s="32" t="s">
        <v>67</v>
      </c>
      <c r="JY126" s="52" t="s">
        <v>153</v>
      </c>
      <c r="JZ126" s="52" t="s">
        <v>159</v>
      </c>
      <c r="KB126" s="32" t="s">
        <v>160</v>
      </c>
      <c r="KD126" s="32" t="s">
        <v>161</v>
      </c>
    </row>
  </sheetData>
  <mergeCells count="173">
    <mergeCell ref="GH78:GH85"/>
    <mergeCell ref="HE78:HE85"/>
    <mergeCell ref="A120:A125"/>
    <mergeCell ref="A97:A104"/>
    <mergeCell ref="A107:I107"/>
    <mergeCell ref="A109:A114"/>
    <mergeCell ref="C115:E115"/>
    <mergeCell ref="G115:I115"/>
    <mergeCell ref="K115:M115"/>
    <mergeCell ref="ER86:EY86"/>
    <mergeCell ref="J87:J89"/>
    <mergeCell ref="EC87:EC89"/>
    <mergeCell ref="L90:Q90"/>
    <mergeCell ref="EE90:EJ90"/>
    <mergeCell ref="A95:I95"/>
    <mergeCell ref="L86:Q86"/>
    <mergeCell ref="AH86:AO86"/>
    <mergeCell ref="AS86:AZ86"/>
    <mergeCell ref="BD86:BK86"/>
    <mergeCell ref="DK86:DR86"/>
    <mergeCell ref="EE86:EJ86"/>
    <mergeCell ref="BS86:BX86"/>
    <mergeCell ref="BS72:BX72"/>
    <mergeCell ref="EE76:EJ76"/>
    <mergeCell ref="ER76:EY76"/>
    <mergeCell ref="FD76:FK76"/>
    <mergeCell ref="A78:A85"/>
    <mergeCell ref="DF78:DF85"/>
    <mergeCell ref="EC78:EC85"/>
    <mergeCell ref="FB78:FB79"/>
    <mergeCell ref="FD80:FK80"/>
    <mergeCell ref="AH76:AO76"/>
    <mergeCell ref="AS76:AZ76"/>
    <mergeCell ref="BD76:BK76"/>
    <mergeCell ref="DK76:DR76"/>
    <mergeCell ref="C72:J72"/>
    <mergeCell ref="Z72:AB72"/>
    <mergeCell ref="AH72:AM72"/>
    <mergeCell ref="AS72:AZ72"/>
    <mergeCell ref="BD72:BK72"/>
    <mergeCell ref="BS76:BX76"/>
    <mergeCell ref="EU64:FB64"/>
    <mergeCell ref="A66:A71"/>
    <mergeCell ref="DF66:DF71"/>
    <mergeCell ref="EU67:FB67"/>
    <mergeCell ref="DK64:DP64"/>
    <mergeCell ref="BS64:BX64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L59:Q59"/>
    <mergeCell ref="L56:Q56"/>
    <mergeCell ref="CS40:CT40"/>
    <mergeCell ref="EE40:EJ40"/>
    <mergeCell ref="C64:J64"/>
    <mergeCell ref="CQ42:CQ49"/>
    <mergeCell ref="DF42:DF49"/>
    <mergeCell ref="A60:A61"/>
    <mergeCell ref="C62:J62"/>
    <mergeCell ref="Z62:AB62"/>
    <mergeCell ref="AH62:AI62"/>
    <mergeCell ref="AK62:AL62"/>
    <mergeCell ref="AS62:AZ62"/>
    <mergeCell ref="DT64:EA64"/>
    <mergeCell ref="Z64:AB64"/>
    <mergeCell ref="AH64:AM64"/>
    <mergeCell ref="AS64:AZ64"/>
    <mergeCell ref="BD64:BK64"/>
    <mergeCell ref="AH50:AO50"/>
    <mergeCell ref="AS50:AX50"/>
    <mergeCell ref="BD50:BI50"/>
    <mergeCell ref="CS50:CT50"/>
    <mergeCell ref="BS50:BX50"/>
    <mergeCell ref="BZ50:CG50"/>
    <mergeCell ref="J51:J53"/>
    <mergeCell ref="L54:Q54"/>
    <mergeCell ref="Z58:AB58"/>
    <mergeCell ref="AH58:AI58"/>
    <mergeCell ref="AK58:AL58"/>
    <mergeCell ref="AS58:AZ58"/>
    <mergeCell ref="L50:Q50"/>
    <mergeCell ref="W50:X50"/>
    <mergeCell ref="A42:A49"/>
    <mergeCell ref="U42:U49"/>
    <mergeCell ref="GH66:GH71"/>
    <mergeCell ref="HW67:ID67"/>
    <mergeCell ref="GM72:GR72"/>
    <mergeCell ref="GV72:HC72"/>
    <mergeCell ref="GM76:GT76"/>
    <mergeCell ref="HG76:HL76"/>
    <mergeCell ref="HT76:IA76"/>
    <mergeCell ref="IF76:IM76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DK72:DP72"/>
    <mergeCell ref="DT72:EA72"/>
    <mergeCell ref="GM64:GR64"/>
    <mergeCell ref="GV64:HC64"/>
    <mergeCell ref="EE50:EJ50"/>
    <mergeCell ref="ID78:ID79"/>
    <mergeCell ref="IF80:IM80"/>
    <mergeCell ref="GM86:GT86"/>
    <mergeCell ref="HG86:HL86"/>
    <mergeCell ref="HT86:IA86"/>
    <mergeCell ref="HE87:HE89"/>
    <mergeCell ref="HG90:HL90"/>
    <mergeCell ref="IW40:IX40"/>
    <mergeCell ref="IZ40:JE40"/>
    <mergeCell ref="GJ40:GO40"/>
    <mergeCell ref="GJ50:GO50"/>
    <mergeCell ref="HW64:ID64"/>
    <mergeCell ref="JL40:JM40"/>
    <mergeCell ref="KI40:KN40"/>
    <mergeCell ref="IU42:IU49"/>
    <mergeCell ref="JJ42:JJ49"/>
    <mergeCell ref="IW50:IX50"/>
    <mergeCell ref="IZ50:JE50"/>
    <mergeCell ref="KI50:KN50"/>
    <mergeCell ref="JO64:JT64"/>
    <mergeCell ref="JX64:KE64"/>
    <mergeCell ref="KG42:KG49"/>
    <mergeCell ref="KG51:KG53"/>
    <mergeCell ref="KI54:KN54"/>
    <mergeCell ref="KI56:KN56"/>
    <mergeCell ref="JJ66:JJ71"/>
    <mergeCell ref="KY67:LF67"/>
    <mergeCell ref="JO72:JT72"/>
    <mergeCell ref="JX72:KE72"/>
    <mergeCell ref="JO76:JV76"/>
    <mergeCell ref="KI76:KN76"/>
    <mergeCell ref="KV76:LC76"/>
    <mergeCell ref="LH76:LO76"/>
    <mergeCell ref="JV66:JV71"/>
    <mergeCell ref="KP72:KR72"/>
    <mergeCell ref="LF78:LF79"/>
    <mergeCell ref="LH80:LO80"/>
    <mergeCell ref="JO86:JV86"/>
    <mergeCell ref="KI86:KN86"/>
    <mergeCell ref="KV86:LC86"/>
    <mergeCell ref="KG87:KG89"/>
    <mergeCell ref="KI90:KN90"/>
    <mergeCell ref="LH82:LO82"/>
    <mergeCell ref="KY64:LF64"/>
    <mergeCell ref="KP64:KR64"/>
    <mergeCell ref="JW95:KE95"/>
    <mergeCell ref="JW97:JW104"/>
    <mergeCell ref="JW107:KE107"/>
    <mergeCell ref="JW109:JW114"/>
    <mergeCell ref="JY115:KA115"/>
    <mergeCell ref="KC115:KE115"/>
    <mergeCell ref="KG115:KI115"/>
    <mergeCell ref="JW120:JW125"/>
    <mergeCell ref="JJ78:JJ85"/>
    <mergeCell ref="KG78:KG85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tabSelected="1" workbookViewId="0">
      <selection activeCell="A2" sqref="A2:A21"/>
    </sheetView>
  </sheetViews>
  <sheetFormatPr baseColWidth="10" defaultRowHeight="16"/>
  <cols>
    <col min="7" max="7" width="16.1640625" customWidth="1"/>
  </cols>
  <sheetData>
    <row r="1" spans="1:10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10">
      <c r="A2" t="s">
        <v>192</v>
      </c>
      <c r="B2">
        <v>2000</v>
      </c>
      <c r="C2" t="s">
        <v>180</v>
      </c>
      <c r="D2" t="s">
        <v>181</v>
      </c>
      <c r="E2" t="s">
        <v>182</v>
      </c>
      <c r="F2" t="s">
        <v>189</v>
      </c>
      <c r="G2" t="s">
        <v>183</v>
      </c>
      <c r="H2" t="s">
        <v>23</v>
      </c>
      <c r="I2">
        <f>'Perfect substitution'!F5</f>
        <v>22.4</v>
      </c>
      <c r="J2" t="s">
        <v>184</v>
      </c>
    </row>
    <row r="3" spans="1:10">
      <c r="A3" t="s">
        <v>192</v>
      </c>
      <c r="B3">
        <v>2000</v>
      </c>
      <c r="C3" t="s">
        <v>180</v>
      </c>
      <c r="D3" t="s">
        <v>181</v>
      </c>
      <c r="E3" t="s">
        <v>182</v>
      </c>
      <c r="F3" t="s">
        <v>189</v>
      </c>
      <c r="G3" t="s">
        <v>21</v>
      </c>
      <c r="H3" t="s">
        <v>1</v>
      </c>
      <c r="I3">
        <f>'Perfect substitution'!F11</f>
        <v>87</v>
      </c>
      <c r="J3" t="s">
        <v>184</v>
      </c>
    </row>
    <row r="4" spans="1:10">
      <c r="A4" t="s">
        <v>192</v>
      </c>
      <c r="B4">
        <v>2000</v>
      </c>
      <c r="C4" t="s">
        <v>180</v>
      </c>
      <c r="D4" t="s">
        <v>185</v>
      </c>
      <c r="E4" t="s">
        <v>182</v>
      </c>
      <c r="F4" t="s">
        <v>189</v>
      </c>
      <c r="G4" t="s">
        <v>22</v>
      </c>
      <c r="H4" t="s">
        <v>23</v>
      </c>
      <c r="I4">
        <f>-'Perfect substitution'!F5</f>
        <v>-22.4</v>
      </c>
      <c r="J4" t="s">
        <v>184</v>
      </c>
    </row>
    <row r="5" spans="1:10">
      <c r="A5" t="s">
        <v>192</v>
      </c>
      <c r="B5">
        <v>2000</v>
      </c>
      <c r="C5" t="s">
        <v>180</v>
      </c>
      <c r="D5" t="s">
        <v>187</v>
      </c>
      <c r="E5" t="s">
        <v>182</v>
      </c>
      <c r="F5" t="s">
        <v>189</v>
      </c>
      <c r="G5" t="s">
        <v>22</v>
      </c>
      <c r="H5" t="s">
        <v>27</v>
      </c>
      <c r="I5">
        <f>-'Perfect substitution'!J2</f>
        <v>-3</v>
      </c>
      <c r="J5" t="s">
        <v>184</v>
      </c>
    </row>
    <row r="6" spans="1:10">
      <c r="A6" t="s">
        <v>192</v>
      </c>
      <c r="B6">
        <v>2000</v>
      </c>
      <c r="C6" t="s">
        <v>180</v>
      </c>
      <c r="D6" t="s">
        <v>185</v>
      </c>
      <c r="E6" t="s">
        <v>182</v>
      </c>
      <c r="F6" t="s">
        <v>189</v>
      </c>
      <c r="G6" t="s">
        <v>22</v>
      </c>
      <c r="H6" t="s">
        <v>27</v>
      </c>
      <c r="I6">
        <f>'Perfect substitution'!K5</f>
        <v>22.4</v>
      </c>
      <c r="J6" t="s">
        <v>184</v>
      </c>
    </row>
    <row r="7" spans="1:10">
      <c r="A7" t="s">
        <v>192</v>
      </c>
      <c r="B7">
        <v>2000</v>
      </c>
      <c r="C7" t="s">
        <v>180</v>
      </c>
      <c r="D7" t="s">
        <v>185</v>
      </c>
      <c r="E7" t="s">
        <v>182</v>
      </c>
      <c r="F7" t="s">
        <v>189</v>
      </c>
      <c r="G7" t="s">
        <v>24</v>
      </c>
      <c r="H7" t="s">
        <v>1</v>
      </c>
      <c r="I7">
        <f>-'Perfect substitution'!F11</f>
        <v>-87</v>
      </c>
      <c r="J7" t="s">
        <v>184</v>
      </c>
    </row>
    <row r="8" spans="1:10">
      <c r="A8" t="s">
        <v>192</v>
      </c>
      <c r="B8">
        <v>2000</v>
      </c>
      <c r="C8" t="s">
        <v>180</v>
      </c>
      <c r="D8" t="s">
        <v>185</v>
      </c>
      <c r="E8" t="s">
        <v>182</v>
      </c>
      <c r="F8" t="s">
        <v>189</v>
      </c>
      <c r="G8" t="s">
        <v>24</v>
      </c>
      <c r="H8" t="s">
        <v>26</v>
      </c>
      <c r="I8">
        <f>'Perfect substitution'!K11</f>
        <v>78.2</v>
      </c>
      <c r="J8" t="s">
        <v>184</v>
      </c>
    </row>
    <row r="9" spans="1:10">
      <c r="A9" t="s">
        <v>192</v>
      </c>
      <c r="B9">
        <v>2000</v>
      </c>
      <c r="C9" t="s">
        <v>180</v>
      </c>
      <c r="D9" t="s">
        <v>185</v>
      </c>
      <c r="E9" t="s">
        <v>182</v>
      </c>
      <c r="F9" t="s">
        <v>189</v>
      </c>
      <c r="G9" t="s">
        <v>25</v>
      </c>
      <c r="H9" t="s">
        <v>26</v>
      </c>
      <c r="I9">
        <f>-'Perfect substitution'!M11</f>
        <v>-17.8</v>
      </c>
      <c r="J9" t="s">
        <v>184</v>
      </c>
    </row>
    <row r="10" spans="1:10">
      <c r="A10" t="s">
        <v>192</v>
      </c>
      <c r="B10">
        <v>2000</v>
      </c>
      <c r="C10" t="s">
        <v>180</v>
      </c>
      <c r="D10" t="s">
        <v>185</v>
      </c>
      <c r="E10" t="s">
        <v>182</v>
      </c>
      <c r="F10" t="s">
        <v>189</v>
      </c>
      <c r="G10" t="s">
        <v>25</v>
      </c>
      <c r="H10" t="s">
        <v>29</v>
      </c>
      <c r="I10">
        <f>'Perfect substitution'!R11</f>
        <v>12.6</v>
      </c>
      <c r="J10" t="s">
        <v>184</v>
      </c>
    </row>
    <row r="11" spans="1:10">
      <c r="A11" t="s">
        <v>192</v>
      </c>
      <c r="B11">
        <v>2000</v>
      </c>
      <c r="C11" t="s">
        <v>180</v>
      </c>
      <c r="D11" t="s">
        <v>185</v>
      </c>
      <c r="E11" t="s">
        <v>182</v>
      </c>
      <c r="F11" t="s">
        <v>189</v>
      </c>
      <c r="G11" t="s">
        <v>16</v>
      </c>
      <c r="H11" t="s">
        <v>26</v>
      </c>
      <c r="I11">
        <f>-'Perfect substitution'!S4</f>
        <v>-28.1</v>
      </c>
      <c r="J11" t="s">
        <v>184</v>
      </c>
    </row>
    <row r="12" spans="1:10">
      <c r="A12" t="s">
        <v>192</v>
      </c>
      <c r="B12">
        <v>2000</v>
      </c>
      <c r="C12" t="s">
        <v>180</v>
      </c>
      <c r="D12" t="s">
        <v>185</v>
      </c>
      <c r="E12" t="s">
        <v>182</v>
      </c>
      <c r="F12" t="s">
        <v>189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192</v>
      </c>
      <c r="B13">
        <v>2000</v>
      </c>
      <c r="C13" t="s">
        <v>180</v>
      </c>
      <c r="D13" t="s">
        <v>185</v>
      </c>
      <c r="E13" t="s">
        <v>182</v>
      </c>
      <c r="F13" t="s">
        <v>189</v>
      </c>
      <c r="G13" t="s">
        <v>15</v>
      </c>
      <c r="H13" t="s">
        <v>27</v>
      </c>
      <c r="I13">
        <f>-'Perfect substitution'!T9</f>
        <v>-19.399999999999999</v>
      </c>
      <c r="J13" t="s">
        <v>184</v>
      </c>
    </row>
    <row r="14" spans="1:10">
      <c r="A14" t="s">
        <v>192</v>
      </c>
      <c r="B14">
        <v>2000</v>
      </c>
      <c r="C14" t="s">
        <v>180</v>
      </c>
      <c r="D14" t="s">
        <v>185</v>
      </c>
      <c r="E14" t="s">
        <v>182</v>
      </c>
      <c r="F14" t="s">
        <v>189</v>
      </c>
      <c r="G14" t="s">
        <v>15</v>
      </c>
      <c r="H14" t="s">
        <v>29</v>
      </c>
      <c r="I14">
        <f>-'Perfect substitution'!T11</f>
        <v>-0.5</v>
      </c>
      <c r="J14" t="s">
        <v>184</v>
      </c>
    </row>
    <row r="15" spans="1:10">
      <c r="A15" t="s">
        <v>192</v>
      </c>
      <c r="B15">
        <v>2000</v>
      </c>
      <c r="C15" t="s">
        <v>180</v>
      </c>
      <c r="D15" t="s">
        <v>185</v>
      </c>
      <c r="E15" t="s">
        <v>182</v>
      </c>
      <c r="F15" t="s">
        <v>189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192</v>
      </c>
      <c r="B16">
        <v>2000</v>
      </c>
      <c r="C16" t="s">
        <v>180</v>
      </c>
      <c r="D16" t="s">
        <v>185</v>
      </c>
      <c r="E16" t="s">
        <v>182</v>
      </c>
      <c r="F16" t="s">
        <v>189</v>
      </c>
      <c r="G16" t="s">
        <v>0</v>
      </c>
      <c r="H16" t="s">
        <v>29</v>
      </c>
      <c r="I16">
        <f>-'Perfect substitution'!T15</f>
        <v>-12.1</v>
      </c>
      <c r="J16" t="s">
        <v>184</v>
      </c>
    </row>
    <row r="17" spans="1:10">
      <c r="A17" t="s">
        <v>192</v>
      </c>
      <c r="B17">
        <v>2000</v>
      </c>
      <c r="C17" t="s">
        <v>180</v>
      </c>
      <c r="D17" t="s">
        <v>185</v>
      </c>
      <c r="E17" t="s">
        <v>182</v>
      </c>
      <c r="F17" t="s">
        <v>189</v>
      </c>
      <c r="G17" t="s">
        <v>0</v>
      </c>
      <c r="H17" t="s">
        <v>26</v>
      </c>
      <c r="I17">
        <f>-'Perfect substitution'!T17</f>
        <v>-32.299999999999997</v>
      </c>
      <c r="J17" t="s">
        <v>184</v>
      </c>
    </row>
    <row r="18" spans="1:10">
      <c r="A18" t="s">
        <v>192</v>
      </c>
      <c r="B18">
        <v>2000</v>
      </c>
      <c r="C18" t="s">
        <v>180</v>
      </c>
      <c r="D18" t="s">
        <v>185</v>
      </c>
      <c r="E18" t="s">
        <v>182</v>
      </c>
      <c r="F18" t="s">
        <v>189</v>
      </c>
      <c r="G18" t="s">
        <v>0</v>
      </c>
      <c r="H18" t="s">
        <v>19</v>
      </c>
      <c r="I18">
        <f>'Perfect substitution'!Y16</f>
        <v>25.2</v>
      </c>
      <c r="J18" t="s">
        <v>186</v>
      </c>
    </row>
    <row r="19" spans="1:10">
      <c r="A19" t="s">
        <v>192</v>
      </c>
      <c r="B19">
        <v>2000</v>
      </c>
      <c r="C19" t="s">
        <v>188</v>
      </c>
      <c r="D19" t="s">
        <v>191</v>
      </c>
      <c r="E19" t="s">
        <v>182</v>
      </c>
      <c r="F19" t="s">
        <v>189</v>
      </c>
      <c r="G19" t="s">
        <v>191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192</v>
      </c>
      <c r="B20">
        <v>2000</v>
      </c>
      <c r="C20" t="s">
        <v>188</v>
      </c>
      <c r="D20" t="s">
        <v>191</v>
      </c>
      <c r="E20" t="s">
        <v>182</v>
      </c>
      <c r="F20" t="s">
        <v>189</v>
      </c>
      <c r="G20" t="s">
        <v>191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192</v>
      </c>
      <c r="B21">
        <v>2000</v>
      </c>
      <c r="C21" t="s">
        <v>188</v>
      </c>
      <c r="D21" t="s">
        <v>190</v>
      </c>
      <c r="E21" t="s">
        <v>182</v>
      </c>
      <c r="F21" t="s">
        <v>189</v>
      </c>
      <c r="G21" t="s">
        <v>190</v>
      </c>
      <c r="H21" t="s">
        <v>19</v>
      </c>
      <c r="I21">
        <f>'Perfect substitution'!Y16</f>
        <v>25.2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MKH</cp:lastModifiedBy>
  <dcterms:created xsi:type="dcterms:W3CDTF">2018-06-29T13:56:05Z</dcterms:created>
  <dcterms:modified xsi:type="dcterms:W3CDTF">2018-10-11T16:45:52Z</dcterms:modified>
</cp:coreProperties>
</file>