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att/github/Recca/inst/extdata/ExcelSSESpreadsheets/"/>
    </mc:Choice>
  </mc:AlternateContent>
  <xr:revisionPtr revIDLastSave="0" documentId="13_ncr:1_{76D5B265-9481-8E40-BD0B-D62383655C45}" xr6:coauthVersionLast="31" xr6:coauthVersionMax="31" xr10:uidLastSave="{00000000-0000-0000-0000-000000000000}"/>
  <bookViews>
    <workbookView xWindow="0" yWindow="460" windowWidth="23000" windowHeight="28340" tabRatio="590" activeTab="5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tidydata" sheetId="47" r:id="rId6"/>
    <sheet name="SPA Example E" sheetId="45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36" i="47" l="1"/>
  <c r="B136" i="47"/>
  <c r="C136" i="47"/>
  <c r="D136" i="47"/>
  <c r="F136" i="47"/>
  <c r="A137" i="47"/>
  <c r="B137" i="47"/>
  <c r="C137" i="47"/>
  <c r="D137" i="47"/>
  <c r="F137" i="47"/>
  <c r="H137" i="47"/>
  <c r="A138" i="47"/>
  <c r="B138" i="47"/>
  <c r="C138" i="47"/>
  <c r="D138" i="47"/>
  <c r="F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G142" i="47"/>
  <c r="A143" i="47"/>
  <c r="B143" i="47"/>
  <c r="C143" i="47"/>
  <c r="D143" i="47"/>
  <c r="F143" i="47"/>
  <c r="A144" i="47"/>
  <c r="B144" i="47"/>
  <c r="C144" i="47"/>
  <c r="D144" i="47"/>
  <c r="F144" i="47"/>
  <c r="H144" i="47"/>
  <c r="A145" i="47"/>
  <c r="B145" i="47"/>
  <c r="C145" i="47"/>
  <c r="D145" i="47"/>
  <c r="F145" i="47"/>
  <c r="H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H152" i="47"/>
  <c r="A153" i="47"/>
  <c r="B153" i="47"/>
  <c r="C153" i="47"/>
  <c r="D153" i="47"/>
  <c r="F153" i="47"/>
  <c r="G153" i="47"/>
  <c r="H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G158" i="47"/>
  <c r="A159" i="47"/>
  <c r="B159" i="47"/>
  <c r="C159" i="47"/>
  <c r="D159" i="47"/>
  <c r="F159" i="47"/>
  <c r="A160" i="47"/>
  <c r="B160" i="47"/>
  <c r="C160" i="47"/>
  <c r="D160" i="47"/>
  <c r="F160" i="47"/>
  <c r="H160" i="47"/>
  <c r="A161" i="47"/>
  <c r="B161" i="47"/>
  <c r="C161" i="47"/>
  <c r="D161" i="47"/>
  <c r="F161" i="47"/>
  <c r="G161" i="47"/>
  <c r="A162" i="47"/>
  <c r="B162" i="47"/>
  <c r="C162" i="47"/>
  <c r="D162" i="47"/>
  <c r="F162" i="47"/>
  <c r="H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G167" i="47"/>
  <c r="H167" i="47"/>
  <c r="A168" i="47"/>
  <c r="B168" i="47"/>
  <c r="C168" i="47"/>
  <c r="D168" i="47"/>
  <c r="F168" i="47"/>
  <c r="G168" i="47"/>
  <c r="H168" i="47"/>
  <c r="A169" i="47"/>
  <c r="B169" i="47"/>
  <c r="C169" i="47"/>
  <c r="D169" i="47"/>
  <c r="F169" i="47"/>
  <c r="A170" i="47"/>
  <c r="B170" i="47"/>
  <c r="C170" i="47"/>
  <c r="D170" i="47"/>
  <c r="F170" i="47"/>
  <c r="H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G174" i="47"/>
  <c r="A175" i="47"/>
  <c r="B175" i="47"/>
  <c r="C175" i="47"/>
  <c r="D175" i="47"/>
  <c r="F175" i="47"/>
  <c r="G175" i="47"/>
  <c r="H175" i="47"/>
  <c r="A176" i="47"/>
  <c r="B176" i="47"/>
  <c r="C176" i="47"/>
  <c r="D176" i="47"/>
  <c r="F176" i="47"/>
  <c r="G176" i="47"/>
  <c r="H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H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G182" i="47"/>
  <c r="A183" i="47"/>
  <c r="B183" i="47"/>
  <c r="C183" i="47"/>
  <c r="D183" i="47"/>
  <c r="F183" i="47"/>
  <c r="G183" i="47"/>
  <c r="H183" i="47"/>
  <c r="A184" i="47"/>
  <c r="B184" i="47"/>
  <c r="C184" i="47"/>
  <c r="D184" i="47"/>
  <c r="F184" i="47"/>
  <c r="G184" i="47"/>
  <c r="H184" i="47"/>
  <c r="A185" i="47"/>
  <c r="B185" i="47"/>
  <c r="C185" i="47"/>
  <c r="D185" i="47"/>
  <c r="F185" i="47"/>
  <c r="G185" i="47"/>
  <c r="H185" i="47"/>
  <c r="A186" i="47"/>
  <c r="B186" i="47"/>
  <c r="C186" i="47"/>
  <c r="D186" i="47"/>
  <c r="F186" i="47"/>
  <c r="G186" i="47"/>
  <c r="H186" i="47"/>
  <c r="A187" i="47"/>
  <c r="B187" i="47"/>
  <c r="C187" i="47"/>
  <c r="D187" i="47"/>
  <c r="F187" i="47"/>
  <c r="G187" i="47"/>
  <c r="H187" i="47"/>
  <c r="G130" i="47"/>
  <c r="H130" i="47"/>
  <c r="I130" i="47"/>
  <c r="H129" i="47"/>
  <c r="H182" i="47" s="1"/>
  <c r="G129" i="47"/>
  <c r="I129" i="47"/>
  <c r="G128" i="47"/>
  <c r="G181" i="47" s="1"/>
  <c r="H128" i="47"/>
  <c r="H181" i="47" s="1"/>
  <c r="I128" i="47"/>
  <c r="I127" i="47"/>
  <c r="G127" i="47"/>
  <c r="G180" i="47" s="1"/>
  <c r="H127" i="47"/>
  <c r="H180" i="47" s="1"/>
  <c r="G126" i="47"/>
  <c r="G179" i="47" s="1"/>
  <c r="H126" i="47"/>
  <c r="I126" i="47"/>
  <c r="G125" i="47"/>
  <c r="G178" i="47" s="1"/>
  <c r="H125" i="47"/>
  <c r="H178" i="47" s="1"/>
  <c r="I125" i="47"/>
  <c r="G124" i="47"/>
  <c r="G177" i="47" s="1"/>
  <c r="H124" i="47"/>
  <c r="H177" i="47" s="1"/>
  <c r="I124" i="47"/>
  <c r="G123" i="47"/>
  <c r="H123" i="47"/>
  <c r="I123" i="47"/>
  <c r="H122" i="47"/>
  <c r="G122" i="47"/>
  <c r="I122" i="47"/>
  <c r="H108" i="47"/>
  <c r="H161" i="47" s="1"/>
  <c r="G108" i="47"/>
  <c r="I108" i="47"/>
  <c r="H120" i="47"/>
  <c r="H173" i="47" s="1"/>
  <c r="G120" i="47"/>
  <c r="G173" i="47" s="1"/>
  <c r="I120" i="47"/>
  <c r="H112" i="47"/>
  <c r="H165" i="47" s="1"/>
  <c r="G112" i="47"/>
  <c r="G165" i="47" s="1"/>
  <c r="I112" i="47"/>
  <c r="B135" i="47"/>
  <c r="C135" i="47"/>
  <c r="D135" i="47"/>
  <c r="F135" i="47"/>
  <c r="A135" i="47"/>
  <c r="I134" i="47"/>
  <c r="I133" i="47"/>
  <c r="I132" i="47"/>
  <c r="I131" i="47"/>
  <c r="H134" i="47"/>
  <c r="H133" i="47"/>
  <c r="H132" i="47"/>
  <c r="H131" i="47"/>
  <c r="H101" i="47"/>
  <c r="H154" i="47" s="1"/>
  <c r="G101" i="47"/>
  <c r="G154" i="47" s="1"/>
  <c r="I101" i="47"/>
  <c r="H100" i="47"/>
  <c r="G100" i="47"/>
  <c r="I100" i="47"/>
  <c r="I99" i="47"/>
  <c r="H99" i="47"/>
  <c r="G99" i="47"/>
  <c r="G152" i="47" s="1"/>
  <c r="H98" i="47"/>
  <c r="H151" i="47" s="1"/>
  <c r="G98" i="47"/>
  <c r="G151" i="47" s="1"/>
  <c r="I98" i="47"/>
  <c r="I81" i="47"/>
  <c r="I80" i="47"/>
  <c r="I79" i="47"/>
  <c r="I78" i="47"/>
  <c r="H81" i="47"/>
  <c r="H80" i="47"/>
  <c r="H79" i="47"/>
  <c r="H78" i="47"/>
  <c r="H77" i="47"/>
  <c r="G77" i="47"/>
  <c r="I77" i="47"/>
  <c r="H76" i="47"/>
  <c r="G76" i="47"/>
  <c r="I76" i="47"/>
  <c r="H75" i="47"/>
  <c r="G75" i="47"/>
  <c r="I75" i="47"/>
  <c r="H74" i="47"/>
  <c r="G74" i="47"/>
  <c r="I74" i="47"/>
  <c r="H53" i="47"/>
  <c r="H97" i="47" s="1"/>
  <c r="H150" i="47" s="1"/>
  <c r="G53" i="47"/>
  <c r="G97" i="47" s="1"/>
  <c r="G150" i="47" s="1"/>
  <c r="I53" i="47"/>
  <c r="I97" i="47" s="1"/>
  <c r="H52" i="47"/>
  <c r="H96" i="47" s="1"/>
  <c r="H149" i="47" s="1"/>
  <c r="G52" i="47"/>
  <c r="G96" i="47" s="1"/>
  <c r="G149" i="47" s="1"/>
  <c r="I52" i="47"/>
  <c r="I96" i="47" s="1"/>
  <c r="H51" i="47"/>
  <c r="H95" i="47" s="1"/>
  <c r="H148" i="47" s="1"/>
  <c r="G51" i="47"/>
  <c r="G95" i="47" s="1"/>
  <c r="G148" i="47" s="1"/>
  <c r="I51" i="47"/>
  <c r="I95" i="47" s="1"/>
  <c r="H50" i="47"/>
  <c r="H94" i="47" s="1"/>
  <c r="H147" i="47" s="1"/>
  <c r="G50" i="47"/>
  <c r="G94" i="47" s="1"/>
  <c r="G147" i="47" s="1"/>
  <c r="I50" i="47"/>
  <c r="I94" i="47" s="1"/>
  <c r="H37" i="47"/>
  <c r="H36" i="47"/>
  <c r="H35" i="47"/>
  <c r="G37" i="47"/>
  <c r="G36" i="47"/>
  <c r="G35" i="47"/>
  <c r="D37" i="47"/>
  <c r="D36" i="47"/>
  <c r="D35" i="47"/>
  <c r="I37" i="47"/>
  <c r="I36" i="47"/>
  <c r="I35" i="47"/>
  <c r="I34" i="47"/>
  <c r="H34" i="47"/>
  <c r="G34" i="47"/>
  <c r="D34" i="47"/>
  <c r="H33" i="47"/>
  <c r="H73" i="47" s="1"/>
  <c r="H121" i="47" s="1"/>
  <c r="H174" i="47" s="1"/>
  <c r="G33" i="47"/>
  <c r="G73" i="47" s="1"/>
  <c r="G121" i="47" s="1"/>
  <c r="I33" i="47"/>
  <c r="I73" i="47" s="1"/>
  <c r="I121" i="47" s="1"/>
  <c r="H32" i="47"/>
  <c r="H72" i="47" s="1"/>
  <c r="H119" i="47" s="1"/>
  <c r="H172" i="47" s="1"/>
  <c r="G32" i="47"/>
  <c r="G72" i="47" s="1"/>
  <c r="G119" i="47" s="1"/>
  <c r="G172" i="47" s="1"/>
  <c r="I32" i="47"/>
  <c r="I72" i="47" s="1"/>
  <c r="I119" i="47" s="1"/>
  <c r="H31" i="47"/>
  <c r="H71" i="47" s="1"/>
  <c r="H118" i="47" s="1"/>
  <c r="H171" i="47" s="1"/>
  <c r="G31" i="47"/>
  <c r="G71" i="47" s="1"/>
  <c r="G118" i="47" s="1"/>
  <c r="G171" i="47" s="1"/>
  <c r="I31" i="47"/>
  <c r="I71" i="47" s="1"/>
  <c r="I118" i="47" s="1"/>
  <c r="H30" i="47"/>
  <c r="H70" i="47" s="1"/>
  <c r="H117" i="47" s="1"/>
  <c r="G30" i="47"/>
  <c r="G70" i="47" s="1"/>
  <c r="G117" i="47" s="1"/>
  <c r="G170" i="47" s="1"/>
  <c r="I30" i="47"/>
  <c r="I70" i="47" s="1"/>
  <c r="I117" i="47" s="1"/>
  <c r="H29" i="47"/>
  <c r="H69" i="47" s="1"/>
  <c r="H116" i="47" s="1"/>
  <c r="H169" i="47" s="1"/>
  <c r="G29" i="47"/>
  <c r="G69" i="47" s="1"/>
  <c r="G116" i="47" s="1"/>
  <c r="G169" i="47" s="1"/>
  <c r="I29" i="47"/>
  <c r="I69" i="47" s="1"/>
  <c r="I116" i="47" s="1"/>
  <c r="H28" i="47"/>
  <c r="H68" i="47" s="1"/>
  <c r="H115" i="47" s="1"/>
  <c r="G28" i="47"/>
  <c r="G68" i="47" s="1"/>
  <c r="G115" i="47" s="1"/>
  <c r="I28" i="47"/>
  <c r="I68" i="47" s="1"/>
  <c r="I115" i="47" s="1"/>
  <c r="H27" i="47"/>
  <c r="H67" i="47" s="1"/>
  <c r="H114" i="47" s="1"/>
  <c r="G27" i="47"/>
  <c r="G67" i="47" s="1"/>
  <c r="G114" i="47" s="1"/>
  <c r="I27" i="47"/>
  <c r="I67" i="47" s="1"/>
  <c r="I114" i="47" s="1"/>
  <c r="H26" i="47"/>
  <c r="H66" i="47" s="1"/>
  <c r="H113" i="47" s="1"/>
  <c r="H166" i="47" s="1"/>
  <c r="G26" i="47"/>
  <c r="G66" i="47" s="1"/>
  <c r="G113" i="47" s="1"/>
  <c r="G166" i="47" s="1"/>
  <c r="I26" i="47"/>
  <c r="I66" i="47" s="1"/>
  <c r="I113" i="47" s="1"/>
  <c r="G25" i="47"/>
  <c r="G65" i="47" s="1"/>
  <c r="H25" i="47"/>
  <c r="H65" i="47" s="1"/>
  <c r="I25" i="47"/>
  <c r="I65" i="47" s="1"/>
  <c r="H24" i="47"/>
  <c r="H64" i="47" s="1"/>
  <c r="G24" i="47"/>
  <c r="G64" i="47" s="1"/>
  <c r="I24" i="47"/>
  <c r="I64" i="47" s="1"/>
  <c r="H23" i="47"/>
  <c r="H63" i="47" s="1"/>
  <c r="G23" i="47"/>
  <c r="G63" i="47" s="1"/>
  <c r="I23" i="47"/>
  <c r="I63" i="47" s="1"/>
  <c r="H22" i="47"/>
  <c r="H62" i="47" s="1"/>
  <c r="H111" i="47" s="1"/>
  <c r="H164" i="47" s="1"/>
  <c r="G22" i="47"/>
  <c r="G62" i="47" s="1"/>
  <c r="G111" i="47" s="1"/>
  <c r="G164" i="47" s="1"/>
  <c r="I22" i="47"/>
  <c r="I62" i="47" s="1"/>
  <c r="I111" i="47" s="1"/>
  <c r="H21" i="47"/>
  <c r="H61" i="47" s="1"/>
  <c r="H110" i="47" s="1"/>
  <c r="H163" i="47" s="1"/>
  <c r="G21" i="47"/>
  <c r="G61" i="47" s="1"/>
  <c r="G110" i="47" s="1"/>
  <c r="G163" i="47" s="1"/>
  <c r="I21" i="47"/>
  <c r="I61" i="47" s="1"/>
  <c r="I110" i="47" s="1"/>
  <c r="H20" i="47"/>
  <c r="H60" i="47" s="1"/>
  <c r="H109" i="47" s="1"/>
  <c r="G20" i="47"/>
  <c r="G60" i="47" s="1"/>
  <c r="G109" i="47" s="1"/>
  <c r="G162" i="47" s="1"/>
  <c r="I20" i="47"/>
  <c r="I60" i="47" s="1"/>
  <c r="I109" i="47" s="1"/>
  <c r="H19" i="47"/>
  <c r="H59" i="47" s="1"/>
  <c r="H107" i="47" s="1"/>
  <c r="G19" i="47"/>
  <c r="G59" i="47" s="1"/>
  <c r="G107" i="47" s="1"/>
  <c r="G160" i="47" s="1"/>
  <c r="I19" i="47"/>
  <c r="I59" i="47" s="1"/>
  <c r="I107" i="47" s="1"/>
  <c r="H18" i="47"/>
  <c r="H58" i="47" s="1"/>
  <c r="H106" i="47" s="1"/>
  <c r="H159" i="47" s="1"/>
  <c r="G18" i="47"/>
  <c r="G58" i="47" s="1"/>
  <c r="G106" i="47" s="1"/>
  <c r="G159" i="47" s="1"/>
  <c r="I18" i="47"/>
  <c r="I58" i="47" s="1"/>
  <c r="I106" i="47" s="1"/>
  <c r="H17" i="47"/>
  <c r="H57" i="47" s="1"/>
  <c r="H105" i="47" s="1"/>
  <c r="H158" i="47" s="1"/>
  <c r="G17" i="47"/>
  <c r="G57" i="47" s="1"/>
  <c r="G105" i="47" s="1"/>
  <c r="I17" i="47"/>
  <c r="I57" i="47" s="1"/>
  <c r="I105" i="47" s="1"/>
  <c r="G16" i="47"/>
  <c r="G56" i="47" s="1"/>
  <c r="G104" i="47" s="1"/>
  <c r="G157" i="47" s="1"/>
  <c r="H16" i="47"/>
  <c r="H56" i="47" s="1"/>
  <c r="H104" i="47" s="1"/>
  <c r="H157" i="47" s="1"/>
  <c r="I16" i="47"/>
  <c r="I56" i="47" s="1"/>
  <c r="I104" i="47" s="1"/>
  <c r="G15" i="47"/>
  <c r="G55" i="47" s="1"/>
  <c r="G103" i="47" s="1"/>
  <c r="G156" i="47" s="1"/>
  <c r="H15" i="47"/>
  <c r="H55" i="47" s="1"/>
  <c r="H103" i="47" s="1"/>
  <c r="H156" i="47" s="1"/>
  <c r="I15" i="47"/>
  <c r="I55" i="47" s="1"/>
  <c r="I103" i="47" s="1"/>
  <c r="G14" i="47"/>
  <c r="G54" i="47" s="1"/>
  <c r="G102" i="47" s="1"/>
  <c r="G155" i="47" s="1"/>
  <c r="H14" i="47"/>
  <c r="H54" i="47" s="1"/>
  <c r="H102" i="47" s="1"/>
  <c r="H155" i="47" s="1"/>
  <c r="I14" i="47"/>
  <c r="I54" i="47" s="1"/>
  <c r="I102" i="47" s="1"/>
  <c r="H13" i="47"/>
  <c r="H49" i="47" s="1"/>
  <c r="H93" i="47" s="1"/>
  <c r="H146" i="47" s="1"/>
  <c r="G13" i="47"/>
  <c r="G49" i="47" s="1"/>
  <c r="G93" i="47" s="1"/>
  <c r="G146" i="47" s="1"/>
  <c r="I13" i="47"/>
  <c r="I49" i="47" s="1"/>
  <c r="I93" i="47" s="1"/>
  <c r="H12" i="47"/>
  <c r="H48" i="47" s="1"/>
  <c r="H92" i="47" s="1"/>
  <c r="G12" i="47"/>
  <c r="G48" i="47" s="1"/>
  <c r="G92" i="47" s="1"/>
  <c r="G145" i="47" s="1"/>
  <c r="I12" i="47"/>
  <c r="I48" i="47" s="1"/>
  <c r="I92" i="47" s="1"/>
  <c r="H11" i="47"/>
  <c r="H47" i="47" s="1"/>
  <c r="H91" i="47" s="1"/>
  <c r="G11" i="47"/>
  <c r="G47" i="47" s="1"/>
  <c r="G91" i="47" s="1"/>
  <c r="G144" i="47" s="1"/>
  <c r="I11" i="47"/>
  <c r="I47" i="47" s="1"/>
  <c r="I91" i="47" s="1"/>
  <c r="H10" i="47"/>
  <c r="H46" i="47" s="1"/>
  <c r="H90" i="47" s="1"/>
  <c r="H143" i="47" s="1"/>
  <c r="G10" i="47"/>
  <c r="G46" i="47" s="1"/>
  <c r="G90" i="47" s="1"/>
  <c r="G143" i="47" s="1"/>
  <c r="I10" i="47"/>
  <c r="I46" i="47" s="1"/>
  <c r="I90" i="47" s="1"/>
  <c r="H9" i="47"/>
  <c r="H45" i="47" s="1"/>
  <c r="H89" i="47" s="1"/>
  <c r="H142" i="47" s="1"/>
  <c r="G9" i="47"/>
  <c r="G45" i="47" s="1"/>
  <c r="G89" i="47" s="1"/>
  <c r="I9" i="47"/>
  <c r="I45" i="47" s="1"/>
  <c r="I89" i="47" s="1"/>
  <c r="H8" i="47"/>
  <c r="H44" i="47" s="1"/>
  <c r="H88" i="47" s="1"/>
  <c r="H141" i="47" s="1"/>
  <c r="G8" i="47"/>
  <c r="G44" i="47" s="1"/>
  <c r="G88" i="47" s="1"/>
  <c r="G141" i="47" s="1"/>
  <c r="I8" i="47"/>
  <c r="I44" i="47" s="1"/>
  <c r="I88" i="47" s="1"/>
  <c r="I7" i="47"/>
  <c r="I43" i="47" s="1"/>
  <c r="I87" i="47" s="1"/>
  <c r="H7" i="47"/>
  <c r="H43" i="47" s="1"/>
  <c r="H87" i="47" s="1"/>
  <c r="H140" i="47" s="1"/>
  <c r="G7" i="47"/>
  <c r="G43" i="47" s="1"/>
  <c r="G87" i="47" s="1"/>
  <c r="G140" i="47" s="1"/>
  <c r="I6" i="47"/>
  <c r="I42" i="47" s="1"/>
  <c r="I86" i="47" s="1"/>
  <c r="H6" i="47"/>
  <c r="H42" i="47" s="1"/>
  <c r="H86" i="47" s="1"/>
  <c r="H139" i="47" s="1"/>
  <c r="G6" i="47"/>
  <c r="G42" i="47" s="1"/>
  <c r="G86" i="47" s="1"/>
  <c r="G139" i="47" s="1"/>
  <c r="I5" i="47"/>
  <c r="I41" i="47" s="1"/>
  <c r="I85" i="47" s="1"/>
  <c r="H5" i="47"/>
  <c r="H41" i="47" s="1"/>
  <c r="H85" i="47" s="1"/>
  <c r="H138" i="47" s="1"/>
  <c r="G5" i="47"/>
  <c r="G41" i="47" s="1"/>
  <c r="G85" i="47" s="1"/>
  <c r="G138" i="47" s="1"/>
  <c r="I4" i="47"/>
  <c r="I40" i="47" s="1"/>
  <c r="I84" i="47" s="1"/>
  <c r="H4" i="47"/>
  <c r="H40" i="47" s="1"/>
  <c r="H84" i="47" s="1"/>
  <c r="G4" i="47"/>
  <c r="G40" i="47" s="1"/>
  <c r="G84" i="47" s="1"/>
  <c r="G137" i="47" s="1"/>
  <c r="I3" i="47"/>
  <c r="I39" i="47" s="1"/>
  <c r="I83" i="47" s="1"/>
  <c r="H3" i="47"/>
  <c r="H39" i="47" s="1"/>
  <c r="H83" i="47" s="1"/>
  <c r="H136" i="47" s="1"/>
  <c r="G3" i="47"/>
  <c r="G39" i="47" s="1"/>
  <c r="G83" i="47" s="1"/>
  <c r="G136" i="47" s="1"/>
  <c r="I2" i="47"/>
  <c r="I38" i="47" s="1"/>
  <c r="I82" i="47" s="1"/>
  <c r="H2" i="47"/>
  <c r="H38" i="47" s="1"/>
  <c r="H82" i="47" s="1"/>
  <c r="H135" i="47" s="1"/>
  <c r="G2" i="47"/>
  <c r="G38" i="47" s="1"/>
  <c r="G82" i="47" s="1"/>
  <c r="G135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ER78" i="26"/>
  <c r="BB79" i="26"/>
  <c r="FS79" i="26" s="1"/>
  <c r="ER79" i="26"/>
  <c r="BB80" i="26"/>
  <c r="ER80" i="26" s="1"/>
  <c r="BB81" i="26"/>
  <c r="ER81" i="26"/>
  <c r="BB82" i="26"/>
  <c r="ER82" i="26"/>
  <c r="BB83" i="26"/>
  <c r="FS83" i="26" s="1"/>
  <c r="ER83" i="26"/>
  <c r="BB84" i="26"/>
  <c r="ER84" i="26" s="1"/>
  <c r="BB85" i="26"/>
  <c r="ER85" i="26"/>
  <c r="BB86" i="26"/>
  <c r="FS86" i="26" s="1"/>
  <c r="ER86" i="26"/>
  <c r="BB87" i="26"/>
  <c r="FS87" i="26" s="1"/>
  <c r="ER87" i="26"/>
  <c r="BB88" i="26"/>
  <c r="ER88" i="26"/>
  <c r="FS74" i="26"/>
  <c r="FS76" i="26"/>
  <c r="FS77" i="26"/>
  <c r="FS80" i="26"/>
  <c r="FS81" i="26"/>
  <c r="FS82" i="26"/>
  <c r="FS84" i="26"/>
  <c r="FS85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/>
  <c r="AG26" i="26"/>
  <c r="AG26" i="46" s="1"/>
  <c r="A5" i="26"/>
  <c r="AG16" i="26"/>
  <c r="AG16" i="46" s="1"/>
  <c r="AY90" i="26"/>
  <c r="BB90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AA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Z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AA73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8" i="26"/>
  <c r="E179" i="26"/>
  <c r="S124" i="26"/>
  <c r="T124" i="26"/>
  <c r="E114" i="36"/>
  <c r="E115" i="36"/>
  <c r="E118" i="36"/>
  <c r="E122" i="36"/>
  <c r="E123" i="36"/>
  <c r="E124" i="36"/>
  <c r="D26" i="36"/>
  <c r="D29" i="26" s="1"/>
  <c r="G23" i="36"/>
  <c r="F21" i="36"/>
  <c r="F30" i="36"/>
  <c r="I26" i="36"/>
  <c r="L23" i="36"/>
  <c r="K21" i="36"/>
  <c r="K30" i="36"/>
  <c r="K33" i="26" s="1"/>
  <c r="D13" i="36"/>
  <c r="X9" i="36"/>
  <c r="AF49" i="36"/>
  <c r="AF61" i="36" s="1"/>
  <c r="G10" i="36"/>
  <c r="G13" i="26" s="1"/>
  <c r="G13" i="46" s="1"/>
  <c r="Z82" i="46" s="1"/>
  <c r="E15" i="36"/>
  <c r="E18" i="26" s="1"/>
  <c r="F15" i="36"/>
  <c r="F18" i="26" s="1"/>
  <c r="K10" i="36"/>
  <c r="J15" i="36"/>
  <c r="L15" i="36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X59" i="36"/>
  <c r="W44" i="36"/>
  <c r="C66" i="36"/>
  <c r="AT45" i="36"/>
  <c r="AT46" i="36"/>
  <c r="AT47" i="36"/>
  <c r="E116" i="36" s="1"/>
  <c r="AT48" i="36"/>
  <c r="AT49" i="36"/>
  <c r="AT50" i="36"/>
  <c r="E119" i="36" s="1"/>
  <c r="AT51" i="36"/>
  <c r="E120" i="36" s="1"/>
  <c r="AT52" i="36"/>
  <c r="AT53" i="36"/>
  <c r="AT54" i="36"/>
  <c r="AT55" i="36"/>
  <c r="I26" i="21"/>
  <c r="T45" i="21"/>
  <c r="AL45" i="21"/>
  <c r="AL46" i="21"/>
  <c r="F63" i="21"/>
  <c r="R47" i="21"/>
  <c r="AL47" i="21"/>
  <c r="E105" i="21"/>
  <c r="I13" i="21"/>
  <c r="AL48" i="21"/>
  <c r="E106" i="21" s="1"/>
  <c r="AI49" i="21"/>
  <c r="AL49" i="21"/>
  <c r="E107" i="21"/>
  <c r="I68" i="21"/>
  <c r="Y50" i="21"/>
  <c r="Y57" i="21" s="1"/>
  <c r="AL50" i="21"/>
  <c r="R51" i="21"/>
  <c r="S51" i="21"/>
  <c r="T51" i="21"/>
  <c r="U51" i="21"/>
  <c r="U25" i="21"/>
  <c r="J71" i="21"/>
  <c r="J74" i="21" s="1"/>
  <c r="Z51" i="21"/>
  <c r="R53" i="21"/>
  <c r="S53" i="21"/>
  <c r="T53" i="21"/>
  <c r="U53" i="21"/>
  <c r="V53" i="21"/>
  <c r="W53" i="21"/>
  <c r="AL52" i="21"/>
  <c r="E110" i="21" s="1"/>
  <c r="AI54" i="21"/>
  <c r="AL54" i="21" s="1"/>
  <c r="AI55" i="21"/>
  <c r="S44" i="21"/>
  <c r="C62" i="21"/>
  <c r="AN47" i="21"/>
  <c r="F74" i="21"/>
  <c r="I74" i="21"/>
  <c r="AT44" i="36"/>
  <c r="AV44" i="36"/>
  <c r="U61" i="36"/>
  <c r="AL44" i="21"/>
  <c r="E102" i="21" s="1"/>
  <c r="AN63" i="21"/>
  <c r="C119" i="21" s="1"/>
  <c r="AN71" i="21"/>
  <c r="C144" i="21" s="1"/>
  <c r="C136" i="21"/>
  <c r="C127" i="21"/>
  <c r="Q57" i="21"/>
  <c r="GD81" i="26"/>
  <c r="S30" i="36"/>
  <c r="U30" i="36"/>
  <c r="S33" i="26"/>
  <c r="T61" i="36"/>
  <c r="R57" i="21"/>
  <c r="S57" i="21"/>
  <c r="T57" i="21"/>
  <c r="X32" i="21"/>
  <c r="B177" i="36" a="1"/>
  <c r="B177" i="36" s="1"/>
  <c r="B184" i="36"/>
  <c r="B185" i="36"/>
  <c r="E113" i="36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FJ87" i="46"/>
  <c r="FK88" i="46"/>
  <c r="EX75" i="26"/>
  <c r="FF83" i="26"/>
  <c r="CD79" i="26"/>
  <c r="FI86" i="46"/>
  <c r="FC80" i="46"/>
  <c r="FA78" i="46"/>
  <c r="FC80" i="26"/>
  <c r="FK88" i="26"/>
  <c r="EV73" i="26"/>
  <c r="CM118" i="26"/>
  <c r="FF83" i="46"/>
  <c r="EZ77" i="26"/>
  <c r="FH85" i="26"/>
  <c r="EZ77" i="46"/>
  <c r="EX75" i="46"/>
  <c r="EV73" i="46"/>
  <c r="EW74" i="26"/>
  <c r="FE82" i="26"/>
  <c r="CP121" i="26"/>
  <c r="FH85" i="46"/>
  <c r="FB79" i="26"/>
  <c r="FJ87" i="26"/>
  <c r="FB79" i="46"/>
  <c r="EY76" i="26"/>
  <c r="FG84" i="26"/>
  <c r="FG84" i="46"/>
  <c r="FE82" i="46"/>
  <c r="FD81" i="26"/>
  <c r="FD81" i="46"/>
  <c r="EY76" i="46"/>
  <c r="EW74" i="46"/>
  <c r="FA78" i="26"/>
  <c r="FI86" i="26"/>
  <c r="CO120" i="26"/>
  <c r="CO90" i="26"/>
  <c r="X45" i="36" l="1"/>
  <c r="N26" i="36"/>
  <c r="D69" i="36"/>
  <c r="F33" i="26"/>
  <c r="B13" i="29"/>
  <c r="B12" i="29"/>
  <c r="AN45" i="21"/>
  <c r="E103" i="21"/>
  <c r="U48" i="21"/>
  <c r="G64" i="2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V25" i="36"/>
  <c r="C74" i="21"/>
  <c r="AV66" i="36"/>
  <c r="K18" i="26"/>
  <c r="C83" i="36"/>
  <c r="E104" i="21"/>
  <c r="D65" i="21"/>
  <c r="N26" i="21"/>
  <c r="K13" i="26"/>
  <c r="Y53" i="36"/>
  <c r="AN44" i="21"/>
  <c r="E117" i="36"/>
  <c r="Y59" i="36"/>
  <c r="D16" i="26"/>
  <c r="F67" i="36"/>
  <c r="V47" i="36"/>
  <c r="I13" i="36"/>
  <c r="BD73" i="26"/>
  <c r="E121" i="36"/>
  <c r="W53" i="36"/>
  <c r="F24" i="26"/>
  <c r="I29" i="26" s="1"/>
  <c r="P13" i="46"/>
  <c r="AE82" i="46" s="1"/>
  <c r="AE82" i="26"/>
  <c r="E18" i="46"/>
  <c r="Z80" i="46" s="1"/>
  <c r="Z80" i="26"/>
  <c r="D29" i="46"/>
  <c r="C103" i="26"/>
  <c r="P24" i="46"/>
  <c r="AD82" i="46" s="1"/>
  <c r="AD82" i="26"/>
  <c r="X53" i="36"/>
  <c r="K24" i="26"/>
  <c r="AG12" i="46"/>
  <c r="AY92" i="26"/>
  <c r="BB92" i="26" s="1"/>
  <c r="FS91" i="26"/>
  <c r="ER91" i="26"/>
  <c r="FS90" i="26"/>
  <c r="ER90" i="26"/>
  <c r="U124" i="26"/>
  <c r="V119" i="26"/>
  <c r="R28" i="46"/>
  <c r="I109" i="26"/>
  <c r="BD91" i="26"/>
  <c r="AZ91" i="46"/>
  <c r="BB91" i="46" s="1"/>
  <c r="U118" i="46"/>
  <c r="AY90" i="46"/>
  <c r="BB90" i="46" s="1"/>
  <c r="T120" i="46"/>
  <c r="S121" i="46"/>
  <c r="GD81" i="46"/>
  <c r="CP91" i="26"/>
  <c r="FN91" i="26"/>
  <c r="BX73" i="26"/>
  <c r="FM90" i="26"/>
  <c r="I29" i="46" l="1"/>
  <c r="D106" i="26"/>
  <c r="N29" i="26"/>
  <c r="AB74" i="26"/>
  <c r="AN64" i="21"/>
  <c r="G74" i="21"/>
  <c r="Y23" i="36"/>
  <c r="V28" i="26"/>
  <c r="J75" i="36"/>
  <c r="U124" i="46"/>
  <c r="BJ118" i="46"/>
  <c r="E179" i="46"/>
  <c r="BD91" i="46"/>
  <c r="FS91" i="46"/>
  <c r="ER91" i="46"/>
  <c r="BJ103" i="26"/>
  <c r="C124" i="26"/>
  <c r="W61" i="36"/>
  <c r="AV67" i="36"/>
  <c r="F83" i="36"/>
  <c r="I124" i="26"/>
  <c r="ER92" i="26"/>
  <c r="FS92" i="26"/>
  <c r="E180" i="26"/>
  <c r="BD92" i="26"/>
  <c r="C103" i="46"/>
  <c r="F33" i="46"/>
  <c r="AA73" i="46"/>
  <c r="D16" i="46"/>
  <c r="Z76" i="26"/>
  <c r="BD76" i="26" s="1"/>
  <c r="F104" i="26"/>
  <c r="I16" i="26"/>
  <c r="K13" i="46"/>
  <c r="AC82" i="46" s="1"/>
  <c r="AC82" i="26"/>
  <c r="O13" i="21"/>
  <c r="H67" i="2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BD79" i="46" s="1"/>
  <c r="I109" i="46"/>
  <c r="V119" i="46"/>
  <c r="AY92" i="46"/>
  <c r="BB92" i="46" s="1"/>
  <c r="E66" i="21"/>
  <c r="V46" i="21"/>
  <c r="R27" i="21"/>
  <c r="C133" i="36"/>
  <c r="C155" i="36"/>
  <c r="C135" i="21"/>
  <c r="C118" i="21"/>
  <c r="E70" i="36"/>
  <c r="R27" i="36"/>
  <c r="Z46" i="36"/>
  <c r="FS90" i="46"/>
  <c r="BD90" i="46"/>
  <c r="E178" i="46"/>
  <c r="ER90" i="46"/>
  <c r="V12" i="46"/>
  <c r="AC12" i="26"/>
  <c r="AJ78" i="26"/>
  <c r="AL51" i="21"/>
  <c r="F24" i="46"/>
  <c r="AA82" i="46" s="1"/>
  <c r="AA82" i="26"/>
  <c r="U57" i="21"/>
  <c r="AN48" i="21"/>
  <c r="BJ120" i="46"/>
  <c r="T124" i="46"/>
  <c r="BJ119" i="26"/>
  <c r="V124" i="26"/>
  <c r="K24" i="46"/>
  <c r="AB82" i="46" s="1"/>
  <c r="AB82" i="26"/>
  <c r="D74" i="21"/>
  <c r="AN65" i="21"/>
  <c r="P78" i="36"/>
  <c r="AQ57" i="36"/>
  <c r="AT57" i="36" s="1"/>
  <c r="AV45" i="36"/>
  <c r="X61" i="36"/>
  <c r="FN91" i="46"/>
  <c r="CD79" i="46"/>
  <c r="CO90" i="46"/>
  <c r="BX103" i="26"/>
  <c r="CQ92" i="26"/>
  <c r="FM90" i="46"/>
  <c r="CO120" i="46"/>
  <c r="CP121" i="46"/>
  <c r="CP91" i="46"/>
  <c r="CM118" i="46"/>
  <c r="FO92" i="26"/>
  <c r="CA76" i="26"/>
  <c r="CN119" i="26"/>
  <c r="P83" i="36" l="1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AC23" i="36"/>
  <c r="K33" i="46"/>
  <c r="AB74" i="46"/>
  <c r="BD74" i="46" s="1"/>
  <c r="D106" i="46"/>
  <c r="E74" i="21"/>
  <c r="AN66" i="21"/>
  <c r="F104" i="46"/>
  <c r="Z76" i="46"/>
  <c r="BD76" i="46" s="1"/>
  <c r="C120" i="21"/>
  <c r="C137" i="21"/>
  <c r="AC12" i="46"/>
  <c r="AN86" i="26"/>
  <c r="BD86" i="26" s="1"/>
  <c r="P115" i="26"/>
  <c r="AF18" i="26"/>
  <c r="C158" i="36"/>
  <c r="C136" i="36"/>
  <c r="AN67" i="21"/>
  <c r="H74" i="21"/>
  <c r="BD73" i="46"/>
  <c r="AJ78" i="46"/>
  <c r="BD92" i="46"/>
  <c r="E180" i="46"/>
  <c r="FS92" i="46"/>
  <c r="ER92" i="46"/>
  <c r="W49" i="21"/>
  <c r="R13" i="21"/>
  <c r="E126" i="36"/>
  <c r="AV57" i="36"/>
  <c r="Z54" i="21"/>
  <c r="X27" i="21"/>
  <c r="M68" i="21"/>
  <c r="AA49" i="36"/>
  <c r="R13" i="36"/>
  <c r="BJ104" i="26"/>
  <c r="F124" i="26"/>
  <c r="CA106" i="26"/>
  <c r="BY104" i="26"/>
  <c r="BX103" i="46"/>
  <c r="BY74" i="46"/>
  <c r="CN119" i="46"/>
  <c r="CQ92" i="46"/>
  <c r="CA76" i="46"/>
  <c r="BZ75" i="26"/>
  <c r="FO92" i="46"/>
  <c r="BX73" i="46"/>
  <c r="BY74" i="26"/>
  <c r="CB77" i="26"/>
  <c r="CK86" i="26"/>
  <c r="AV49" i="36" l="1"/>
  <c r="AA61" i="36"/>
  <c r="V13" i="21"/>
  <c r="K69" i="21"/>
  <c r="X52" i="2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U21" i="36"/>
  <c r="S21" i="36"/>
  <c r="J18" i="26"/>
  <c r="L26" i="26"/>
  <c r="AD75" i="46"/>
  <c r="E107" i="46"/>
  <c r="C145" i="36"/>
  <c r="C167" i="36"/>
  <c r="BJ104" i="46"/>
  <c r="F124" i="46"/>
  <c r="AA30" i="36"/>
  <c r="AA33" i="26" s="1"/>
  <c r="C164" i="36"/>
  <c r="C142" i="36"/>
  <c r="C157" i="36"/>
  <c r="C135" i="36"/>
  <c r="AJ55" i="21"/>
  <c r="X27" i="36"/>
  <c r="N72" i="21"/>
  <c r="AH61" i="36"/>
  <c r="AV51" i="36"/>
  <c r="AN68" i="21"/>
  <c r="M74" i="21"/>
  <c r="P115" i="46"/>
  <c r="AN86" i="46"/>
  <c r="BD86" i="46" s="1"/>
  <c r="AF18" i="46"/>
  <c r="BJ106" i="46"/>
  <c r="D124" i="46"/>
  <c r="Z26" i="46"/>
  <c r="AC26" i="26"/>
  <c r="AL80" i="26"/>
  <c r="BD80" i="26" s="1"/>
  <c r="AC77" i="46"/>
  <c r="BD77" i="46" s="1"/>
  <c r="G105" i="46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H83" i="26"/>
  <c r="CE80" i="26"/>
  <c r="CB77" i="46"/>
  <c r="CK86" i="46"/>
  <c r="CG112" i="46"/>
  <c r="CA106" i="46"/>
  <c r="CB107" i="26"/>
  <c r="BZ105" i="26"/>
  <c r="CJ115" i="26"/>
  <c r="CG112" i="26"/>
  <c r="BY104" i="46"/>
  <c r="BJ105" i="46" l="1"/>
  <c r="G124" i="46"/>
  <c r="R16" i="26"/>
  <c r="AE78" i="26"/>
  <c r="BJ115" i="46"/>
  <c r="P124" i="46"/>
  <c r="J18" i="46"/>
  <c r="AC89" i="26"/>
  <c r="M18" i="26"/>
  <c r="AJ22" i="26" s="1"/>
  <c r="BJ108" i="26"/>
  <c r="H124" i="26"/>
  <c r="AC26" i="46"/>
  <c r="R117" i="26"/>
  <c r="AP88" i="26"/>
  <c r="BD88" i="26" s="1"/>
  <c r="AE33" i="26"/>
  <c r="O16" i="46"/>
  <c r="H108" i="46"/>
  <c r="X13" i="21"/>
  <c r="AI53" i="21" s="1"/>
  <c r="L70" i="21"/>
  <c r="L26" i="46"/>
  <c r="AB89" i="26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BD83" i="46" s="1"/>
  <c r="M109" i="46"/>
  <c r="N76" i="36"/>
  <c r="AE55" i="36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C61" i="36" s="1"/>
  <c r="AB61" i="36"/>
  <c r="AV52" i="36"/>
  <c r="AL80" i="46"/>
  <c r="BD80" i="46" s="1"/>
  <c r="S33" i="46"/>
  <c r="V23" i="26"/>
  <c r="AD59" i="36"/>
  <c r="AD61" i="36" s="1"/>
  <c r="C139" i="36"/>
  <c r="C161" i="36"/>
  <c r="AD24" i="36"/>
  <c r="P76" i="21" a="1"/>
  <c r="K18" i="46"/>
  <c r="BD75" i="46"/>
  <c r="CD109" i="26"/>
  <c r="CM88" i="26"/>
  <c r="BZ75" i="46"/>
  <c r="CH83" i="46"/>
  <c r="CC108" i="26"/>
  <c r="CE80" i="46"/>
  <c r="CJ115" i="46"/>
  <c r="BZ105" i="46"/>
  <c r="CB107" i="46"/>
  <c r="Y33" i="26" l="1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AP88" i="46"/>
  <c r="BD88" i="46" s="1"/>
  <c r="AE33" i="46"/>
  <c r="C147" i="36"/>
  <c r="C169" i="36"/>
  <c r="T23" i="46"/>
  <c r="AG89" i="26"/>
  <c r="T31" i="26"/>
  <c r="AV76" i="36"/>
  <c r="N83" i="36"/>
  <c r="AL53" i="21"/>
  <c r="AI57" i="21"/>
  <c r="D177" i="36" s="1" a="1"/>
  <c r="C140" i="36"/>
  <c r="C162" i="36"/>
  <c r="AA33" i="46"/>
  <c r="AI28" i="26"/>
  <c r="AZ89" i="26" s="1"/>
  <c r="BB89" i="26" s="1"/>
  <c r="E113" i="21"/>
  <c r="AN55" i="21"/>
  <c r="M124" i="46"/>
  <c r="BJ109" i="46"/>
  <c r="H124" i="46"/>
  <c r="BJ108" i="46"/>
  <c r="AE78" i="46"/>
  <c r="AC13" i="36"/>
  <c r="Y15" i="36"/>
  <c r="AG53" i="36"/>
  <c r="BD78" i="26"/>
  <c r="C142" i="21"/>
  <c r="C125" i="21"/>
  <c r="L83" i="36"/>
  <c r="AV74" i="36"/>
  <c r="AB89" i="46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S89" i="21" s="1"/>
  <c r="S92" i="21" s="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X89" i="21" s="1"/>
  <c r="X92" i="21" s="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AN80" i="21" s="1"/>
  <c r="C106" i="21" s="1"/>
  <c r="I106" i="21" s="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AN82" i="21" s="1"/>
  <c r="C108" i="21" s="1"/>
  <c r="I108" i="21" s="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89" i="21" s="1"/>
  <c r="W92" i="21" s="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T59" i="36" s="1"/>
  <c r="AD26" i="36"/>
  <c r="V23" i="46"/>
  <c r="AH89" i="26"/>
  <c r="V31" i="26"/>
  <c r="AJ37" i="26" s="1"/>
  <c r="AC89" i="46"/>
  <c r="M18" i="46"/>
  <c r="AJ22" i="46" s="1"/>
  <c r="Q77" i="36"/>
  <c r="AR58" i="36"/>
  <c r="C128" i="21"/>
  <c r="C145" i="21"/>
  <c r="X30" i="46"/>
  <c r="AI84" i="26"/>
  <c r="BD84" i="26" s="1"/>
  <c r="N113" i="26"/>
  <c r="GE81" i="26"/>
  <c r="GF81" i="26" s="1"/>
  <c r="GG81" i="26" s="1"/>
  <c r="GH81" i="26" s="1"/>
  <c r="GI81" i="26" s="1"/>
  <c r="GJ81" i="26" s="1"/>
  <c r="U33" i="26"/>
  <c r="BJ117" i="26"/>
  <c r="R124" i="26"/>
  <c r="CF81" i="26"/>
  <c r="CI84" i="26"/>
  <c r="CC108" i="46"/>
  <c r="CL117" i="26"/>
  <c r="CD109" i="46"/>
  <c r="CC78" i="26"/>
  <c r="CM88" i="46"/>
  <c r="N113" i="46" l="1"/>
  <c r="AI84" i="46"/>
  <c r="BD84" i="46" s="1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V31" i="46"/>
  <c r="AG61" i="36"/>
  <c r="AV53" i="36"/>
  <c r="BJ113" i="26"/>
  <c r="N124" i="26"/>
  <c r="BJ110" i="26"/>
  <c r="K124" i="26"/>
  <c r="AN85" i="21"/>
  <c r="C111" i="21" s="1"/>
  <c r="BD78" i="46"/>
  <c r="AF81" i="46"/>
  <c r="BD81" i="46" s="1"/>
  <c r="K110" i="46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81" i="36"/>
  <c r="D180" i="36"/>
  <c r="D182" i="36"/>
  <c r="D179" i="36"/>
  <c r="D178" i="36"/>
  <c r="D184" i="36"/>
  <c r="D177" i="36"/>
  <c r="D185" i="36"/>
  <c r="D183" i="36"/>
  <c r="BD89" i="26"/>
  <c r="ER89" i="26"/>
  <c r="FS89" i="26"/>
  <c r="E177" i="26"/>
  <c r="T85" i="36" a="1"/>
  <c r="Y18" i="26"/>
  <c r="AD18" i="36"/>
  <c r="AA30" i="26"/>
  <c r="AI28" i="46"/>
  <c r="AZ89" i="46" s="1"/>
  <c r="BB89" i="46" s="1"/>
  <c r="E128" i="36"/>
  <c r="AV59" i="36"/>
  <c r="P89" i="21"/>
  <c r="AN76" i="21"/>
  <c r="C102" i="21" s="1"/>
  <c r="I102" i="21" s="1"/>
  <c r="AN81" i="21"/>
  <c r="C107" i="21" s="1"/>
  <c r="I107" i="21" s="1"/>
  <c r="C163" i="36"/>
  <c r="C141" i="36"/>
  <c r="AQ56" i="36"/>
  <c r="O79" i="36"/>
  <c r="AG89" i="46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N89" i="26"/>
  <c r="CF81" i="46"/>
  <c r="FL89" i="26"/>
  <c r="CE110" i="26"/>
  <c r="CL117" i="46"/>
  <c r="CH113" i="26"/>
  <c r="CI84" i="46"/>
  <c r="CC78" i="46"/>
  <c r="D28" i="45" l="1"/>
  <c r="AA30" i="46"/>
  <c r="Q114" i="26"/>
  <c r="AD29" i="26"/>
  <c r="AC33" i="26"/>
  <c r="AJ35" i="26" s="1"/>
  <c r="AM87" i="26"/>
  <c r="BD87" i="26" s="1"/>
  <c r="E127" i="36"/>
  <c r="AV58" i="36"/>
  <c r="AK82" i="26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AV98" i="36" s="1"/>
  <c r="C126" i="36" s="1"/>
  <c r="I126" i="36" s="1"/>
  <c r="Z100" i="36"/>
  <c r="AA87" i="36"/>
  <c r="Z90" i="36"/>
  <c r="V93" i="36"/>
  <c r="AD98" i="36"/>
  <c r="AF96" i="36"/>
  <c r="T99" i="36"/>
  <c r="Y85" i="36"/>
  <c r="Y102" i="36" s="1"/>
  <c r="Y105" i="36" s="1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X16" i="46"/>
  <c r="C166" i="36"/>
  <c r="C144" i="36"/>
  <c r="O83" i="36"/>
  <c r="AV79" i="36"/>
  <c r="K124" i="46"/>
  <c r="BJ110" i="46"/>
  <c r="D155" i="36" a="1"/>
  <c r="G133" i="36" a="1"/>
  <c r="AT56" i="36"/>
  <c r="AQ61" i="36"/>
  <c r="C177" i="36" s="1" a="1"/>
  <c r="E177" i="46"/>
  <c r="BD89" i="46"/>
  <c r="ER89" i="46"/>
  <c r="FS89" i="46"/>
  <c r="U18" i="46"/>
  <c r="CL87" i="26"/>
  <c r="CN89" i="46"/>
  <c r="CH113" i="46"/>
  <c r="CF111" i="26"/>
  <c r="FL89" i="46"/>
  <c r="CE110" i="46"/>
  <c r="AV93" i="36" l="1"/>
  <c r="C121" i="36" s="1"/>
  <c r="I121" i="36" s="1"/>
  <c r="AG102" i="36"/>
  <c r="AG105" i="36" s="1"/>
  <c r="Z102" i="36"/>
  <c r="Z105" i="36" s="1"/>
  <c r="Q114" i="46"/>
  <c r="AM87" i="46"/>
  <c r="BD87" i="46" s="1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C184" i="36"/>
  <c r="F184" i="36" s="1"/>
  <c r="C177" i="36"/>
  <c r="C185" i="36"/>
  <c r="F185" i="36" s="1"/>
  <c r="C180" i="36"/>
  <c r="C179" i="36"/>
  <c r="C178" i="36"/>
  <c r="C183" i="36"/>
  <c r="C182" i="36"/>
  <c r="C181" i="36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BD85" i="26" s="1"/>
  <c r="AC18" i="26"/>
  <c r="AJ21" i="26" s="1"/>
  <c r="CJ85" i="26"/>
  <c r="CG82" i="26"/>
  <c r="CF111" i="46"/>
  <c r="CI114" i="26"/>
  <c r="CL87" i="46"/>
  <c r="CV103" i="26" l="1" a="1"/>
  <c r="BJ116" i="26"/>
  <c r="O124" i="26"/>
  <c r="X126" i="26" a="1"/>
  <c r="BD103" i="26" a="1"/>
  <c r="T104" i="36"/>
  <c r="E133" i="36" a="1"/>
  <c r="BJ114" i="46"/>
  <c r="Q124" i="46"/>
  <c r="O116" i="46"/>
  <c r="AO85" i="46"/>
  <c r="BD85" i="46" s="1"/>
  <c r="AC18" i="46"/>
  <c r="F168" i="36"/>
  <c r="X94" i="26" a="1"/>
  <c r="BD82" i="46"/>
  <c r="Y18" i="46"/>
  <c r="AJ35" i="46"/>
  <c r="CK116" i="26"/>
  <c r="CJ85" i="46"/>
  <c r="CG82" i="46"/>
  <c r="CI114" i="46"/>
  <c r="CV103" i="46" l="1" a="1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BD144" i="26" s="1"/>
  <c r="C179" i="26" s="1"/>
  <c r="I179" i="26" s="1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DB103" i="26"/>
  <c r="DJ103" i="26"/>
  <c r="CX104" i="26"/>
  <c r="DF104" i="26"/>
  <c r="DN104" i="26"/>
  <c r="DB105" i="26"/>
  <c r="DJ105" i="26"/>
  <c r="CY106" i="26"/>
  <c r="DG106" i="26"/>
  <c r="DO106" i="26"/>
  <c r="DD107" i="26"/>
  <c r="DL107" i="26"/>
  <c r="CZ108" i="26"/>
  <c r="DH108" i="26"/>
  <c r="CV109" i="26"/>
  <c r="DE109" i="26"/>
  <c r="DM109" i="26"/>
  <c r="DA110" i="26"/>
  <c r="DI110" i="26"/>
  <c r="CW111" i="26"/>
  <c r="DE111" i="26"/>
  <c r="DM111" i="26"/>
  <c r="DA112" i="26"/>
  <c r="CV103" i="26"/>
  <c r="DA103" i="26"/>
  <c r="DK103" i="26"/>
  <c r="CZ104" i="26"/>
  <c r="DI104" i="26"/>
  <c r="CX105" i="26"/>
  <c r="DG105" i="26"/>
  <c r="CV106" i="26"/>
  <c r="DF106" i="26"/>
  <c r="CV107" i="26"/>
  <c r="DF107" i="26"/>
  <c r="DO107" i="26"/>
  <c r="DD108" i="26"/>
  <c r="DM108" i="26"/>
  <c r="DC109" i="26"/>
  <c r="DL109" i="26"/>
  <c r="DB110" i="26"/>
  <c r="DK110" i="26"/>
  <c r="CZ111" i="26"/>
  <c r="DI111" i="26"/>
  <c r="CX112" i="26"/>
  <c r="DH112" i="26"/>
  <c r="CV113" i="26"/>
  <c r="DD113" i="26"/>
  <c r="DL113" i="26"/>
  <c r="CZ114" i="26"/>
  <c r="DH114" i="26"/>
  <c r="CV115" i="26"/>
  <c r="DD115" i="26"/>
  <c r="DL115" i="26"/>
  <c r="CZ116" i="26"/>
  <c r="DH116" i="26"/>
  <c r="CV117" i="26"/>
  <c r="DD117" i="26"/>
  <c r="DM117" i="26"/>
  <c r="DA118" i="26"/>
  <c r="DI118" i="26"/>
  <c r="CW119" i="26"/>
  <c r="DE119" i="26"/>
  <c r="DM119" i="26"/>
  <c r="DA120" i="26"/>
  <c r="DI120" i="26"/>
  <c r="CW121" i="26"/>
  <c r="DE121" i="26"/>
  <c r="DN121" i="26"/>
  <c r="DK117" i="26"/>
  <c r="H21" i="45" s="1"/>
  <c r="DC103" i="26"/>
  <c r="DL103" i="26"/>
  <c r="DA104" i="26"/>
  <c r="DJ104" i="26"/>
  <c r="CY105" i="26"/>
  <c r="DH105" i="26"/>
  <c r="CX106" i="26"/>
  <c r="DH106" i="26"/>
  <c r="CW107" i="26"/>
  <c r="DG107" i="26"/>
  <c r="CV108" i="26"/>
  <c r="DE108" i="26"/>
  <c r="DN108" i="26"/>
  <c r="DD109" i="26"/>
  <c r="DN109" i="26"/>
  <c r="DC110" i="26"/>
  <c r="DL110" i="26"/>
  <c r="DA111" i="26"/>
  <c r="DJ111" i="26"/>
  <c r="CY112" i="26"/>
  <c r="DI112" i="26"/>
  <c r="CW113" i="26"/>
  <c r="DE113" i="26"/>
  <c r="DM113" i="26"/>
  <c r="DA114" i="26"/>
  <c r="DI114" i="26"/>
  <c r="CW115" i="26"/>
  <c r="DE115" i="26"/>
  <c r="DM115" i="26"/>
  <c r="DA116" i="26"/>
  <c r="DI116" i="26"/>
  <c r="CW117" i="26"/>
  <c r="DE117" i="26"/>
  <c r="DN117" i="26"/>
  <c r="DB118" i="26"/>
  <c r="DJ118" i="26"/>
  <c r="CX119" i="26"/>
  <c r="DF119" i="26"/>
  <c r="DN119" i="26"/>
  <c r="DB120" i="26"/>
  <c r="DJ120" i="26"/>
  <c r="CX121" i="26"/>
  <c r="DF121" i="26"/>
  <c r="DO121" i="26"/>
  <c r="DD103" i="26"/>
  <c r="DO103" i="26"/>
  <c r="DG104" i="26"/>
  <c r="CZ105" i="26"/>
  <c r="DL105" i="26"/>
  <c r="DD106" i="26"/>
  <c r="CY107" i="26"/>
  <c r="DJ107" i="26"/>
  <c r="DB108" i="26"/>
  <c r="DO108" i="26"/>
  <c r="DH109" i="26"/>
  <c r="CY110" i="26"/>
  <c r="DM110" i="26"/>
  <c r="DD111" i="26"/>
  <c r="CV112" i="26"/>
  <c r="DJ112" i="26"/>
  <c r="CZ113" i="26"/>
  <c r="DJ113" i="26"/>
  <c r="DB114" i="26"/>
  <c r="DL114" i="26"/>
  <c r="DB115" i="26"/>
  <c r="DN115" i="26"/>
  <c r="DD116" i="26"/>
  <c r="DN116" i="26"/>
  <c r="DF117" i="26"/>
  <c r="CW118" i="26"/>
  <c r="DG118" i="26"/>
  <c r="CY119" i="26"/>
  <c r="DI119" i="26"/>
  <c r="CY120" i="26"/>
  <c r="DK120" i="26"/>
  <c r="DA121" i="26"/>
  <c r="DK121" i="26"/>
  <c r="DC112" i="26"/>
  <c r="E21" i="45" s="1"/>
  <c r="DE103" i="26"/>
  <c r="CV104" i="26"/>
  <c r="DH104" i="26"/>
  <c r="DA105" i="26"/>
  <c r="DM105" i="26"/>
  <c r="DE106" i="26"/>
  <c r="CZ107" i="26"/>
  <c r="DK107" i="26"/>
  <c r="DC108" i="26"/>
  <c r="CW109" i="26"/>
  <c r="DI109" i="26"/>
  <c r="CZ110" i="26"/>
  <c r="DN110" i="26"/>
  <c r="DF111" i="26"/>
  <c r="CW112" i="26"/>
  <c r="DK112" i="26"/>
  <c r="DA113" i="26"/>
  <c r="DK113" i="26"/>
  <c r="DC114" i="26"/>
  <c r="DM114" i="26"/>
  <c r="DC115" i="26"/>
  <c r="DO115" i="26"/>
  <c r="DE116" i="26"/>
  <c r="DO116" i="26"/>
  <c r="DG117" i="26"/>
  <c r="CX118" i="26"/>
  <c r="DH118" i="26"/>
  <c r="CZ119" i="26"/>
  <c r="DJ119" i="26"/>
  <c r="CZ120" i="26"/>
  <c r="DL120" i="26"/>
  <c r="DB121" i="26"/>
  <c r="DM121" i="26"/>
  <c r="DL121" i="26"/>
  <c r="K21" i="45" s="1"/>
  <c r="DF103" i="26"/>
  <c r="CW104" i="26"/>
  <c r="DK104" i="26"/>
  <c r="DC105" i="26"/>
  <c r="DN105" i="26"/>
  <c r="DI106" i="26"/>
  <c r="DA107" i="26"/>
  <c r="DM107" i="26"/>
  <c r="DF108" i="26"/>
  <c r="CX109" i="26"/>
  <c r="DJ109" i="26"/>
  <c r="DD110" i="26"/>
  <c r="DO110" i="26"/>
  <c r="DG111" i="26"/>
  <c r="CZ112" i="26"/>
  <c r="DL112" i="26"/>
  <c r="DB113" i="26"/>
  <c r="DN113" i="26"/>
  <c r="DD114" i="26"/>
  <c r="DN114" i="26"/>
  <c r="DF115" i="26"/>
  <c r="CV116" i="26"/>
  <c r="DF116" i="26"/>
  <c r="CX117" i="26"/>
  <c r="DH117" i="26"/>
  <c r="CY118" i="26"/>
  <c r="DK118" i="26"/>
  <c r="DA119" i="26"/>
  <c r="DK119" i="26"/>
  <c r="DC120" i="26"/>
  <c r="DM120" i="26"/>
  <c r="DC121" i="26"/>
  <c r="CX103" i="26"/>
  <c r="CY104" i="26"/>
  <c r="CV105" i="26"/>
  <c r="CZ106" i="26"/>
  <c r="DN106" i="26"/>
  <c r="CX108" i="26"/>
  <c r="CY109" i="26"/>
  <c r="CW110" i="26"/>
  <c r="CX111" i="26"/>
  <c r="DO111" i="26"/>
  <c r="DO112" i="26"/>
  <c r="DO113" i="26"/>
  <c r="DJ114" i="26"/>
  <c r="DH115" i="26"/>
  <c r="DC116" i="26"/>
  <c r="DA117" i="26"/>
  <c r="CZ118" i="26"/>
  <c r="DO118" i="26"/>
  <c r="DO119" i="26"/>
  <c r="DH120" i="26"/>
  <c r="DH121" i="26"/>
  <c r="CY103" i="26"/>
  <c r="DB104" i="26"/>
  <c r="CW105" i="26"/>
  <c r="DA106" i="26"/>
  <c r="DB107" i="26"/>
  <c r="CY108" i="26"/>
  <c r="CZ109" i="26"/>
  <c r="CX110" i="26"/>
  <c r="CY111" i="26"/>
  <c r="DB112" i="26"/>
  <c r="CX113" i="26"/>
  <c r="CV114" i="26"/>
  <c r="DK114" i="26"/>
  <c r="DI115" i="26"/>
  <c r="DG116" i="26"/>
  <c r="DB117" i="26"/>
  <c r="DC118" i="26"/>
  <c r="CV119" i="26"/>
  <c r="CV120" i="26"/>
  <c r="DN120" i="26"/>
  <c r="DI121" i="26"/>
  <c r="CW106" i="26"/>
  <c r="E14" i="45" s="1"/>
  <c r="CZ103" i="26"/>
  <c r="DC104" i="26"/>
  <c r="DD105" i="26"/>
  <c r="DB106" i="26"/>
  <c r="DC107" i="26"/>
  <c r="DA108" i="26"/>
  <c r="DA109" i="26"/>
  <c r="DE110" i="26"/>
  <c r="DB111" i="26"/>
  <c r="DD112" i="26"/>
  <c r="CY113" i="26"/>
  <c r="CW114" i="26"/>
  <c r="DO114" i="26"/>
  <c r="DJ115" i="26"/>
  <c r="DJ116" i="26"/>
  <c r="DC117" i="26"/>
  <c r="DD118" i="26"/>
  <c r="DB119" i="26"/>
  <c r="CW120" i="26"/>
  <c r="DO120" i="26"/>
  <c r="DJ121" i="26"/>
  <c r="CX107" i="26"/>
  <c r="H14" i="45" s="1"/>
  <c r="DG103" i="26"/>
  <c r="DD104" i="26"/>
  <c r="DE105" i="26"/>
  <c r="DC106" i="26"/>
  <c r="DE107" i="26"/>
  <c r="DG108" i="26"/>
  <c r="DF109" i="26"/>
  <c r="DF110" i="26"/>
  <c r="DC111" i="26"/>
  <c r="DE112" i="26"/>
  <c r="DC113" i="26"/>
  <c r="CX114" i="26"/>
  <c r="CX115" i="26"/>
  <c r="DK115" i="26"/>
  <c r="DK116" i="26"/>
  <c r="DI117" i="26"/>
  <c r="DE118" i="26"/>
  <c r="DC119" i="26"/>
  <c r="CX120" i="26"/>
  <c r="CV121" i="26"/>
  <c r="DN103" i="26"/>
  <c r="DO105" i="26"/>
  <c r="CW108" i="26"/>
  <c r="CV110" i="26"/>
  <c r="DN111" i="26"/>
  <c r="DI113" i="26"/>
  <c r="DG115" i="26"/>
  <c r="CZ117" i="26"/>
  <c r="DN118" i="26"/>
  <c r="DG120" i="26"/>
  <c r="DE104" i="26"/>
  <c r="DJ106" i="26"/>
  <c r="DI108" i="26"/>
  <c r="DG110" i="26"/>
  <c r="DF112" i="26"/>
  <c r="CY114" i="26"/>
  <c r="CW116" i="26"/>
  <c r="DJ117" i="26"/>
  <c r="DD119" i="26"/>
  <c r="CY121" i="26"/>
  <c r="DB109" i="26"/>
  <c r="K14" i="45" s="1"/>
  <c r="DL104" i="26"/>
  <c r="DK106" i="26"/>
  <c r="DJ108" i="26"/>
  <c r="DH110" i="26"/>
  <c r="DG112" i="26"/>
  <c r="DE114" i="26"/>
  <c r="CX116" i="26"/>
  <c r="DL117" i="26"/>
  <c r="DG119" i="26"/>
  <c r="CZ121" i="26"/>
  <c r="DM104" i="26"/>
  <c r="DL106" i="26"/>
  <c r="DK108" i="26"/>
  <c r="DJ110" i="26"/>
  <c r="DM112" i="26"/>
  <c r="DF114" i="26"/>
  <c r="CY116" i="26"/>
  <c r="DO117" i="26"/>
  <c r="DH119" i="26"/>
  <c r="DD121" i="26"/>
  <c r="CW103" i="26"/>
  <c r="DO104" i="26"/>
  <c r="DM106" i="26"/>
  <c r="DL108" i="26"/>
  <c r="CV111" i="26"/>
  <c r="DN112" i="26"/>
  <c r="DG114" i="26"/>
  <c r="DB116" i="26"/>
  <c r="CV118" i="26"/>
  <c r="DL119" i="26"/>
  <c r="DG121" i="26"/>
  <c r="DI105" i="26"/>
  <c r="DH111" i="26"/>
  <c r="DA115" i="26"/>
  <c r="DE120" i="26"/>
  <c r="DK105" i="26"/>
  <c r="DK111" i="26"/>
  <c r="DL116" i="26"/>
  <c r="DF120" i="26"/>
  <c r="DH107" i="26"/>
  <c r="DL111" i="26"/>
  <c r="DM116" i="26"/>
  <c r="DI107" i="26"/>
  <c r="DF113" i="26"/>
  <c r="CY117" i="26"/>
  <c r="DH103" i="26"/>
  <c r="DN107" i="26"/>
  <c r="DG113" i="26"/>
  <c r="DF118" i="26"/>
  <c r="DI103" i="26"/>
  <c r="DG109" i="26"/>
  <c r="DH113" i="26"/>
  <c r="DL118" i="26"/>
  <c r="DM118" i="26"/>
  <c r="DD120" i="26"/>
  <c r="DM103" i="26"/>
  <c r="DF105" i="26"/>
  <c r="DK109" i="26"/>
  <c r="DO109" i="26"/>
  <c r="CY115" i="26"/>
  <c r="CZ115" i="26"/>
  <c r="CK116" i="46"/>
  <c r="CV73" i="46" l="1" a="1"/>
  <c r="DS73" i="46" a="1"/>
  <c r="E8" i="45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BD130" i="46" s="1"/>
  <c r="C165" i="46" s="1"/>
  <c r="I165" i="46" s="1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J14" i="45" s="1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21" i="45" s="1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G21" i="45" s="1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G14" i="45" s="1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J21" i="45" s="1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14" i="45" s="1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CW103" i="46"/>
  <c r="DE103" i="46"/>
  <c r="DM103" i="46"/>
  <c r="DA104" i="46"/>
  <c r="DI104" i="46"/>
  <c r="CW105" i="46"/>
  <c r="DE105" i="46"/>
  <c r="DM105" i="46"/>
  <c r="DA106" i="46"/>
  <c r="DI106" i="46"/>
  <c r="CW107" i="46"/>
  <c r="DE107" i="46"/>
  <c r="DM107" i="46"/>
  <c r="DA108" i="46"/>
  <c r="DI108" i="46"/>
  <c r="CW109" i="46"/>
  <c r="DE109" i="46"/>
  <c r="DM109" i="46"/>
  <c r="DA110" i="46"/>
  <c r="DI110" i="46"/>
  <c r="CW111" i="46"/>
  <c r="DE111" i="46"/>
  <c r="DM111" i="46"/>
  <c r="DA112" i="46"/>
  <c r="DI112" i="46"/>
  <c r="CW113" i="46"/>
  <c r="DE113" i="46"/>
  <c r="DM113" i="46"/>
  <c r="DA114" i="46"/>
  <c r="DI114" i="46"/>
  <c r="CW115" i="46"/>
  <c r="DE115" i="46"/>
  <c r="DM115" i="46"/>
  <c r="DA116" i="46"/>
  <c r="DI116" i="46"/>
  <c r="CW117" i="46"/>
  <c r="DE117" i="46"/>
  <c r="DM117" i="46"/>
  <c r="DA118" i="46"/>
  <c r="DI118" i="46"/>
  <c r="CW119" i="46"/>
  <c r="DE119" i="46"/>
  <c r="DM119" i="46"/>
  <c r="DA120" i="46"/>
  <c r="DI120" i="46"/>
  <c r="CW121" i="46"/>
  <c r="DE121" i="46"/>
  <c r="DM121" i="46"/>
  <c r="DC103" i="46"/>
  <c r="DL103" i="46"/>
  <c r="DB104" i="46"/>
  <c r="DK104" i="46"/>
  <c r="CZ105" i="46"/>
  <c r="DI105" i="46"/>
  <c r="CX106" i="46"/>
  <c r="DG106" i="46"/>
  <c r="CV107" i="46"/>
  <c r="DF107" i="46"/>
  <c r="DO107" i="46"/>
  <c r="DD108" i="46"/>
  <c r="DM108" i="46"/>
  <c r="DB109" i="46"/>
  <c r="DK109" i="46"/>
  <c r="CZ110" i="46"/>
  <c r="DJ110" i="46"/>
  <c r="CY111" i="46"/>
  <c r="DH111" i="46"/>
  <c r="CW112" i="46"/>
  <c r="DF112" i="46"/>
  <c r="DO112" i="46"/>
  <c r="DD113" i="46"/>
  <c r="DN113" i="46"/>
  <c r="DC114" i="46"/>
  <c r="DL114" i="46"/>
  <c r="DA115" i="46"/>
  <c r="DJ115" i="46"/>
  <c r="CY116" i="46"/>
  <c r="DH116" i="46"/>
  <c r="CX117" i="46"/>
  <c r="DG117" i="46"/>
  <c r="CV118" i="46"/>
  <c r="DE118" i="46"/>
  <c r="DN118" i="46"/>
  <c r="DC119" i="46"/>
  <c r="DL119" i="46"/>
  <c r="DB120" i="46"/>
  <c r="DK120" i="46"/>
  <c r="CZ121" i="46"/>
  <c r="DI121" i="46"/>
  <c r="CX103" i="46"/>
  <c r="DG103" i="46"/>
  <c r="CV104" i="46"/>
  <c r="DE104" i="46"/>
  <c r="DN104" i="46"/>
  <c r="DC105" i="46"/>
  <c r="DL105" i="46"/>
  <c r="DB106" i="46"/>
  <c r="DK106" i="46"/>
  <c r="CZ107" i="46"/>
  <c r="DI107" i="46"/>
  <c r="CX108" i="46"/>
  <c r="DG108" i="46"/>
  <c r="CV109" i="46"/>
  <c r="DF109" i="46"/>
  <c r="DO109" i="46"/>
  <c r="DD110" i="46"/>
  <c r="DM110" i="46"/>
  <c r="DB111" i="46"/>
  <c r="DK111" i="46"/>
  <c r="CZ112" i="46"/>
  <c r="DJ112" i="46"/>
  <c r="CY113" i="46"/>
  <c r="DH113" i="46"/>
  <c r="CW114" i="46"/>
  <c r="DF114" i="46"/>
  <c r="DO114" i="46"/>
  <c r="DD115" i="46"/>
  <c r="DN115" i="46"/>
  <c r="DC116" i="46"/>
  <c r="DL116" i="46"/>
  <c r="DA117" i="46"/>
  <c r="DJ117" i="46"/>
  <c r="CY118" i="46"/>
  <c r="DH118" i="46"/>
  <c r="CX119" i="46"/>
  <c r="DG119" i="46"/>
  <c r="CV120" i="46"/>
  <c r="DE120" i="46"/>
  <c r="DN120" i="46"/>
  <c r="DC121" i="46"/>
  <c r="DL121" i="46"/>
  <c r="CY103" i="46"/>
  <c r="DH103" i="46"/>
  <c r="CW104" i="46"/>
  <c r="DF104" i="46"/>
  <c r="DO104" i="46"/>
  <c r="DD105" i="46"/>
  <c r="DN105" i="46"/>
  <c r="DC106" i="46"/>
  <c r="DL106" i="46"/>
  <c r="DA107" i="46"/>
  <c r="DJ107" i="46"/>
  <c r="CY108" i="46"/>
  <c r="DH108" i="46"/>
  <c r="CX109" i="46"/>
  <c r="DG109" i="46"/>
  <c r="CV110" i="46"/>
  <c r="DE110" i="46"/>
  <c r="DN110" i="46"/>
  <c r="DC111" i="46"/>
  <c r="DL111" i="46"/>
  <c r="DB112" i="46"/>
  <c r="DK112" i="46"/>
  <c r="CZ113" i="46"/>
  <c r="DI113" i="46"/>
  <c r="CX114" i="46"/>
  <c r="DG114" i="46"/>
  <c r="CV115" i="46"/>
  <c r="DF115" i="46"/>
  <c r="DO115" i="46"/>
  <c r="DD116" i="46"/>
  <c r="DM116" i="46"/>
  <c r="DB117" i="46"/>
  <c r="DK117" i="46"/>
  <c r="CZ118" i="46"/>
  <c r="DJ118" i="46"/>
  <c r="CY119" i="46"/>
  <c r="DH119" i="46"/>
  <c r="CW120" i="46"/>
  <c r="DF120" i="46"/>
  <c r="DO120" i="46"/>
  <c r="DD121" i="46"/>
  <c r="DN121" i="46"/>
  <c r="CZ103" i="46"/>
  <c r="DN103" i="46"/>
  <c r="DH104" i="46"/>
  <c r="DB105" i="46"/>
  <c r="CW106" i="46"/>
  <c r="DM106" i="46"/>
  <c r="DG107" i="46"/>
  <c r="DB108" i="46"/>
  <c r="DO108" i="46"/>
  <c r="DJ109" i="46"/>
  <c r="DF110" i="46"/>
  <c r="CZ111" i="46"/>
  <c r="DO111" i="46"/>
  <c r="DH112" i="46"/>
  <c r="DC113" i="46"/>
  <c r="CY114" i="46"/>
  <c r="DM114" i="46"/>
  <c r="DH115" i="46"/>
  <c r="DB116" i="46"/>
  <c r="CV117" i="46"/>
  <c r="DL117" i="46"/>
  <c r="DF118" i="46"/>
  <c r="DA119" i="46"/>
  <c r="DO119" i="46"/>
  <c r="DJ120" i="46"/>
  <c r="DF121" i="46"/>
  <c r="DA103" i="46"/>
  <c r="DO103" i="46"/>
  <c r="DJ104" i="46"/>
  <c r="DF105" i="46"/>
  <c r="CY106" i="46"/>
  <c r="DN106" i="46"/>
  <c r="DH107" i="46"/>
  <c r="DC108" i="46"/>
  <c r="CY109" i="46"/>
  <c r="DL109" i="46"/>
  <c r="DG110" i="46"/>
  <c r="DA111" i="46"/>
  <c r="CV112" i="46"/>
  <c r="DL112" i="46"/>
  <c r="DF113" i="46"/>
  <c r="CZ114" i="46"/>
  <c r="DN114" i="46"/>
  <c r="DI115" i="46"/>
  <c r="DE116" i="46"/>
  <c r="CY117" i="46"/>
  <c r="DN117" i="46"/>
  <c r="DG118" i="46"/>
  <c r="DB119" i="46"/>
  <c r="CX120" i="46"/>
  <c r="DL120" i="46"/>
  <c r="DG121" i="46"/>
  <c r="DB103" i="46"/>
  <c r="CX104" i="46"/>
  <c r="DL104" i="46"/>
  <c r="DG105" i="46"/>
  <c r="CZ106" i="46"/>
  <c r="DO106" i="46"/>
  <c r="DK107" i="46"/>
  <c r="DE108" i="46"/>
  <c r="CZ109" i="46"/>
  <c r="DN109" i="46"/>
  <c r="DH110" i="46"/>
  <c r="DD111" i="46"/>
  <c r="CX112" i="46"/>
  <c r="DM112" i="46"/>
  <c r="DG113" i="46"/>
  <c r="DB114" i="46"/>
  <c r="CX115" i="46"/>
  <c r="DK115" i="46"/>
  <c r="DF116" i="46"/>
  <c r="CZ117" i="46"/>
  <c r="DO117" i="46"/>
  <c r="DK118" i="46"/>
  <c r="DD119" i="46"/>
  <c r="CY120" i="46"/>
  <c r="DM120" i="46"/>
  <c r="DH121" i="46"/>
  <c r="DD103" i="46"/>
  <c r="CY104" i="46"/>
  <c r="DM104" i="46"/>
  <c r="DH105" i="46"/>
  <c r="DD106" i="46"/>
  <c r="CX107" i="46"/>
  <c r="DL107" i="46"/>
  <c r="DF108" i="46"/>
  <c r="DA109" i="46"/>
  <c r="CW110" i="46"/>
  <c r="DK110" i="46"/>
  <c r="DF111" i="46"/>
  <c r="CY112" i="46"/>
  <c r="DN112" i="46"/>
  <c r="DJ113" i="46"/>
  <c r="DD114" i="46"/>
  <c r="CY115" i="46"/>
  <c r="DL115" i="46"/>
  <c r="DG116" i="46"/>
  <c r="DC117" i="46"/>
  <c r="CW118" i="46"/>
  <c r="DL118" i="46"/>
  <c r="DF119" i="46"/>
  <c r="CZ120" i="46"/>
  <c r="CV121" i="46"/>
  <c r="DJ121" i="46"/>
  <c r="DF103" i="46"/>
  <c r="CZ104" i="46"/>
  <c r="CV105" i="46"/>
  <c r="DJ105" i="46"/>
  <c r="DE106" i="46"/>
  <c r="CY107" i="46"/>
  <c r="DN107" i="46"/>
  <c r="DJ108" i="46"/>
  <c r="DC109" i="46"/>
  <c r="CX110" i="46"/>
  <c r="DL110" i="46"/>
  <c r="DG111" i="46"/>
  <c r="DC112" i="46"/>
  <c r="CV113" i="46"/>
  <c r="DK113" i="46"/>
  <c r="DE114" i="46"/>
  <c r="CZ115" i="46"/>
  <c r="CV116" i="46"/>
  <c r="DJ116" i="46"/>
  <c r="DD117" i="46"/>
  <c r="CX118" i="46"/>
  <c r="DM118" i="46"/>
  <c r="DI119" i="46"/>
  <c r="DC120" i="46"/>
  <c r="CX121" i="46"/>
  <c r="DK121" i="46"/>
  <c r="DG104" i="46"/>
  <c r="DH106" i="46"/>
  <c r="DK108" i="46"/>
  <c r="DC110" i="46"/>
  <c r="DE112" i="46"/>
  <c r="DH114" i="46"/>
  <c r="CZ116" i="46"/>
  <c r="DC118" i="46"/>
  <c r="DD120" i="46"/>
  <c r="CX105" i="46"/>
  <c r="DJ106" i="46"/>
  <c r="DL108" i="46"/>
  <c r="DO110" i="46"/>
  <c r="DG112" i="46"/>
  <c r="DJ114" i="46"/>
  <c r="DK116" i="46"/>
  <c r="DD118" i="46"/>
  <c r="DG120" i="46"/>
  <c r="CV103" i="46"/>
  <c r="CY105" i="46"/>
  <c r="DB107" i="46"/>
  <c r="DN108" i="46"/>
  <c r="CV111" i="46"/>
  <c r="CX113" i="46"/>
  <c r="DK114" i="46"/>
  <c r="DN116" i="46"/>
  <c r="DO118" i="46"/>
  <c r="DH120" i="46"/>
  <c r="DI103" i="46"/>
  <c r="DA105" i="46"/>
  <c r="DC107" i="46"/>
  <c r="DD109" i="46"/>
  <c r="CX111" i="46"/>
  <c r="DA113" i="46"/>
  <c r="DB115" i="46"/>
  <c r="DO116" i="46"/>
  <c r="CV119" i="46"/>
  <c r="CY121" i="46"/>
  <c r="DJ103" i="46"/>
  <c r="DK105" i="46"/>
  <c r="DD107" i="46"/>
  <c r="DH109" i="46"/>
  <c r="DI111" i="46"/>
  <c r="DB113" i="46"/>
  <c r="DC115" i="46"/>
  <c r="DF117" i="46"/>
  <c r="CZ119" i="46"/>
  <c r="DA121" i="46"/>
  <c r="DK103" i="46"/>
  <c r="DO105" i="46"/>
  <c r="CV108" i="46"/>
  <c r="DI109" i="46"/>
  <c r="DJ111" i="46"/>
  <c r="DL113" i="46"/>
  <c r="DG115" i="46"/>
  <c r="DH117" i="46"/>
  <c r="DJ119" i="46"/>
  <c r="DB121" i="46"/>
  <c r="DC104" i="46"/>
  <c r="CV106" i="46"/>
  <c r="CW108" i="46"/>
  <c r="CY110" i="46"/>
  <c r="DN111" i="46"/>
  <c r="DO113" i="46"/>
  <c r="CW116" i="46"/>
  <c r="DI117" i="46"/>
  <c r="DK119" i="46"/>
  <c r="DO121" i="46"/>
  <c r="DD104" i="46"/>
  <c r="DN119" i="46"/>
  <c r="DF106" i="46"/>
  <c r="CZ108" i="46"/>
  <c r="DB110" i="46"/>
  <c r="DB118" i="46"/>
  <c r="DD112" i="46"/>
  <c r="CV114" i="46"/>
  <c r="CX116" i="46"/>
  <c r="BD134" i="46" l="1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G31" i="45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HB137" i="26"/>
  <c r="HB129" i="26"/>
  <c r="HB139" i="26"/>
  <c r="HB130" i="26"/>
  <c r="HB138" i="26"/>
  <c r="HB128" i="26"/>
  <c r="HB126" i="26"/>
  <c r="HB136" i="26"/>
  <c r="HB127" i="26"/>
  <c r="HB141" i="26"/>
  <c r="HB140" i="26"/>
  <c r="HB135" i="26"/>
  <c r="HB144" i="26"/>
  <c r="HB143" i="26"/>
  <c r="HB142" i="26"/>
  <c r="HB131" i="26"/>
  <c r="HB134" i="26"/>
  <c r="HB133" i="26"/>
  <c r="HB132" i="26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Q137" i="26"/>
  <c r="HG127" i="26"/>
  <c r="HN134" i="26"/>
  <c r="HI129" i="26"/>
  <c r="HU141" i="26"/>
  <c r="HO135" i="26"/>
  <c r="HF126" i="26"/>
  <c r="HK131" i="26"/>
  <c r="HM133" i="26"/>
  <c r="HS139" i="26"/>
  <c r="HT140" i="26"/>
  <c r="HL132" i="26"/>
  <c r="HR138" i="26"/>
  <c r="HX144" i="26"/>
  <c r="HW143" i="26"/>
  <c r="HV142" i="26"/>
  <c r="HP136" i="26"/>
  <c r="HJ130" i="26"/>
  <c r="HH128" i="26"/>
  <c r="HB105" i="26" l="1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R5" i="45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H105" i="26"/>
  <c r="HM110" i="26"/>
  <c r="HJ107" i="26"/>
  <c r="HT163" i="26"/>
  <c r="HU164" i="26"/>
  <c r="HK154" i="26"/>
  <c r="HL109" i="26"/>
  <c r="HS116" i="26"/>
  <c r="HU118" i="26"/>
  <c r="HN157" i="26"/>
  <c r="HS162" i="26"/>
  <c r="HL155" i="26"/>
  <c r="HJ153" i="26"/>
  <c r="HI152" i="26"/>
  <c r="HX121" i="26"/>
  <c r="HR161" i="26"/>
  <c r="HK108" i="26"/>
  <c r="HP113" i="26"/>
  <c r="HN111" i="26"/>
  <c r="HV119" i="26"/>
  <c r="HO112" i="26"/>
  <c r="HQ114" i="26"/>
  <c r="HO158" i="26"/>
  <c r="HF103" i="26"/>
  <c r="HT117" i="26"/>
  <c r="HW120" i="26"/>
  <c r="HV165" i="26"/>
  <c r="HG150" i="26"/>
  <c r="HG104" i="26"/>
  <c r="HX167" i="26"/>
  <c r="HQ160" i="26"/>
  <c r="HM156" i="26"/>
  <c r="HR115" i="26"/>
  <c r="HP159" i="26"/>
  <c r="HF149" i="26"/>
  <c r="HI106" i="26"/>
  <c r="HH151" i="26"/>
  <c r="HW166" i="26"/>
  <c r="D8" i="45" l="1"/>
  <c r="D31" i="45" s="1"/>
  <c r="CY126" i="26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T5" i="45"/>
  <c r="AB5" i="45"/>
  <c r="AJ5" i="45"/>
  <c r="X6" i="45"/>
  <c r="AF6" i="45"/>
  <c r="T7" i="45"/>
  <c r="AB7" i="45"/>
  <c r="AJ7" i="45"/>
  <c r="X8" i="45"/>
  <c r="AF8" i="45"/>
  <c r="T9" i="45"/>
  <c r="AB9" i="45"/>
  <c r="AJ9" i="45"/>
  <c r="X10" i="45"/>
  <c r="AF10" i="45"/>
  <c r="T11" i="45"/>
  <c r="AB11" i="45"/>
  <c r="AJ11" i="45"/>
  <c r="X12" i="45"/>
  <c r="AF12" i="45"/>
  <c r="T13" i="45"/>
  <c r="AB13" i="45"/>
  <c r="AJ13" i="45"/>
  <c r="X14" i="45"/>
  <c r="AF14" i="45"/>
  <c r="T15" i="45"/>
  <c r="AB15" i="45"/>
  <c r="AJ15" i="45"/>
  <c r="X16" i="45"/>
  <c r="AF16" i="45"/>
  <c r="T17" i="45"/>
  <c r="AB17" i="45"/>
  <c r="AJ17" i="45"/>
  <c r="X18" i="45"/>
  <c r="AF18" i="45"/>
  <c r="T19" i="45"/>
  <c r="AB19" i="45"/>
  <c r="AJ19" i="45"/>
  <c r="X20" i="45"/>
  <c r="AF20" i="45"/>
  <c r="T21" i="45"/>
  <c r="AB21" i="45"/>
  <c r="AJ21" i="45"/>
  <c r="X22" i="45"/>
  <c r="AF22" i="45"/>
  <c r="T23" i="45"/>
  <c r="AB23" i="45"/>
  <c r="AJ23" i="45"/>
  <c r="X24" i="45"/>
  <c r="AF24" i="45"/>
  <c r="W5" i="45"/>
  <c r="AF5" i="45"/>
  <c r="U6" i="45"/>
  <c r="AD6" i="45"/>
  <c r="S7" i="45"/>
  <c r="AC7" i="45"/>
  <c r="R8" i="45"/>
  <c r="AA8" i="45"/>
  <c r="AJ8" i="45"/>
  <c r="Y9" i="45"/>
  <c r="AH9" i="45"/>
  <c r="W10" i="45"/>
  <c r="AG10" i="45"/>
  <c r="V11" i="45"/>
  <c r="AE11" i="45"/>
  <c r="T12" i="45"/>
  <c r="AC12" i="45"/>
  <c r="R13" i="45"/>
  <c r="AA13" i="45"/>
  <c r="AK13" i="45"/>
  <c r="Z14" i="45"/>
  <c r="AI14" i="45"/>
  <c r="X15" i="45"/>
  <c r="AG15" i="45"/>
  <c r="V16" i="45"/>
  <c r="AE16" i="45"/>
  <c r="U17" i="45"/>
  <c r="AD17" i="45"/>
  <c r="S18" i="45"/>
  <c r="AB18" i="45"/>
  <c r="AK18" i="45"/>
  <c r="Z19" i="45"/>
  <c r="AI19" i="45"/>
  <c r="Y20" i="45"/>
  <c r="AH20" i="45"/>
  <c r="W21" i="45"/>
  <c r="AF21" i="45"/>
  <c r="U22" i="45"/>
  <c r="AD22" i="45"/>
  <c r="S23" i="45"/>
  <c r="AC23" i="45"/>
  <c r="R24" i="45"/>
  <c r="AA24" i="45"/>
  <c r="AJ24" i="45"/>
  <c r="X5" i="45"/>
  <c r="AG5" i="45"/>
  <c r="V6" i="45"/>
  <c r="AE6" i="45"/>
  <c r="U7" i="45"/>
  <c r="AD7" i="45"/>
  <c r="S8" i="45"/>
  <c r="AB8" i="45"/>
  <c r="AK8" i="45"/>
  <c r="Z9" i="45"/>
  <c r="AI9" i="45"/>
  <c r="Y10" i="45"/>
  <c r="AH10" i="45"/>
  <c r="W11" i="45"/>
  <c r="AF11" i="45"/>
  <c r="U12" i="45"/>
  <c r="AD12" i="45"/>
  <c r="S13" i="45"/>
  <c r="AC13" i="45"/>
  <c r="R14" i="45"/>
  <c r="AA14" i="45"/>
  <c r="AJ14" i="45"/>
  <c r="Y15" i="45"/>
  <c r="AH15" i="45"/>
  <c r="W16" i="45"/>
  <c r="AG16" i="45"/>
  <c r="V17" i="45"/>
  <c r="AE17" i="45"/>
  <c r="T18" i="45"/>
  <c r="AC18" i="45"/>
  <c r="R19" i="45"/>
  <c r="AA19" i="45"/>
  <c r="AK19" i="45"/>
  <c r="Z20" i="45"/>
  <c r="AI20" i="45"/>
  <c r="X21" i="45"/>
  <c r="AG21" i="45"/>
  <c r="V22" i="45"/>
  <c r="AE22" i="45"/>
  <c r="U23" i="45"/>
  <c r="AD23" i="45"/>
  <c r="S24" i="45"/>
  <c r="AB24" i="45"/>
  <c r="AK24" i="45"/>
  <c r="Y5" i="45"/>
  <c r="AH5" i="45"/>
  <c r="W6" i="45"/>
  <c r="AG6" i="45"/>
  <c r="V7" i="45"/>
  <c r="AE7" i="45"/>
  <c r="T8" i="45"/>
  <c r="AC8" i="45"/>
  <c r="R9" i="45"/>
  <c r="AA9" i="45"/>
  <c r="AK9" i="45"/>
  <c r="Z10" i="45"/>
  <c r="AI10" i="45"/>
  <c r="X11" i="45"/>
  <c r="AG11" i="45"/>
  <c r="V12" i="45"/>
  <c r="AE12" i="45"/>
  <c r="U13" i="45"/>
  <c r="AD13" i="45"/>
  <c r="S14" i="45"/>
  <c r="AB14" i="45"/>
  <c r="AK14" i="45"/>
  <c r="Z15" i="45"/>
  <c r="AI15" i="45"/>
  <c r="Y16" i="45"/>
  <c r="AH16" i="45"/>
  <c r="W17" i="45"/>
  <c r="AF17" i="45"/>
  <c r="U18" i="45"/>
  <c r="AD18" i="45"/>
  <c r="S19" i="45"/>
  <c r="AC19" i="45"/>
  <c r="R20" i="45"/>
  <c r="AA20" i="45"/>
  <c r="AJ20" i="45"/>
  <c r="Y21" i="45"/>
  <c r="AH21" i="45"/>
  <c r="W22" i="45"/>
  <c r="AG22" i="45"/>
  <c r="AA5" i="45"/>
  <c r="T6" i="45"/>
  <c r="AJ6" i="45"/>
  <c r="AF7" i="45"/>
  <c r="Y8" i="45"/>
  <c r="U9" i="45"/>
  <c r="AG9" i="45"/>
  <c r="AC10" i="45"/>
  <c r="Y11" i="45"/>
  <c r="R12" i="45"/>
  <c r="AH12" i="45"/>
  <c r="Z13" i="45"/>
  <c r="V14" i="45"/>
  <c r="R15" i="45"/>
  <c r="AE15" i="45"/>
  <c r="AA16" i="45"/>
  <c r="S17" i="45"/>
  <c r="AI17" i="45"/>
  <c r="AE18" i="45"/>
  <c r="X19" i="45"/>
  <c r="T20" i="45"/>
  <c r="AG20" i="45"/>
  <c r="AC21" i="45"/>
  <c r="Y22" i="45"/>
  <c r="AK22" i="45"/>
  <c r="AE23" i="45"/>
  <c r="V24" i="45"/>
  <c r="AH24" i="45"/>
  <c r="AC5" i="45"/>
  <c r="Y6" i="45"/>
  <c r="AK6" i="45"/>
  <c r="AG7" i="45"/>
  <c r="Z8" i="45"/>
  <c r="V9" i="45"/>
  <c r="R10" i="45"/>
  <c r="AD10" i="45"/>
  <c r="Z11" i="45"/>
  <c r="S12" i="45"/>
  <c r="AI12" i="45"/>
  <c r="AE13" i="45"/>
  <c r="W14" i="45"/>
  <c r="S15" i="45"/>
  <c r="AF15" i="45"/>
  <c r="AB16" i="45"/>
  <c r="X17" i="45"/>
  <c r="AK17" i="45"/>
  <c r="AG18" i="45"/>
  <c r="Y19" i="45"/>
  <c r="U20" i="45"/>
  <c r="AK20" i="45"/>
  <c r="AD21" i="45"/>
  <c r="Z22" i="45"/>
  <c r="R23" i="45"/>
  <c r="AF23" i="45"/>
  <c r="W24" i="45"/>
  <c r="AI24" i="45"/>
  <c r="AD5" i="45"/>
  <c r="Z6" i="45"/>
  <c r="R7" i="45"/>
  <c r="AH7" i="45"/>
  <c r="AD8" i="45"/>
  <c r="W9" i="45"/>
  <c r="S10" i="45"/>
  <c r="AE10" i="45"/>
  <c r="AA11" i="45"/>
  <c r="W12" i="45"/>
  <c r="AJ12" i="45"/>
  <c r="AF13" i="45"/>
  <c r="Y14" i="45"/>
  <c r="U15" i="45"/>
  <c r="AK15" i="45"/>
  <c r="AC16" i="45"/>
  <c r="Y17" i="45"/>
  <c r="R18" i="45"/>
  <c r="AH18" i="45"/>
  <c r="AD19" i="45"/>
  <c r="V20" i="45"/>
  <c r="R21" i="45"/>
  <c r="AE21" i="45"/>
  <c r="AA22" i="45"/>
  <c r="V23" i="45"/>
  <c r="AG23" i="45"/>
  <c r="Y24" i="45"/>
  <c r="R5" i="45"/>
  <c r="AE5" i="45"/>
  <c r="AA6" i="45"/>
  <c r="W7" i="45"/>
  <c r="AI7" i="45"/>
  <c r="AE8" i="45"/>
  <c r="X9" i="45"/>
  <c r="T10" i="45"/>
  <c r="AJ10" i="45"/>
  <c r="AC11" i="45"/>
  <c r="Y12" i="45"/>
  <c r="AK12" i="45"/>
  <c r="AG13" i="45"/>
  <c r="AC14" i="45"/>
  <c r="V15" i="45"/>
  <c r="R16" i="45"/>
  <c r="AD16" i="45"/>
  <c r="Z17" i="45"/>
  <c r="V18" i="45"/>
  <c r="AI18" i="45"/>
  <c r="AE19" i="45"/>
  <c r="W20" i="45"/>
  <c r="S21" i="45"/>
  <c r="AI21" i="45"/>
  <c r="AB22" i="45"/>
  <c r="W23" i="45"/>
  <c r="AH23" i="45"/>
  <c r="Z24" i="45"/>
  <c r="S5" i="45"/>
  <c r="AI5" i="45"/>
  <c r="AB6" i="45"/>
  <c r="X7" i="45"/>
  <c r="AK7" i="45"/>
  <c r="AG8" i="45"/>
  <c r="AC9" i="45"/>
  <c r="U10" i="45"/>
  <c r="AK10" i="45"/>
  <c r="AD11" i="45"/>
  <c r="Z12" i="45"/>
  <c r="V13" i="45"/>
  <c r="AH13" i="45"/>
  <c r="AD14" i="45"/>
  <c r="W15" i="45"/>
  <c r="S16" i="45"/>
  <c r="AI16" i="45"/>
  <c r="AA17" i="45"/>
  <c r="W18" i="45"/>
  <c r="AJ18" i="45"/>
  <c r="AF19" i="45"/>
  <c r="AB20" i="45"/>
  <c r="U21" i="45"/>
  <c r="AK21" i="45"/>
  <c r="AC22" i="45"/>
  <c r="X23" i="45"/>
  <c r="AI23" i="45"/>
  <c r="AC24" i="45"/>
  <c r="V5" i="45"/>
  <c r="Y7" i="45"/>
  <c r="S9" i="45"/>
  <c r="S11" i="45"/>
  <c r="W13" i="45"/>
  <c r="AH14" i="45"/>
  <c r="AK16" i="45"/>
  <c r="U19" i="45"/>
  <c r="AE20" i="45"/>
  <c r="AI22" i="45"/>
  <c r="AD24" i="45"/>
  <c r="Z5" i="45"/>
  <c r="Z7" i="45"/>
  <c r="AD9" i="45"/>
  <c r="U11" i="45"/>
  <c r="X13" i="45"/>
  <c r="AA15" i="45"/>
  <c r="R17" i="45"/>
  <c r="V19" i="45"/>
  <c r="V21" i="45"/>
  <c r="AJ22" i="45"/>
  <c r="AE24" i="45"/>
  <c r="AK5" i="45"/>
  <c r="AA7" i="45"/>
  <c r="AE9" i="45"/>
  <c r="AH11" i="45"/>
  <c r="Y13" i="45"/>
  <c r="AC15" i="45"/>
  <c r="AC17" i="45"/>
  <c r="W19" i="45"/>
  <c r="Z21" i="45"/>
  <c r="Y23" i="45"/>
  <c r="AG24" i="45"/>
  <c r="R6" i="45"/>
  <c r="U8" i="45"/>
  <c r="AF9" i="45"/>
  <c r="AI11" i="45"/>
  <c r="AI13" i="45"/>
  <c r="AD15" i="45"/>
  <c r="AG17" i="45"/>
  <c r="AG19" i="45"/>
  <c r="AA21" i="45"/>
  <c r="Z23" i="45"/>
  <c r="S6" i="45"/>
  <c r="V8" i="45"/>
  <c r="V10" i="45"/>
  <c r="AK11" i="45"/>
  <c r="T14" i="45"/>
  <c r="T16" i="45"/>
  <c r="AH17" i="45"/>
  <c r="AH19" i="45"/>
  <c r="R22" i="45"/>
  <c r="AA23" i="45"/>
  <c r="AC6" i="45"/>
  <c r="W8" i="45"/>
  <c r="AA10" i="45"/>
  <c r="AA12" i="45"/>
  <c r="U14" i="45"/>
  <c r="U16" i="45"/>
  <c r="Y18" i="45"/>
  <c r="S20" i="45"/>
  <c r="S22" i="45"/>
  <c r="AK23" i="45"/>
  <c r="AH6" i="45"/>
  <c r="AE14" i="45"/>
  <c r="T22" i="45"/>
  <c r="AI6" i="45"/>
  <c r="AG14" i="45"/>
  <c r="AH22" i="45"/>
  <c r="AH8" i="45"/>
  <c r="Z16" i="45"/>
  <c r="T24" i="45"/>
  <c r="AI8" i="45"/>
  <c r="AJ16" i="45"/>
  <c r="U24" i="45"/>
  <c r="AB10" i="45"/>
  <c r="Z18" i="45"/>
  <c r="R11" i="45"/>
  <c r="AA18" i="45"/>
  <c r="AB12" i="45"/>
  <c r="AG12" i="45"/>
  <c r="AC20" i="45"/>
  <c r="AD20" i="45"/>
  <c r="U5" i="45"/>
  <c r="CV126" i="46" a="1"/>
  <c r="HF126" i="46"/>
  <c r="HT140" i="46"/>
  <c r="HX121" i="46"/>
  <c r="HJ107" i="46"/>
  <c r="HT163" i="46"/>
  <c r="HS162" i="46"/>
  <c r="HG150" i="46"/>
  <c r="HQ114" i="46"/>
  <c r="HN134" i="46"/>
  <c r="HW143" i="46"/>
  <c r="HL109" i="46"/>
  <c r="HR115" i="46"/>
  <c r="HV165" i="46"/>
  <c r="HL132" i="46"/>
  <c r="HS116" i="46"/>
  <c r="HP159" i="46"/>
  <c r="HI129" i="46"/>
  <c r="HO112" i="46"/>
  <c r="HO158" i="46"/>
  <c r="HQ160" i="46"/>
  <c r="HG127" i="46"/>
  <c r="HQ137" i="46"/>
  <c r="HJ130" i="46"/>
  <c r="HK108" i="46"/>
  <c r="HH151" i="46"/>
  <c r="HJ153" i="46"/>
  <c r="HK131" i="46"/>
  <c r="HV142" i="46"/>
  <c r="HM110" i="46"/>
  <c r="HW120" i="46"/>
  <c r="HM156" i="46"/>
  <c r="HU164" i="46"/>
  <c r="HO135" i="46"/>
  <c r="HH128" i="46"/>
  <c r="HP136" i="46"/>
  <c r="HV119" i="46"/>
  <c r="HF103" i="46"/>
  <c r="HR161" i="46"/>
  <c r="HK154" i="46"/>
  <c r="HS139" i="46"/>
  <c r="HH105" i="46"/>
  <c r="HI106" i="46"/>
  <c r="HL155" i="46"/>
  <c r="HR138" i="46"/>
  <c r="HG104" i="46"/>
  <c r="HX144" i="46"/>
  <c r="HU118" i="46"/>
  <c r="HI152" i="46"/>
  <c r="HU141" i="46"/>
  <c r="HT117" i="46"/>
  <c r="HW166" i="46"/>
  <c r="HX167" i="46"/>
  <c r="HF149" i="46"/>
  <c r="HM133" i="46"/>
  <c r="HN111" i="46"/>
  <c r="HP113" i="46"/>
  <c r="HN157" i="46"/>
  <c r="AO5" i="45" l="1" a="1"/>
  <c r="CZ126" i="46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AP5" i="45"/>
  <c r="AX5" i="45"/>
  <c r="BF5" i="45"/>
  <c r="AT6" i="45"/>
  <c r="BB6" i="45"/>
  <c r="AP7" i="45"/>
  <c r="AX7" i="45"/>
  <c r="BF7" i="45"/>
  <c r="AT8" i="45"/>
  <c r="BB8" i="45"/>
  <c r="AP9" i="45"/>
  <c r="AX9" i="45"/>
  <c r="BF9" i="45"/>
  <c r="AT10" i="45"/>
  <c r="BB10" i="45"/>
  <c r="AP11" i="45"/>
  <c r="AX11" i="45"/>
  <c r="BF11" i="45"/>
  <c r="AT12" i="45"/>
  <c r="BB12" i="45"/>
  <c r="AP13" i="45"/>
  <c r="AX13" i="45"/>
  <c r="BF13" i="45"/>
  <c r="AT14" i="45"/>
  <c r="BB14" i="45"/>
  <c r="AP15" i="45"/>
  <c r="AX15" i="45"/>
  <c r="BF15" i="45"/>
  <c r="AT16" i="45"/>
  <c r="BB16" i="45"/>
  <c r="AP17" i="45"/>
  <c r="AU5" i="45"/>
  <c r="BD5" i="45"/>
  <c r="AS6" i="45"/>
  <c r="BC6" i="45"/>
  <c r="AR7" i="45"/>
  <c r="BA7" i="45"/>
  <c r="AP8" i="45"/>
  <c r="AY8" i="45"/>
  <c r="BH8" i="45"/>
  <c r="AW9" i="45"/>
  <c r="BG9" i="45"/>
  <c r="AV10" i="45"/>
  <c r="BE10" i="45"/>
  <c r="AT11" i="45"/>
  <c r="BC11" i="45"/>
  <c r="AR12" i="45"/>
  <c r="BA12" i="45"/>
  <c r="AQ13" i="45"/>
  <c r="AZ13" i="45"/>
  <c r="AO14" i="45"/>
  <c r="AX14" i="45"/>
  <c r="BG14" i="45"/>
  <c r="AV15" i="45"/>
  <c r="BE15" i="45"/>
  <c r="AU16" i="45"/>
  <c r="BD16" i="45"/>
  <c r="AS17" i="45"/>
  <c r="BA17" i="45"/>
  <c r="AO18" i="45"/>
  <c r="AW18" i="45"/>
  <c r="BE18" i="45"/>
  <c r="AS19" i="45"/>
  <c r="BA19" i="45"/>
  <c r="AO20" i="45"/>
  <c r="AW20" i="45"/>
  <c r="BE20" i="45"/>
  <c r="AS21" i="45"/>
  <c r="BA21" i="45"/>
  <c r="AO22" i="45"/>
  <c r="AW22" i="45"/>
  <c r="BE22" i="45"/>
  <c r="AS23" i="45"/>
  <c r="BA23" i="45"/>
  <c r="AO24" i="45"/>
  <c r="AW24" i="45"/>
  <c r="BE24" i="45"/>
  <c r="AV5" i="45"/>
  <c r="BE5" i="45"/>
  <c r="AU6" i="45"/>
  <c r="BD6" i="45"/>
  <c r="AS7" i="45"/>
  <c r="BB7" i="45"/>
  <c r="AQ8" i="45"/>
  <c r="AZ8" i="45"/>
  <c r="AO9" i="45"/>
  <c r="AY9" i="45"/>
  <c r="BH9" i="45"/>
  <c r="AW10" i="45"/>
  <c r="BF10" i="45"/>
  <c r="AU11" i="45"/>
  <c r="BD11" i="45"/>
  <c r="AS12" i="45"/>
  <c r="BC12" i="45"/>
  <c r="AR13" i="45"/>
  <c r="BA13" i="45"/>
  <c r="AP14" i="45"/>
  <c r="AY14" i="45"/>
  <c r="BH14" i="45"/>
  <c r="AW15" i="45"/>
  <c r="BG15" i="45"/>
  <c r="AV16" i="45"/>
  <c r="BE16" i="45"/>
  <c r="AT17" i="45"/>
  <c r="BB17" i="45"/>
  <c r="AP18" i="45"/>
  <c r="AX18" i="45"/>
  <c r="BF18" i="45"/>
  <c r="AT19" i="45"/>
  <c r="BB19" i="45"/>
  <c r="AP20" i="45"/>
  <c r="AX20" i="45"/>
  <c r="BF20" i="45"/>
  <c r="AT21" i="45"/>
  <c r="BB21" i="45"/>
  <c r="AP22" i="45"/>
  <c r="AX22" i="45"/>
  <c r="BF22" i="45"/>
  <c r="AT23" i="45"/>
  <c r="BB23" i="45"/>
  <c r="AP24" i="45"/>
  <c r="AX24" i="45"/>
  <c r="BF24" i="45"/>
  <c r="AW5" i="45"/>
  <c r="AO6" i="45"/>
  <c r="AZ6" i="45"/>
  <c r="AT7" i="45"/>
  <c r="BE7" i="45"/>
  <c r="AW8" i="45"/>
  <c r="AQ9" i="45"/>
  <c r="BB9" i="45"/>
  <c r="AS10" i="45"/>
  <c r="BG10" i="45"/>
  <c r="AY11" i="45"/>
  <c r="AP12" i="45"/>
  <c r="BD12" i="45"/>
  <c r="AU13" i="45"/>
  <c r="BG13" i="45"/>
  <c r="AZ14" i="45"/>
  <c r="AR15" i="45"/>
  <c r="BC15" i="45"/>
  <c r="AW16" i="45"/>
  <c r="BH16" i="45"/>
  <c r="AY17" i="45"/>
  <c r="AQ18" i="45"/>
  <c r="BA18" i="45"/>
  <c r="AQ19" i="45"/>
  <c r="BC19" i="45"/>
  <c r="AS20" i="45"/>
  <c r="BC20" i="45"/>
  <c r="AU21" i="45"/>
  <c r="BE21" i="45"/>
  <c r="AU22" i="45"/>
  <c r="BG22" i="45"/>
  <c r="AW23" i="45"/>
  <c r="BG23" i="45"/>
  <c r="AY24" i="45"/>
  <c r="AY5" i="45"/>
  <c r="AP6" i="45"/>
  <c r="BA6" i="45"/>
  <c r="AU7" i="45"/>
  <c r="BG7" i="45"/>
  <c r="AX8" i="45"/>
  <c r="AR9" i="45"/>
  <c r="BC9" i="45"/>
  <c r="AU10" i="45"/>
  <c r="BH10" i="45"/>
  <c r="AZ11" i="45"/>
  <c r="AQ12" i="45"/>
  <c r="BE12" i="45"/>
  <c r="AV13" i="45"/>
  <c r="BH13" i="45"/>
  <c r="BA14" i="45"/>
  <c r="AS15" i="45"/>
  <c r="BD15" i="45"/>
  <c r="AX16" i="45"/>
  <c r="AO17" i="45"/>
  <c r="AZ17" i="45"/>
  <c r="AR18" i="45"/>
  <c r="BB18" i="45"/>
  <c r="AR19" i="45"/>
  <c r="BD19" i="45"/>
  <c r="AT20" i="45"/>
  <c r="BD20" i="45"/>
  <c r="AV21" i="45"/>
  <c r="BF21" i="45"/>
  <c r="AV22" i="45"/>
  <c r="BH22" i="45"/>
  <c r="AX23" i="45"/>
  <c r="BH23" i="45"/>
  <c r="AZ24" i="45"/>
  <c r="AZ5" i="45"/>
  <c r="AQ6" i="45"/>
  <c r="BE6" i="45"/>
  <c r="AO5" i="45"/>
  <c r="BA5" i="45"/>
  <c r="AR6" i="45"/>
  <c r="BF6" i="45"/>
  <c r="AW7" i="45"/>
  <c r="AO8" i="45"/>
  <c r="BC8" i="45"/>
  <c r="AT9" i="45"/>
  <c r="BE9" i="45"/>
  <c r="AY10" i="45"/>
  <c r="AQ11" i="45"/>
  <c r="BB11" i="45"/>
  <c r="AV12" i="45"/>
  <c r="BG12" i="45"/>
  <c r="AY13" i="45"/>
  <c r="AR14" i="45"/>
  <c r="BD14" i="45"/>
  <c r="AU15" i="45"/>
  <c r="AO16" i="45"/>
  <c r="AZ16" i="45"/>
  <c r="AR17" i="45"/>
  <c r="BD17" i="45"/>
  <c r="AT18" i="45"/>
  <c r="BD18" i="45"/>
  <c r="AV19" i="45"/>
  <c r="BF19" i="45"/>
  <c r="AV20" i="45"/>
  <c r="BH20" i="45"/>
  <c r="AX21" i="45"/>
  <c r="BH21" i="45"/>
  <c r="AZ22" i="45"/>
  <c r="AP23" i="45"/>
  <c r="AZ23" i="45"/>
  <c r="AR24" i="45"/>
  <c r="BB24" i="45"/>
  <c r="AQ5" i="45"/>
  <c r="BB5" i="45"/>
  <c r="AV6" i="45"/>
  <c r="BG6" i="45"/>
  <c r="AY7" i="45"/>
  <c r="AR8" i="45"/>
  <c r="BD8" i="45"/>
  <c r="AU9" i="45"/>
  <c r="AO10" i="45"/>
  <c r="AZ10" i="45"/>
  <c r="AR11" i="45"/>
  <c r="BE11" i="45"/>
  <c r="AW12" i="45"/>
  <c r="BH12" i="45"/>
  <c r="BB13" i="45"/>
  <c r="AS14" i="45"/>
  <c r="BE14" i="45"/>
  <c r="AY15" i="45"/>
  <c r="AP16" i="45"/>
  <c r="BA16" i="45"/>
  <c r="AU17" i="45"/>
  <c r="BE17" i="45"/>
  <c r="AU18" i="45"/>
  <c r="BG18" i="45"/>
  <c r="AW19" i="45"/>
  <c r="BG19" i="45"/>
  <c r="AY20" i="45"/>
  <c r="AO21" i="45"/>
  <c r="AY21" i="45"/>
  <c r="BH5" i="45"/>
  <c r="AZ7" i="45"/>
  <c r="BE8" i="45"/>
  <c r="AP10" i="45"/>
  <c r="AS11" i="45"/>
  <c r="AX12" i="45"/>
  <c r="BC13" i="45"/>
  <c r="BF14" i="45"/>
  <c r="AQ16" i="45"/>
  <c r="AV17" i="45"/>
  <c r="AV18" i="45"/>
  <c r="AX19" i="45"/>
  <c r="AZ20" i="45"/>
  <c r="AZ21" i="45"/>
  <c r="AY22" i="45"/>
  <c r="AU23" i="45"/>
  <c r="AS24" i="45"/>
  <c r="BH24" i="45"/>
  <c r="AW6" i="45"/>
  <c r="BC7" i="45"/>
  <c r="BF8" i="45"/>
  <c r="AQ10" i="45"/>
  <c r="AV11" i="45"/>
  <c r="AY12" i="45"/>
  <c r="BD13" i="45"/>
  <c r="AO15" i="45"/>
  <c r="AR16" i="45"/>
  <c r="AW17" i="45"/>
  <c r="AY18" i="45"/>
  <c r="AY19" i="45"/>
  <c r="BA20" i="45"/>
  <c r="BC21" i="45"/>
  <c r="BA22" i="45"/>
  <c r="AV23" i="45"/>
  <c r="AT24" i="45"/>
  <c r="AX6" i="45"/>
  <c r="BD7" i="45"/>
  <c r="BG8" i="45"/>
  <c r="AR10" i="45"/>
  <c r="AW11" i="45"/>
  <c r="AZ12" i="45"/>
  <c r="BE13" i="45"/>
  <c r="AQ15" i="45"/>
  <c r="AS16" i="45"/>
  <c r="AX17" i="45"/>
  <c r="AZ18" i="45"/>
  <c r="AZ19" i="45"/>
  <c r="BB20" i="45"/>
  <c r="BD21" i="45"/>
  <c r="BB22" i="45"/>
  <c r="AY23" i="45"/>
  <c r="AU24" i="45"/>
  <c r="AR5" i="45"/>
  <c r="AY6" i="45"/>
  <c r="BH7" i="45"/>
  <c r="AS9" i="45"/>
  <c r="AX10" i="45"/>
  <c r="BA11" i="45"/>
  <c r="BF12" i="45"/>
  <c r="AQ14" i="45"/>
  <c r="AT15" i="45"/>
  <c r="AY16" i="45"/>
  <c r="BC17" i="45"/>
  <c r="BC18" i="45"/>
  <c r="BE19" i="45"/>
  <c r="BG20" i="45"/>
  <c r="BG21" i="45"/>
  <c r="BC22" i="45"/>
  <c r="BC23" i="45"/>
  <c r="AV24" i="45"/>
  <c r="AS5" i="45"/>
  <c r="BH6" i="45"/>
  <c r="AS8" i="45"/>
  <c r="AV9" i="45"/>
  <c r="BA10" i="45"/>
  <c r="BG11" i="45"/>
  <c r="AO13" i="45"/>
  <c r="AU14" i="45"/>
  <c r="AZ15" i="45"/>
  <c r="BC16" i="45"/>
  <c r="BF17" i="45"/>
  <c r="BH18" i="45"/>
  <c r="BH19" i="45"/>
  <c r="AP21" i="45"/>
  <c r="AQ22" i="45"/>
  <c r="BD22" i="45"/>
  <c r="BD23" i="45"/>
  <c r="BA24" i="45"/>
  <c r="AT5" i="45"/>
  <c r="AO7" i="45"/>
  <c r="AU8" i="45"/>
  <c r="AZ9" i="45"/>
  <c r="BC10" i="45"/>
  <c r="BH11" i="45"/>
  <c r="AS13" i="45"/>
  <c r="AV14" i="45"/>
  <c r="BA15" i="45"/>
  <c r="BF16" i="45"/>
  <c r="BG17" i="45"/>
  <c r="AO19" i="45"/>
  <c r="AQ20" i="45"/>
  <c r="AQ21" i="45"/>
  <c r="AR22" i="45"/>
  <c r="AO23" i="45"/>
  <c r="BE23" i="45"/>
  <c r="BC24" i="45"/>
  <c r="AV8" i="45"/>
  <c r="AT13" i="45"/>
  <c r="BH17" i="45"/>
  <c r="AS22" i="45"/>
  <c r="BA8" i="45"/>
  <c r="AW13" i="45"/>
  <c r="AS18" i="45"/>
  <c r="AT22" i="45"/>
  <c r="BA9" i="45"/>
  <c r="AW14" i="45"/>
  <c r="AP19" i="45"/>
  <c r="AQ23" i="45"/>
  <c r="BD9" i="45"/>
  <c r="BC14" i="45"/>
  <c r="AU19" i="45"/>
  <c r="AR23" i="45"/>
  <c r="BC5" i="45"/>
  <c r="BD10" i="45"/>
  <c r="BB15" i="45"/>
  <c r="AR20" i="45"/>
  <c r="BF23" i="45"/>
  <c r="BG5" i="45"/>
  <c r="AO11" i="45"/>
  <c r="BH15" i="45"/>
  <c r="AU20" i="45"/>
  <c r="AQ24" i="45"/>
  <c r="BG16" i="45"/>
  <c r="AQ17" i="45"/>
  <c r="AR21" i="45"/>
  <c r="AW21" i="45"/>
  <c r="AQ7" i="45"/>
  <c r="BD24" i="45"/>
  <c r="AV7" i="45"/>
  <c r="BG24" i="45"/>
  <c r="AO12" i="45"/>
  <c r="AU12" i="45"/>
  <c r="DS103" i="26" l="1" a="1"/>
  <c r="DT103" i="26" s="1"/>
  <c r="BL5" i="45" a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BO5" i="45"/>
  <c r="BW5" i="45"/>
  <c r="CE5" i="45"/>
  <c r="BS6" i="45"/>
  <c r="CA6" i="45"/>
  <c r="BO7" i="45"/>
  <c r="BW7" i="45"/>
  <c r="CE7" i="45"/>
  <c r="BS8" i="45"/>
  <c r="CA8" i="45"/>
  <c r="BO9" i="45"/>
  <c r="BW9" i="45"/>
  <c r="CE9" i="45"/>
  <c r="BS10" i="45"/>
  <c r="CA10" i="45"/>
  <c r="BO11" i="45"/>
  <c r="BW11" i="45"/>
  <c r="CE11" i="45"/>
  <c r="BS12" i="45"/>
  <c r="CA12" i="45"/>
  <c r="BO13" i="45"/>
  <c r="BW13" i="45"/>
  <c r="CE13" i="45"/>
  <c r="BS14" i="45"/>
  <c r="CA14" i="45"/>
  <c r="BO15" i="45"/>
  <c r="BW15" i="45"/>
  <c r="CE15" i="45"/>
  <c r="BS16" i="45"/>
  <c r="CA16" i="45"/>
  <c r="BO17" i="45"/>
  <c r="BW17" i="45"/>
  <c r="CE17" i="45"/>
  <c r="BS18" i="45"/>
  <c r="CA18" i="45"/>
  <c r="BO19" i="45"/>
  <c r="BW19" i="45"/>
  <c r="CE19" i="45"/>
  <c r="BS20" i="45"/>
  <c r="CA20" i="45"/>
  <c r="BO21" i="45"/>
  <c r="BW21" i="45"/>
  <c r="CE21" i="45"/>
  <c r="BS22" i="45"/>
  <c r="CA22" i="45"/>
  <c r="BO23" i="45"/>
  <c r="BW23" i="45"/>
  <c r="CE23" i="45"/>
  <c r="BS24" i="45"/>
  <c r="CA24" i="45"/>
  <c r="BP5" i="45"/>
  <c r="BX5" i="45"/>
  <c r="BL6" i="45"/>
  <c r="BT6" i="45"/>
  <c r="CB6" i="45"/>
  <c r="BP7" i="45"/>
  <c r="BX7" i="45"/>
  <c r="BL8" i="45"/>
  <c r="BT8" i="45"/>
  <c r="CB8" i="45"/>
  <c r="BP9" i="45"/>
  <c r="BX9" i="45"/>
  <c r="BL10" i="45"/>
  <c r="BT10" i="45"/>
  <c r="CB10" i="45"/>
  <c r="BP11" i="45"/>
  <c r="BX11" i="45"/>
  <c r="BL12" i="45"/>
  <c r="BT12" i="45"/>
  <c r="CB12" i="45"/>
  <c r="BP13" i="45"/>
  <c r="BX13" i="45"/>
  <c r="BL14" i="45"/>
  <c r="BT14" i="45"/>
  <c r="CB14" i="45"/>
  <c r="BP15" i="45"/>
  <c r="BX15" i="45"/>
  <c r="BL16" i="45"/>
  <c r="BT16" i="45"/>
  <c r="CB16" i="45"/>
  <c r="BP17" i="45"/>
  <c r="BX17" i="45"/>
  <c r="BL18" i="45"/>
  <c r="BT18" i="45"/>
  <c r="CB18" i="45"/>
  <c r="BP19" i="45"/>
  <c r="BX19" i="45"/>
  <c r="BL20" i="45"/>
  <c r="BT20" i="45"/>
  <c r="CB20" i="45"/>
  <c r="BU5" i="45"/>
  <c r="BM6" i="45"/>
  <c r="BW6" i="45"/>
  <c r="BM7" i="45"/>
  <c r="BY7" i="45"/>
  <c r="BO8" i="45"/>
  <c r="BY8" i="45"/>
  <c r="BQ9" i="45"/>
  <c r="CA9" i="45"/>
  <c r="BQ10" i="45"/>
  <c r="CC10" i="45"/>
  <c r="BS11" i="45"/>
  <c r="CC11" i="45"/>
  <c r="BU12" i="45"/>
  <c r="CE12" i="45"/>
  <c r="BU13" i="45"/>
  <c r="BM14" i="45"/>
  <c r="BW14" i="45"/>
  <c r="BM15" i="45"/>
  <c r="BY15" i="45"/>
  <c r="BO16" i="45"/>
  <c r="BY16" i="45"/>
  <c r="BQ17" i="45"/>
  <c r="CA17" i="45"/>
  <c r="BQ18" i="45"/>
  <c r="CC18" i="45"/>
  <c r="BS19" i="45"/>
  <c r="CC19" i="45"/>
  <c r="BU20" i="45"/>
  <c r="CE20" i="45"/>
  <c r="BT21" i="45"/>
  <c r="CC21" i="45"/>
  <c r="BR22" i="45"/>
  <c r="CB22" i="45"/>
  <c r="BQ23" i="45"/>
  <c r="BZ23" i="45"/>
  <c r="BO24" i="45"/>
  <c r="BX24" i="45"/>
  <c r="BL5" i="45"/>
  <c r="BV5" i="45"/>
  <c r="BN6" i="45"/>
  <c r="BX6" i="45"/>
  <c r="BN7" i="45"/>
  <c r="BZ7" i="45"/>
  <c r="BP8" i="45"/>
  <c r="BZ8" i="45"/>
  <c r="BR9" i="45"/>
  <c r="CB9" i="45"/>
  <c r="BR10" i="45"/>
  <c r="CD10" i="45"/>
  <c r="BT11" i="45"/>
  <c r="CD11" i="45"/>
  <c r="BV12" i="45"/>
  <c r="BL13" i="45"/>
  <c r="BV13" i="45"/>
  <c r="BN14" i="45"/>
  <c r="BX14" i="45"/>
  <c r="BN15" i="45"/>
  <c r="BZ15" i="45"/>
  <c r="BP16" i="45"/>
  <c r="BZ16" i="45"/>
  <c r="BR17" i="45"/>
  <c r="CB17" i="45"/>
  <c r="BR18" i="45"/>
  <c r="CD18" i="45"/>
  <c r="BT19" i="45"/>
  <c r="CD19" i="45"/>
  <c r="BV20" i="45"/>
  <c r="BL21" i="45"/>
  <c r="BU21" i="45"/>
  <c r="CD21" i="45"/>
  <c r="BT22" i="45"/>
  <c r="CC22" i="45"/>
  <c r="BR23" i="45"/>
  <c r="CA23" i="45"/>
  <c r="BP24" i="45"/>
  <c r="BY24" i="45"/>
  <c r="BN5" i="45"/>
  <c r="BZ5" i="45"/>
  <c r="BP6" i="45"/>
  <c r="BZ6" i="45"/>
  <c r="BR7" i="45"/>
  <c r="CB7" i="45"/>
  <c r="BR8" i="45"/>
  <c r="CD8" i="45"/>
  <c r="BT9" i="45"/>
  <c r="CD9" i="45"/>
  <c r="BV10" i="45"/>
  <c r="BL11" i="45"/>
  <c r="BV11" i="45"/>
  <c r="BN12" i="45"/>
  <c r="BX12" i="45"/>
  <c r="BN13" i="45"/>
  <c r="BZ13" i="45"/>
  <c r="BP14" i="45"/>
  <c r="BZ14" i="45"/>
  <c r="BR15" i="45"/>
  <c r="CB15" i="45"/>
  <c r="BR16" i="45"/>
  <c r="CD16" i="45"/>
  <c r="BT17" i="45"/>
  <c r="CD17" i="45"/>
  <c r="BV18" i="45"/>
  <c r="BL19" i="45"/>
  <c r="BV19" i="45"/>
  <c r="BN20" i="45"/>
  <c r="BX20" i="45"/>
  <c r="BN21" i="45"/>
  <c r="BX21" i="45"/>
  <c r="BM22" i="45"/>
  <c r="BV22" i="45"/>
  <c r="CE22" i="45"/>
  <c r="BT23" i="45"/>
  <c r="CC23" i="45"/>
  <c r="BR24" i="45"/>
  <c r="CB24" i="45"/>
  <c r="CB5" i="45"/>
  <c r="BY6" i="45"/>
  <c r="BU7" i="45"/>
  <c r="BU8" i="45"/>
  <c r="BN9" i="45"/>
  <c r="BN10" i="45"/>
  <c r="CE10" i="45"/>
  <c r="CA11" i="45"/>
  <c r="BY12" i="45"/>
  <c r="BT13" i="45"/>
  <c r="BR14" i="45"/>
  <c r="BQ15" i="45"/>
  <c r="BM16" i="45"/>
  <c r="CE16" i="45"/>
  <c r="BZ17" i="45"/>
  <c r="BX18" i="45"/>
  <c r="BU19" i="45"/>
  <c r="BQ20" i="45"/>
  <c r="BP21" i="45"/>
  <c r="CB21" i="45"/>
  <c r="BX22" i="45"/>
  <c r="BS23" i="45"/>
  <c r="BM24" i="45"/>
  <c r="CC24" i="45"/>
  <c r="BM5" i="45"/>
  <c r="CC5" i="45"/>
  <c r="CC6" i="45"/>
  <c r="BV7" i="45"/>
  <c r="BV8" i="45"/>
  <c r="BS9" i="45"/>
  <c r="BO10" i="45"/>
  <c r="BM11" i="45"/>
  <c r="CB11" i="45"/>
  <c r="BZ12" i="45"/>
  <c r="BY13" i="45"/>
  <c r="BU14" i="45"/>
  <c r="BS15" i="45"/>
  <c r="BN16" i="45"/>
  <c r="BL17" i="45"/>
  <c r="CC17" i="45"/>
  <c r="BY18" i="45"/>
  <c r="BY19" i="45"/>
  <c r="BR20" i="45"/>
  <c r="BQ21" i="45"/>
  <c r="BL22" i="45"/>
  <c r="BY22" i="45"/>
  <c r="BU23" i="45"/>
  <c r="BN24" i="45"/>
  <c r="CD24" i="45"/>
  <c r="BQ5" i="45"/>
  <c r="CD5" i="45"/>
  <c r="CD6" i="45"/>
  <c r="CA7" i="45"/>
  <c r="BW8" i="45"/>
  <c r="BU9" i="45"/>
  <c r="BP10" i="45"/>
  <c r="BN11" i="45"/>
  <c r="BM12" i="45"/>
  <c r="CC12" i="45"/>
  <c r="CA13" i="45"/>
  <c r="BV14" i="45"/>
  <c r="BT15" i="45"/>
  <c r="BQ16" i="45"/>
  <c r="BM17" i="45"/>
  <c r="BM18" i="45"/>
  <c r="BZ18" i="45"/>
  <c r="BZ19" i="45"/>
  <c r="BW20" i="45"/>
  <c r="BR21" i="45"/>
  <c r="BN22" i="45"/>
  <c r="BZ22" i="45"/>
  <c r="BV23" i="45"/>
  <c r="BQ24" i="45"/>
  <c r="CE24" i="45"/>
  <c r="BR5" i="45"/>
  <c r="BO6" i="45"/>
  <c r="CE6" i="45"/>
  <c r="CC7" i="45"/>
  <c r="BX8" i="45"/>
  <c r="BV9" i="45"/>
  <c r="BU10" i="45"/>
  <c r="BQ11" i="45"/>
  <c r="BO12" i="45"/>
  <c r="CD12" i="45"/>
  <c r="CB13" i="45"/>
  <c r="BY14" i="45"/>
  <c r="BU15" i="45"/>
  <c r="BU16" i="45"/>
  <c r="BN17" i="45"/>
  <c r="BN18" i="45"/>
  <c r="CE18" i="45"/>
  <c r="CA19" i="45"/>
  <c r="BY20" i="45"/>
  <c r="BS21" i="45"/>
  <c r="BO22" i="45"/>
  <c r="CD22" i="45"/>
  <c r="BX23" i="45"/>
  <c r="BT24" i="45"/>
  <c r="BS5" i="45"/>
  <c r="BQ6" i="45"/>
  <c r="BL7" i="45"/>
  <c r="CD7" i="45"/>
  <c r="CC8" i="45"/>
  <c r="BY9" i="45"/>
  <c r="BW10" i="45"/>
  <c r="BR11" i="45"/>
  <c r="BP12" i="45"/>
  <c r="BM13" i="45"/>
  <c r="CC13" i="45"/>
  <c r="CC14" i="45"/>
  <c r="BV15" i="45"/>
  <c r="BV16" i="45"/>
  <c r="BS17" i="45"/>
  <c r="BO18" i="45"/>
  <c r="BM19" i="45"/>
  <c r="CB19" i="45"/>
  <c r="BZ20" i="45"/>
  <c r="BV21" i="45"/>
  <c r="BP22" i="45"/>
  <c r="BL23" i="45"/>
  <c r="BY23" i="45"/>
  <c r="BU24" i="45"/>
  <c r="BT5" i="45"/>
  <c r="BR6" i="45"/>
  <c r="BQ7" i="45"/>
  <c r="BM8" i="45"/>
  <c r="CE8" i="45"/>
  <c r="BZ9" i="45"/>
  <c r="BX10" i="45"/>
  <c r="BU11" i="45"/>
  <c r="BQ12" i="45"/>
  <c r="BQ13" i="45"/>
  <c r="CD13" i="45"/>
  <c r="CD14" i="45"/>
  <c r="CA15" i="45"/>
  <c r="BW16" i="45"/>
  <c r="BU17" i="45"/>
  <c r="BP18" i="45"/>
  <c r="BN19" i="45"/>
  <c r="BM20" i="45"/>
  <c r="CC20" i="45"/>
  <c r="BY5" i="45"/>
  <c r="BL9" i="45"/>
  <c r="BR12" i="45"/>
  <c r="CC15" i="45"/>
  <c r="BQ19" i="45"/>
  <c r="CA21" i="45"/>
  <c r="CD23" i="45"/>
  <c r="CA5" i="45"/>
  <c r="BM9" i="45"/>
  <c r="BW12" i="45"/>
  <c r="CD15" i="45"/>
  <c r="BR19" i="45"/>
  <c r="BQ22" i="45"/>
  <c r="BL24" i="45"/>
  <c r="BU6" i="45"/>
  <c r="CC9" i="45"/>
  <c r="BR13" i="45"/>
  <c r="BX16" i="45"/>
  <c r="BO20" i="45"/>
  <c r="BU22" i="45"/>
  <c r="BV24" i="45"/>
  <c r="BV6" i="45"/>
  <c r="BM10" i="45"/>
  <c r="BS13" i="45"/>
  <c r="CC16" i="45"/>
  <c r="BP20" i="45"/>
  <c r="BW22" i="45"/>
  <c r="BW24" i="45"/>
  <c r="BS7" i="45"/>
  <c r="BY10" i="45"/>
  <c r="BO14" i="45"/>
  <c r="BV17" i="45"/>
  <c r="CD20" i="45"/>
  <c r="BM23" i="45"/>
  <c r="BZ24" i="45"/>
  <c r="BT7" i="45"/>
  <c r="BZ10" i="45"/>
  <c r="BQ14" i="45"/>
  <c r="BY17" i="45"/>
  <c r="BM21" i="45"/>
  <c r="BN23" i="45"/>
  <c r="BY11" i="45"/>
  <c r="BP23" i="45"/>
  <c r="BZ11" i="45"/>
  <c r="CB23" i="45"/>
  <c r="CE14" i="45"/>
  <c r="BL15" i="45"/>
  <c r="BU18" i="45"/>
  <c r="BW18" i="45"/>
  <c r="BN8" i="45"/>
  <c r="BQ8" i="45"/>
  <c r="BY21" i="45"/>
  <c r="BZ21" i="45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CI5" i="45" a="1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CK5" i="45"/>
  <c r="CS5" i="45"/>
  <c r="DA5" i="45"/>
  <c r="CO6" i="45"/>
  <c r="CW6" i="45"/>
  <c r="CK7" i="45"/>
  <c r="CS7" i="45"/>
  <c r="DA7" i="45"/>
  <c r="CO8" i="45"/>
  <c r="CW8" i="45"/>
  <c r="CK9" i="45"/>
  <c r="CS9" i="45"/>
  <c r="DA9" i="45"/>
  <c r="CO10" i="45"/>
  <c r="CW10" i="45"/>
  <c r="CK11" i="45"/>
  <c r="CS11" i="45"/>
  <c r="DA11" i="45"/>
  <c r="CO12" i="45"/>
  <c r="CW12" i="45"/>
  <c r="CK13" i="45"/>
  <c r="CS13" i="45"/>
  <c r="DA13" i="45"/>
  <c r="CO14" i="45"/>
  <c r="CW14" i="45"/>
  <c r="CK15" i="45"/>
  <c r="CS15" i="45"/>
  <c r="DA15" i="45"/>
  <c r="CO16" i="45"/>
  <c r="CW16" i="45"/>
  <c r="CK17" i="45"/>
  <c r="CS17" i="45"/>
  <c r="DA17" i="45"/>
  <c r="CO18" i="45"/>
  <c r="CW18" i="45"/>
  <c r="CK19" i="45"/>
  <c r="CS19" i="45"/>
  <c r="DA19" i="45"/>
  <c r="CO20" i="45"/>
  <c r="CW20" i="45"/>
  <c r="CK21" i="45"/>
  <c r="CS21" i="45"/>
  <c r="DA21" i="45"/>
  <c r="CO22" i="45"/>
  <c r="CW22" i="45"/>
  <c r="CK23" i="45"/>
  <c r="CS23" i="45"/>
  <c r="DA23" i="45"/>
  <c r="CO24" i="45"/>
  <c r="CW24" i="45"/>
  <c r="CI5" i="45"/>
  <c r="CR5" i="45"/>
  <c r="DB5" i="45"/>
  <c r="CQ6" i="45"/>
  <c r="CZ6" i="45"/>
  <c r="CO7" i="45"/>
  <c r="CX7" i="45"/>
  <c r="CM8" i="45"/>
  <c r="CV8" i="45"/>
  <c r="CL9" i="45"/>
  <c r="CU9" i="45"/>
  <c r="CJ10" i="45"/>
  <c r="CS10" i="45"/>
  <c r="DB10" i="45"/>
  <c r="CQ11" i="45"/>
  <c r="CZ11" i="45"/>
  <c r="CP12" i="45"/>
  <c r="CY12" i="45"/>
  <c r="CN13" i="45"/>
  <c r="CW13" i="45"/>
  <c r="CL14" i="45"/>
  <c r="CU14" i="45"/>
  <c r="CJ15" i="45"/>
  <c r="CT15" i="45"/>
  <c r="CI16" i="45"/>
  <c r="CR16" i="45"/>
  <c r="DA16" i="45"/>
  <c r="CP17" i="45"/>
  <c r="CY17" i="45"/>
  <c r="CN18" i="45"/>
  <c r="CX18" i="45"/>
  <c r="CM19" i="45"/>
  <c r="CV19" i="45"/>
  <c r="CK20" i="45"/>
  <c r="CT20" i="45"/>
  <c r="CI21" i="45"/>
  <c r="CR21" i="45"/>
  <c r="DB21" i="45"/>
  <c r="CQ22" i="45"/>
  <c r="CZ22" i="45"/>
  <c r="CO23" i="45"/>
  <c r="CX23" i="45"/>
  <c r="CM24" i="45"/>
  <c r="CV24" i="45"/>
  <c r="CJ5" i="45"/>
  <c r="CT5" i="45"/>
  <c r="CI6" i="45"/>
  <c r="CR6" i="45"/>
  <c r="DA6" i="45"/>
  <c r="CP7" i="45"/>
  <c r="CY7" i="45"/>
  <c r="CN8" i="45"/>
  <c r="CX8" i="45"/>
  <c r="CM9" i="45"/>
  <c r="CV9" i="45"/>
  <c r="CK10" i="45"/>
  <c r="CT10" i="45"/>
  <c r="CI11" i="45"/>
  <c r="CR11" i="45"/>
  <c r="DB11" i="45"/>
  <c r="CQ12" i="45"/>
  <c r="CZ12" i="45"/>
  <c r="CO13" i="45"/>
  <c r="CX13" i="45"/>
  <c r="CM14" i="45"/>
  <c r="CV14" i="45"/>
  <c r="CL15" i="45"/>
  <c r="CU15" i="45"/>
  <c r="CJ16" i="45"/>
  <c r="CS16" i="45"/>
  <c r="DB16" i="45"/>
  <c r="CQ17" i="45"/>
  <c r="CZ17" i="45"/>
  <c r="CP18" i="45"/>
  <c r="CY18" i="45"/>
  <c r="CN19" i="45"/>
  <c r="CW19" i="45"/>
  <c r="CL20" i="45"/>
  <c r="CU20" i="45"/>
  <c r="CJ21" i="45"/>
  <c r="CT21" i="45"/>
  <c r="CI22" i="45"/>
  <c r="CR22" i="45"/>
  <c r="DA22" i="45"/>
  <c r="CP23" i="45"/>
  <c r="CY23" i="45"/>
  <c r="CN24" i="45"/>
  <c r="CX24" i="45"/>
  <c r="CM5" i="45"/>
  <c r="CV5" i="45"/>
  <c r="CK6" i="45"/>
  <c r="CT6" i="45"/>
  <c r="CI7" i="45"/>
  <c r="CR7" i="45"/>
  <c r="DB7" i="45"/>
  <c r="CQ8" i="45"/>
  <c r="CZ8" i="45"/>
  <c r="CO9" i="45"/>
  <c r="CX9" i="45"/>
  <c r="CM10" i="45"/>
  <c r="CV10" i="45"/>
  <c r="CL11" i="45"/>
  <c r="CU11" i="45"/>
  <c r="CJ12" i="45"/>
  <c r="CS12" i="45"/>
  <c r="DB12" i="45"/>
  <c r="CQ13" i="45"/>
  <c r="CZ13" i="45"/>
  <c r="CP14" i="45"/>
  <c r="CY14" i="45"/>
  <c r="CN15" i="45"/>
  <c r="CW15" i="45"/>
  <c r="CL16" i="45"/>
  <c r="CU16" i="45"/>
  <c r="CJ17" i="45"/>
  <c r="CT17" i="45"/>
  <c r="CI18" i="45"/>
  <c r="CR18" i="45"/>
  <c r="DA18" i="45"/>
  <c r="CP19" i="45"/>
  <c r="CY19" i="45"/>
  <c r="CN20" i="45"/>
  <c r="CX20" i="45"/>
  <c r="CM21" i="45"/>
  <c r="CV21" i="45"/>
  <c r="CK22" i="45"/>
  <c r="CT22" i="45"/>
  <c r="CI23" i="45"/>
  <c r="CR23" i="45"/>
  <c r="DB23" i="45"/>
  <c r="CQ24" i="45"/>
  <c r="CZ24" i="45"/>
  <c r="CQ5" i="45"/>
  <c r="CM6" i="45"/>
  <c r="DB6" i="45"/>
  <c r="CV7" i="45"/>
  <c r="CR8" i="45"/>
  <c r="CJ9" i="45"/>
  <c r="CZ9" i="45"/>
  <c r="CU10" i="45"/>
  <c r="CO11" i="45"/>
  <c r="CK12" i="45"/>
  <c r="CX12" i="45"/>
  <c r="CT13" i="45"/>
  <c r="CN14" i="45"/>
  <c r="DB14" i="45"/>
  <c r="CX15" i="45"/>
  <c r="CQ16" i="45"/>
  <c r="CM17" i="45"/>
  <c r="DB17" i="45"/>
  <c r="CU18" i="45"/>
  <c r="CQ19" i="45"/>
  <c r="CJ20" i="45"/>
  <c r="CZ20" i="45"/>
  <c r="CU21" i="45"/>
  <c r="CN22" i="45"/>
  <c r="CJ23" i="45"/>
  <c r="CW23" i="45"/>
  <c r="CS24" i="45"/>
  <c r="CU5" i="45"/>
  <c r="CN6" i="45"/>
  <c r="CJ7" i="45"/>
  <c r="CW7" i="45"/>
  <c r="CS8" i="45"/>
  <c r="CN9" i="45"/>
  <c r="DB9" i="45"/>
  <c r="CX10" i="45"/>
  <c r="CP11" i="45"/>
  <c r="CL12" i="45"/>
  <c r="DA12" i="45"/>
  <c r="CU13" i="45"/>
  <c r="CQ14" i="45"/>
  <c r="CI15" i="45"/>
  <c r="CY15" i="45"/>
  <c r="CT16" i="45"/>
  <c r="CN17" i="45"/>
  <c r="CJ18" i="45"/>
  <c r="CV18" i="45"/>
  <c r="CR19" i="45"/>
  <c r="CM20" i="45"/>
  <c r="DA20" i="45"/>
  <c r="CW21" i="45"/>
  <c r="CP22" i="45"/>
  <c r="CL23" i="45"/>
  <c r="CZ23" i="45"/>
  <c r="CT24" i="45"/>
  <c r="CW5" i="45"/>
  <c r="CP6" i="45"/>
  <c r="CL7" i="45"/>
  <c r="CZ7" i="45"/>
  <c r="CT8" i="45"/>
  <c r="CP9" i="45"/>
  <c r="CI10" i="45"/>
  <c r="CY10" i="45"/>
  <c r="CT11" i="45"/>
  <c r="CM12" i="45"/>
  <c r="CI13" i="45"/>
  <c r="CV13" i="45"/>
  <c r="CR14" i="45"/>
  <c r="CM15" i="45"/>
  <c r="CZ15" i="45"/>
  <c r="CV16" i="45"/>
  <c r="CO17" i="45"/>
  <c r="CK18" i="45"/>
  <c r="CZ18" i="45"/>
  <c r="CT19" i="45"/>
  <c r="CP20" i="45"/>
  <c r="DB20" i="45"/>
  <c r="CX21" i="45"/>
  <c r="CS22" i="45"/>
  <c r="CM23" i="45"/>
  <c r="CI24" i="45"/>
  <c r="CU24" i="45"/>
  <c r="CL5" i="45"/>
  <c r="CY5" i="45"/>
  <c r="CU6" i="45"/>
  <c r="CN7" i="45"/>
  <c r="CJ8" i="45"/>
  <c r="CY8" i="45"/>
  <c r="CR9" i="45"/>
  <c r="CN10" i="45"/>
  <c r="DA10" i="45"/>
  <c r="CW11" i="45"/>
  <c r="CR12" i="45"/>
  <c r="CL13" i="45"/>
  <c r="DB13" i="45"/>
  <c r="CT14" i="45"/>
  <c r="CP15" i="45"/>
  <c r="CK16" i="45"/>
  <c r="CY16" i="45"/>
  <c r="CU17" i="45"/>
  <c r="CM18" i="45"/>
  <c r="CI19" i="45"/>
  <c r="CX19" i="45"/>
  <c r="CR20" i="45"/>
  <c r="CN21" i="45"/>
  <c r="CZ21" i="45"/>
  <c r="CV22" i="45"/>
  <c r="CQ23" i="45"/>
  <c r="CK24" i="45"/>
  <c r="DA24" i="45"/>
  <c r="CX5" i="45"/>
  <c r="CM7" i="45"/>
  <c r="CU8" i="45"/>
  <c r="CL10" i="45"/>
  <c r="CV11" i="45"/>
  <c r="CJ13" i="45"/>
  <c r="CS14" i="45"/>
  <c r="DB15" i="45"/>
  <c r="CR17" i="45"/>
  <c r="DB18" i="45"/>
  <c r="CQ20" i="45"/>
  <c r="CY21" i="45"/>
  <c r="CN23" i="45"/>
  <c r="CY24" i="45"/>
  <c r="CZ5" i="45"/>
  <c r="CQ7" i="45"/>
  <c r="DA8" i="45"/>
  <c r="CP10" i="45"/>
  <c r="CX11" i="45"/>
  <c r="CM13" i="45"/>
  <c r="CX14" i="45"/>
  <c r="CM16" i="45"/>
  <c r="CV17" i="45"/>
  <c r="CJ19" i="45"/>
  <c r="CS20" i="45"/>
  <c r="CJ22" i="45"/>
  <c r="CT23" i="45"/>
  <c r="DB24" i="45"/>
  <c r="CJ6" i="45"/>
  <c r="CT7" i="45"/>
  <c r="DB8" i="45"/>
  <c r="CQ10" i="45"/>
  <c r="CY11" i="45"/>
  <c r="CP13" i="45"/>
  <c r="CZ14" i="45"/>
  <c r="CN16" i="45"/>
  <c r="CW17" i="45"/>
  <c r="CL19" i="45"/>
  <c r="CV20" i="45"/>
  <c r="CL22" i="45"/>
  <c r="CU23" i="45"/>
  <c r="CL6" i="45"/>
  <c r="CU7" i="45"/>
  <c r="CI9" i="45"/>
  <c r="CR10" i="45"/>
  <c r="CI12" i="45"/>
  <c r="CR13" i="45"/>
  <c r="DA14" i="45"/>
  <c r="CP16" i="45"/>
  <c r="CX17" i="45"/>
  <c r="CO19" i="45"/>
  <c r="CY20" i="45"/>
  <c r="CM22" i="45"/>
  <c r="CV23" i="45"/>
  <c r="CS6" i="45"/>
  <c r="CI8" i="45"/>
  <c r="CQ9" i="45"/>
  <c r="CZ10" i="45"/>
  <c r="CN12" i="45"/>
  <c r="CY13" i="45"/>
  <c r="CO15" i="45"/>
  <c r="CX16" i="45"/>
  <c r="CL18" i="45"/>
  <c r="CU19" i="45"/>
  <c r="CL21" i="45"/>
  <c r="CU22" i="45"/>
  <c r="CJ24" i="45"/>
  <c r="CN5" i="45"/>
  <c r="CV6" i="45"/>
  <c r="CK8" i="45"/>
  <c r="CT9" i="45"/>
  <c r="CJ11" i="45"/>
  <c r="CT12" i="45"/>
  <c r="CI14" i="45"/>
  <c r="CQ15" i="45"/>
  <c r="CZ16" i="45"/>
  <c r="CQ18" i="45"/>
  <c r="CZ19" i="45"/>
  <c r="CO21" i="45"/>
  <c r="CX22" i="45"/>
  <c r="CL24" i="45"/>
  <c r="CW9" i="45"/>
  <c r="CR15" i="45"/>
  <c r="CP21" i="45"/>
  <c r="CY9" i="45"/>
  <c r="CV15" i="45"/>
  <c r="CQ21" i="45"/>
  <c r="CO5" i="45"/>
  <c r="CM11" i="45"/>
  <c r="CI17" i="45"/>
  <c r="CY22" i="45"/>
  <c r="CP5" i="45"/>
  <c r="CN11" i="45"/>
  <c r="CL17" i="45"/>
  <c r="DB22" i="45"/>
  <c r="CX6" i="45"/>
  <c r="CU12" i="45"/>
  <c r="CS18" i="45"/>
  <c r="CP24" i="45"/>
  <c r="CY6" i="45"/>
  <c r="CV12" i="45"/>
  <c r="CT18" i="45"/>
  <c r="CR24" i="45"/>
  <c r="CL8" i="45"/>
  <c r="CP8" i="45"/>
  <c r="CJ14" i="45"/>
  <c r="CK14" i="45"/>
  <c r="DB19" i="45"/>
  <c r="CI20" i="45"/>
  <c r="IB126" i="26" l="1" a="1"/>
  <c r="IM134" i="26" s="1"/>
  <c r="IB149" i="26" a="1"/>
  <c r="IR150" i="26" s="1"/>
  <c r="FU73" i="26" a="1"/>
  <c r="IB103" i="26" a="1"/>
  <c r="IB103" i="26" s="1"/>
  <c r="DF5" i="45" a="1"/>
  <c r="FU83" i="26"/>
  <c r="FU88" i="26"/>
  <c r="FU90" i="26"/>
  <c r="FV76" i="26"/>
  <c r="FV85" i="26"/>
  <c r="FU91" i="26"/>
  <c r="FU75" i="26"/>
  <c r="FV92" i="26"/>
  <c r="FU85" i="26"/>
  <c r="FU89" i="26"/>
  <c r="FU82" i="26"/>
  <c r="FV86" i="26"/>
  <c r="FV89" i="26"/>
  <c r="FV82" i="26"/>
  <c r="FU77" i="26"/>
  <c r="FV81" i="26"/>
  <c r="FV80" i="26"/>
  <c r="FU74" i="26"/>
  <c r="FV90" i="26"/>
  <c r="FU81" i="26"/>
  <c r="FU78" i="26"/>
  <c r="FV83" i="26"/>
  <c r="FV78" i="26"/>
  <c r="FU86" i="26"/>
  <c r="FV87" i="26"/>
  <c r="FV75" i="26"/>
  <c r="FU87" i="26"/>
  <c r="FU84" i="26"/>
  <c r="FV88" i="26"/>
  <c r="FV84" i="26"/>
  <c r="FV74" i="26"/>
  <c r="FU92" i="26"/>
  <c r="FX92" i="26" s="1"/>
  <c r="FZ92" i="26" s="1"/>
  <c r="FV91" i="26"/>
  <c r="FV73" i="26"/>
  <c r="FU80" i="26"/>
  <c r="FU76" i="26"/>
  <c r="FV77" i="26"/>
  <c r="FV79" i="26"/>
  <c r="FU79" i="26"/>
  <c r="FU73" i="26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X76" i="26" l="1"/>
  <c r="IG141" i="26"/>
  <c r="IP128" i="26"/>
  <c r="IM129" i="26"/>
  <c r="IU134" i="26"/>
  <c r="IN136" i="26"/>
  <c r="FX74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FX80" i="26"/>
  <c r="FX87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FX82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FX83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FX79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FX89" i="26"/>
  <c r="FZ89" i="26" s="1"/>
  <c r="FX88" i="26"/>
  <c r="FX85" i="26"/>
  <c r="FX86" i="26"/>
  <c r="FX77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3" i="26"/>
  <c r="FX75" i="26"/>
  <c r="FX91" i="26"/>
  <c r="FZ91" i="26" s="1"/>
  <c r="GF76" i="26" s="1"/>
  <c r="GG76" i="26" s="1"/>
  <c r="GH76" i="26" s="1"/>
  <c r="GI76" i="26" s="1"/>
  <c r="GJ76" i="26" s="1"/>
  <c r="GL76" i="26" s="1"/>
  <c r="FX90" i="26"/>
  <c r="FZ90" i="26" s="1"/>
  <c r="FX78" i="26"/>
  <c r="DG5" i="45"/>
  <c r="DO5" i="45"/>
  <c r="DW5" i="45"/>
  <c r="DK6" i="45"/>
  <c r="DS6" i="45"/>
  <c r="DG7" i="45"/>
  <c r="DO7" i="45"/>
  <c r="DW7" i="45"/>
  <c r="DK8" i="45"/>
  <c r="DS8" i="45"/>
  <c r="DG9" i="45"/>
  <c r="DO9" i="45"/>
  <c r="DH5" i="45"/>
  <c r="DQ5" i="45"/>
  <c r="DF6" i="45"/>
  <c r="DO6" i="45"/>
  <c r="DX6" i="45"/>
  <c r="DM7" i="45"/>
  <c r="DV7" i="45"/>
  <c r="DL8" i="45"/>
  <c r="DU8" i="45"/>
  <c r="DJ9" i="45"/>
  <c r="DS9" i="45"/>
  <c r="DG10" i="45"/>
  <c r="DO10" i="45"/>
  <c r="DW10" i="45"/>
  <c r="DK11" i="45"/>
  <c r="DS11" i="45"/>
  <c r="DG12" i="45"/>
  <c r="DO12" i="45"/>
  <c r="DW12" i="45"/>
  <c r="DK13" i="45"/>
  <c r="DS13" i="45"/>
  <c r="DG14" i="45"/>
  <c r="DO14" i="45"/>
  <c r="DW14" i="45"/>
  <c r="DK15" i="45"/>
  <c r="DS15" i="45"/>
  <c r="DG16" i="45"/>
  <c r="DO16" i="45"/>
  <c r="DW16" i="45"/>
  <c r="DK17" i="45"/>
  <c r="DS17" i="45"/>
  <c r="DG18" i="45"/>
  <c r="DO18" i="45"/>
  <c r="DW18" i="45"/>
  <c r="DK19" i="45"/>
  <c r="DS19" i="45"/>
  <c r="DG20" i="45"/>
  <c r="DO20" i="45"/>
  <c r="DW20" i="45"/>
  <c r="DK21" i="45"/>
  <c r="DS21" i="45"/>
  <c r="DG22" i="45"/>
  <c r="DO22" i="45"/>
  <c r="DW22" i="45"/>
  <c r="DK23" i="45"/>
  <c r="DS23" i="45"/>
  <c r="DG24" i="45"/>
  <c r="DO24" i="45"/>
  <c r="DW24" i="45"/>
  <c r="DI5" i="45"/>
  <c r="DR5" i="45"/>
  <c r="DG6" i="45"/>
  <c r="DP6" i="45"/>
  <c r="DY6" i="45"/>
  <c r="DN7" i="45"/>
  <c r="DX7" i="45"/>
  <c r="DM8" i="45"/>
  <c r="DV8" i="45"/>
  <c r="DK9" i="45"/>
  <c r="DT9" i="45"/>
  <c r="DH10" i="45"/>
  <c r="DP10" i="45"/>
  <c r="DX10" i="45"/>
  <c r="DL11" i="45"/>
  <c r="DT11" i="45"/>
  <c r="DH12" i="45"/>
  <c r="DP12" i="45"/>
  <c r="DX12" i="45"/>
  <c r="DL13" i="45"/>
  <c r="DT13" i="45"/>
  <c r="DH14" i="45"/>
  <c r="DP14" i="45"/>
  <c r="DX14" i="45"/>
  <c r="DL15" i="45"/>
  <c r="DT15" i="45"/>
  <c r="DH16" i="45"/>
  <c r="DP16" i="45"/>
  <c r="DX16" i="45"/>
  <c r="DL17" i="45"/>
  <c r="DT17" i="45"/>
  <c r="DH18" i="45"/>
  <c r="DP18" i="45"/>
  <c r="DX18" i="45"/>
  <c r="DL19" i="45"/>
  <c r="DT19" i="45"/>
  <c r="DH20" i="45"/>
  <c r="DP20" i="45"/>
  <c r="DX20" i="45"/>
  <c r="DL21" i="45"/>
  <c r="DT21" i="45"/>
  <c r="DH22" i="45"/>
  <c r="DP22" i="45"/>
  <c r="DX22" i="45"/>
  <c r="DL23" i="45"/>
  <c r="DT23" i="45"/>
  <c r="DH24" i="45"/>
  <c r="DP24" i="45"/>
  <c r="DX24" i="45"/>
  <c r="DK5" i="45"/>
  <c r="DT5" i="45"/>
  <c r="DI6" i="45"/>
  <c r="DR6" i="45"/>
  <c r="DH7" i="45"/>
  <c r="DQ7" i="45"/>
  <c r="DF8" i="45"/>
  <c r="DO8" i="45"/>
  <c r="DX8" i="45"/>
  <c r="DM9" i="45"/>
  <c r="DV9" i="45"/>
  <c r="DJ10" i="45"/>
  <c r="DR10" i="45"/>
  <c r="DF11" i="45"/>
  <c r="DN11" i="45"/>
  <c r="DV11" i="45"/>
  <c r="DJ12" i="45"/>
  <c r="DR12" i="45"/>
  <c r="DF13" i="45"/>
  <c r="DN13" i="45"/>
  <c r="DV13" i="45"/>
  <c r="DJ14" i="45"/>
  <c r="DR14" i="45"/>
  <c r="DF15" i="45"/>
  <c r="DN15" i="45"/>
  <c r="DV15" i="45"/>
  <c r="DJ16" i="45"/>
  <c r="DR16" i="45"/>
  <c r="DF17" i="45"/>
  <c r="DN17" i="45"/>
  <c r="DV17" i="45"/>
  <c r="DJ18" i="45"/>
  <c r="DR18" i="45"/>
  <c r="DF19" i="45"/>
  <c r="DN19" i="45"/>
  <c r="DV19" i="45"/>
  <c r="DJ20" i="45"/>
  <c r="DR20" i="45"/>
  <c r="DF21" i="45"/>
  <c r="DN21" i="45"/>
  <c r="DV21" i="45"/>
  <c r="DJ22" i="45"/>
  <c r="DR22" i="45"/>
  <c r="DF23" i="45"/>
  <c r="DN23" i="45"/>
  <c r="DV23" i="45"/>
  <c r="DJ24" i="45"/>
  <c r="DR24" i="45"/>
  <c r="DJ5" i="45"/>
  <c r="DX5" i="45"/>
  <c r="DT6" i="45"/>
  <c r="DL7" i="45"/>
  <c r="DH8" i="45"/>
  <c r="DW8" i="45"/>
  <c r="DQ9" i="45"/>
  <c r="DK10" i="45"/>
  <c r="DV10" i="45"/>
  <c r="DP11" i="45"/>
  <c r="DI12" i="45"/>
  <c r="DU12" i="45"/>
  <c r="DO13" i="45"/>
  <c r="DF14" i="45"/>
  <c r="DT14" i="45"/>
  <c r="DM15" i="45"/>
  <c r="DY15" i="45"/>
  <c r="DS16" i="45"/>
  <c r="DJ17" i="45"/>
  <c r="DX17" i="45"/>
  <c r="DQ18" i="45"/>
  <c r="DI19" i="45"/>
  <c r="DW19" i="45"/>
  <c r="DN20" i="45"/>
  <c r="DH21" i="45"/>
  <c r="DU21" i="45"/>
  <c r="DM22" i="45"/>
  <c r="DG23" i="45"/>
  <c r="DR23" i="45"/>
  <c r="DL24" i="45"/>
  <c r="DY24" i="45"/>
  <c r="DL5" i="45"/>
  <c r="DY5" i="45"/>
  <c r="DU6" i="45"/>
  <c r="DP7" i="45"/>
  <c r="DI8" i="45"/>
  <c r="DY8" i="45"/>
  <c r="DR9" i="45"/>
  <c r="DL10" i="45"/>
  <c r="DY10" i="45"/>
  <c r="DQ11" i="45"/>
  <c r="DK12" i="45"/>
  <c r="DV12" i="45"/>
  <c r="DP13" i="45"/>
  <c r="DI14" i="45"/>
  <c r="DU14" i="45"/>
  <c r="DO15" i="45"/>
  <c r="DF16" i="45"/>
  <c r="DT16" i="45"/>
  <c r="DM17" i="45"/>
  <c r="DY17" i="45"/>
  <c r="DS18" i="45"/>
  <c r="DJ19" i="45"/>
  <c r="DX19" i="45"/>
  <c r="DQ20" i="45"/>
  <c r="DI21" i="45"/>
  <c r="DW21" i="45"/>
  <c r="DN22" i="45"/>
  <c r="DH23" i="45"/>
  <c r="DU23" i="45"/>
  <c r="DM24" i="45"/>
  <c r="DM5" i="45"/>
  <c r="DH6" i="45"/>
  <c r="DV6" i="45"/>
  <c r="DR7" i="45"/>
  <c r="DJ8" i="45"/>
  <c r="DF9" i="45"/>
  <c r="DU9" i="45"/>
  <c r="DM10" i="45"/>
  <c r="DG11" i="45"/>
  <c r="DR11" i="45"/>
  <c r="DL12" i="45"/>
  <c r="DY12" i="45"/>
  <c r="DQ13" i="45"/>
  <c r="DK14" i="45"/>
  <c r="DV14" i="45"/>
  <c r="DP15" i="45"/>
  <c r="DI16" i="45"/>
  <c r="DU16" i="45"/>
  <c r="DO17" i="45"/>
  <c r="DF18" i="45"/>
  <c r="DT18" i="45"/>
  <c r="DM19" i="45"/>
  <c r="DY19" i="45"/>
  <c r="DS20" i="45"/>
  <c r="DJ21" i="45"/>
  <c r="DX21" i="45"/>
  <c r="DQ22" i="45"/>
  <c r="DI23" i="45"/>
  <c r="DW23" i="45"/>
  <c r="DN24" i="45"/>
  <c r="DP5" i="45"/>
  <c r="DL6" i="45"/>
  <c r="DF7" i="45"/>
  <c r="DT7" i="45"/>
  <c r="DP8" i="45"/>
  <c r="DI9" i="45"/>
  <c r="DX9" i="45"/>
  <c r="DQ10" i="45"/>
  <c r="DI11" i="45"/>
  <c r="DW11" i="45"/>
  <c r="DN12" i="45"/>
  <c r="DH13" i="45"/>
  <c r="DU13" i="45"/>
  <c r="DM14" i="45"/>
  <c r="DG15" i="45"/>
  <c r="DR15" i="45"/>
  <c r="DL16" i="45"/>
  <c r="DY16" i="45"/>
  <c r="DQ17" i="45"/>
  <c r="DK18" i="45"/>
  <c r="DV18" i="45"/>
  <c r="DP19" i="45"/>
  <c r="DI20" i="45"/>
  <c r="DU20" i="45"/>
  <c r="DO21" i="45"/>
  <c r="DF22" i="45"/>
  <c r="DT22" i="45"/>
  <c r="DM23" i="45"/>
  <c r="DY23" i="45"/>
  <c r="DS24" i="45"/>
  <c r="DJ6" i="45"/>
  <c r="DS7" i="45"/>
  <c r="DH9" i="45"/>
  <c r="DN10" i="45"/>
  <c r="DU11" i="45"/>
  <c r="DG13" i="45"/>
  <c r="DL14" i="45"/>
  <c r="DQ15" i="45"/>
  <c r="DV16" i="45"/>
  <c r="DI18" i="45"/>
  <c r="DO19" i="45"/>
  <c r="DT20" i="45"/>
  <c r="DY21" i="45"/>
  <c r="DJ23" i="45"/>
  <c r="DQ24" i="45"/>
  <c r="DM6" i="45"/>
  <c r="DU7" i="45"/>
  <c r="DL9" i="45"/>
  <c r="DS10" i="45"/>
  <c r="DX11" i="45"/>
  <c r="DI13" i="45"/>
  <c r="DN14" i="45"/>
  <c r="DU15" i="45"/>
  <c r="DG17" i="45"/>
  <c r="DL18" i="45"/>
  <c r="DQ19" i="45"/>
  <c r="DV20" i="45"/>
  <c r="DI22" i="45"/>
  <c r="DO23" i="45"/>
  <c r="DT24" i="45"/>
  <c r="DN6" i="45"/>
  <c r="DY7" i="45"/>
  <c r="DN9" i="45"/>
  <c r="DT10" i="45"/>
  <c r="DY11" i="45"/>
  <c r="DJ13" i="45"/>
  <c r="DQ14" i="45"/>
  <c r="DW15" i="45"/>
  <c r="DH17" i="45"/>
  <c r="DM18" i="45"/>
  <c r="DR19" i="45"/>
  <c r="DY20" i="45"/>
  <c r="DK22" i="45"/>
  <c r="DP23" i="45"/>
  <c r="DU24" i="45"/>
  <c r="DF5" i="45"/>
  <c r="DQ6" i="45"/>
  <c r="DG8" i="45"/>
  <c r="DP9" i="45"/>
  <c r="DU10" i="45"/>
  <c r="DF12" i="45"/>
  <c r="DM13" i="45"/>
  <c r="DS14" i="45"/>
  <c r="DX15" i="45"/>
  <c r="DI17" i="45"/>
  <c r="DN18" i="45"/>
  <c r="DU19" i="45"/>
  <c r="DG21" i="45"/>
  <c r="DL22" i="45"/>
  <c r="DQ23" i="45"/>
  <c r="DV24" i="45"/>
  <c r="DN5" i="45"/>
  <c r="DW6" i="45"/>
  <c r="DN8" i="45"/>
  <c r="DW9" i="45"/>
  <c r="DH11" i="45"/>
  <c r="DM12" i="45"/>
  <c r="DR13" i="45"/>
  <c r="DY14" i="45"/>
  <c r="DK16" i="45"/>
  <c r="DP17" i="45"/>
  <c r="DU18" i="45"/>
  <c r="DF20" i="45"/>
  <c r="DM21" i="45"/>
  <c r="DS22" i="45"/>
  <c r="DX23" i="45"/>
  <c r="DS5" i="45"/>
  <c r="DI7" i="45"/>
  <c r="DQ8" i="45"/>
  <c r="DY9" i="45"/>
  <c r="DJ11" i="45"/>
  <c r="DQ12" i="45"/>
  <c r="DW13" i="45"/>
  <c r="DH15" i="45"/>
  <c r="DM16" i="45"/>
  <c r="DR17" i="45"/>
  <c r="DY18" i="45"/>
  <c r="DK20" i="45"/>
  <c r="DP21" i="45"/>
  <c r="DU22" i="45"/>
  <c r="DF24" i="45"/>
  <c r="DJ7" i="45"/>
  <c r="DS12" i="45"/>
  <c r="DU17" i="45"/>
  <c r="DV22" i="45"/>
  <c r="DK7" i="45"/>
  <c r="DT12" i="45"/>
  <c r="DW17" i="45"/>
  <c r="DY22" i="45"/>
  <c r="DR8" i="45"/>
  <c r="DX13" i="45"/>
  <c r="DG19" i="45"/>
  <c r="DI24" i="45"/>
  <c r="DT8" i="45"/>
  <c r="DY13" i="45"/>
  <c r="DH19" i="45"/>
  <c r="DK24" i="45"/>
  <c r="DF10" i="45"/>
  <c r="DI15" i="45"/>
  <c r="DL20" i="45"/>
  <c r="DI10" i="45"/>
  <c r="DJ15" i="45"/>
  <c r="DM20" i="45"/>
  <c r="DM11" i="45"/>
  <c r="DO11" i="45"/>
  <c r="DN16" i="45"/>
  <c r="DQ16" i="45"/>
  <c r="DQ21" i="45"/>
  <c r="DR21" i="45"/>
  <c r="DU5" i="45"/>
  <c r="DV5" i="45"/>
  <c r="FX84" i="26"/>
  <c r="FX81" i="26"/>
  <c r="IX167" i="26" l="1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X83" i="46" s="1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IX106" i="46" l="1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<sst xmlns="http://schemas.openxmlformats.org/spreadsheetml/2006/main" count="3782" uniqueCount="293">
  <si>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</si>
  <si>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</si>
  <si>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</si>
  <si>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</si>
  <si>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</si>
  <si>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</si>
  <si>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</si>
  <si>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</si>
  <si>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</si>
  <si>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</si>
  <si>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</si>
  <si>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</si>
  <si>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</si>
  <si>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</si>
  <si>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</si>
  <si>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</si>
  <si>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</si>
  <si>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</si>
  <si>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</si>
  <si>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</si>
  <si>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</si>
  <si>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</si>
  <si>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</si>
  <si>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</si>
  <si>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</si>
  <si>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</si>
  <si>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</si>
  <si>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</si>
  <si>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</si>
  <si>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</si>
  <si>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</si>
  <si>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</si>
  <si>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</si>
  <si>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</si>
  <si>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</si>
  <si>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</si>
  <si>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</si>
  <si>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</si>
  <si>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</si>
  <si>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</si>
  <si>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</si>
  <si>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</si>
  <si>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</si>
  <si>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</si>
  <si>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</si>
  <si>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</si>
  <si>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</si>
  <si>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</si>
  <si>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</si>
  <si>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</si>
  <si>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</si>
  <si>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</si>
  <si>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</si>
  <si>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</si>
  <si>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</si>
  <si>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</si>
  <si>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</si>
  <si>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</si>
  <si>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</si>
  <si>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</si>
  <si>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</si>
  <si>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</si>
  <si>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</si>
  <si>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</si>
  <si>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</si>
  <si>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</si>
  <si>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</si>
  <si>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</si>
  <si>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</si>
  <si>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</si>
  <si>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</si>
  <si>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</si>
  <si>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</si>
  <si>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</si>
  <si>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</si>
  <si>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</si>
  <si>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</si>
  <si>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</si>
  <si>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</si>
  <si>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</si>
  <si>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</si>
  <si>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</si>
  <si>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</si>
  <si>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</si>
  <si>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</si>
  <si>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</si>
  <si>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</si>
  <si>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</si>
  <si>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</si>
  <si>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</si>
  <si>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</si>
  <si>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</si>
  <si>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</si>
  <si>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</si>
  <si>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</si>
  <si>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</si>
  <si>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</si>
  <si>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</si>
  <si>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</si>
  <si>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</si>
  <si>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</si>
  <si>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</si>
  <si>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</si>
  <si>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</si>
  <si>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</si>
  <si>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</si>
  <si>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</si>
  <si>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</si>
  <si>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</si>
  <si>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</si>
  <si>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</si>
  <si>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</si>
  <si>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</si>
  <si>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</si>
  <si>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</si>
  <si>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</si>
  <si>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</si>
  <si>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</si>
  <si>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</si>
  <si>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</si>
  <si>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</si>
  <si>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</si>
  <si>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</si>
  <si>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</si>
  <si>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</si>
  <si>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</si>
  <si>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</si>
  <si>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</si>
  <si>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</si>
  <si>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</si>
  <si>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</si>
  <si>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</si>
  <si>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</si>
  <si>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</si>
  <si>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</si>
  <si>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</si>
  <si>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</si>
  <si>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</si>
  <si>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</si>
  <si>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</si>
  <si>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</si>
  <si>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</si>
  <si>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</si>
  <si>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</si>
  <si>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</si>
  <si>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</si>
  <si>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</si>
  <si>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</si>
  <si>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</si>
  <si>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</si>
  <si>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</si>
  <si>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</si>
  <si>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</si>
  <si>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</si>
  <si>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</si>
  <si>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</si>
  <si>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</si>
  <si>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</si>
  <si>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</si>
  <si>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</si>
  <si>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</si>
  <si>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</si>
  <si>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</si>
  <si>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</si>
  <si>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</si>
  <si>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</si>
  <si>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</si>
  <si>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</si>
  <si>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</si>
  <si>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</si>
  <si>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</si>
  <si>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</si>
  <si>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</si>
  <si>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</si>
  <si>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</si>
  <si>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</si>
  <si>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</si>
  <si>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</si>
  <si>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</si>
  <si>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</si>
  <si>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</si>
  <si>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</si>
  <si>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Resources - NG </t>
  </si>
  <si>
    <t xml:space="preserve">MD - Truck engines </t>
  </si>
  <si>
    <t xml:space="preserve">Passenger [passenger-km/yr] </t>
  </si>
  <si>
    <t xml:space="preserve">Gas wells &amp; proc. </t>
  </si>
  <si>
    <t xml:space="preserve">Oil fields </t>
  </si>
  <si>
    <t xml:space="preserve">Crude dist. </t>
  </si>
  <si>
    <t xml:space="preserve">NG dist. </t>
  </si>
  <si>
    <t xml:space="preserve">Oil refineries </t>
  </si>
  <si>
    <t xml:space="preserve">Power plants </t>
  </si>
  <si>
    <t xml:space="preserve">Elect grid </t>
  </si>
  <si>
    <t xml:space="preserve">Diesel dist. </t>
  </si>
  <si>
    <t xml:space="preserve">Petrol dist. </t>
  </si>
  <si>
    <t xml:space="preserve">Car engines </t>
  </si>
  <si>
    <t xml:space="preserve">Furnaces </t>
  </si>
  <si>
    <t xml:space="preserve">Light fixtures </t>
  </si>
  <si>
    <t xml:space="preserve">Truck engines </t>
  </si>
  <si>
    <t xml:space="preserve">Cars </t>
  </si>
  <si>
    <t xml:space="preserve">Homes    </t>
  </si>
  <si>
    <t xml:space="preserve">Rooms </t>
  </si>
  <si>
    <t xml:space="preserve">Trucks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</si>
  <si>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</si>
  <si>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</si>
  <si>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</si>
  <si>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</si>
  <si>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</si>
  <si>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</si>
  <si>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</si>
  <si>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</si>
  <si>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</si>
  <si>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t>tes-km/tes-km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</si>
  <si>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</si>
  <si>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</si>
  <si>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</si>
  <si>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</si>
  <si>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</si>
  <si>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</si>
  <si>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</si>
  <si>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</si>
  <si>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From</t>
  </si>
  <si>
    <t>To</t>
  </si>
  <si>
    <t>Value</t>
  </si>
  <si>
    <t>Freight transport</t>
  </si>
  <si>
    <t>Product</t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</si>
  <si>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4</t>
    </r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</si>
  <si>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</si>
  <si>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</si>
  <si>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</si>
  <si>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</si>
  <si>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</si>
  <si>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</si>
  <si>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</si>
  <si>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</si>
  <si>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</si>
  <si>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</si>
  <si>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</si>
  <si>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</si>
  <si>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</si>
  <si>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</si>
  <si>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</si>
  <si>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</si>
  <si>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</si>
  <si>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>Crude - Dist</t>
  </si>
  <si>
    <t>Diesel - Dist</t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</si>
  <si>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2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</si>
  <si>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3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</si>
  <si>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5</t>
    </r>
  </si>
  <si>
    <t>Step</t>
  </si>
  <si>
    <t>1 (Oil fields)</t>
  </si>
  <si>
    <t>2 (Crude dist.)</t>
  </si>
  <si>
    <t>3 (Oil refineries)</t>
  </si>
  <si>
    <t>4 (Diesel dist.)</t>
  </si>
  <si>
    <t>5 (Truck engines)</t>
  </si>
  <si>
    <t>6 (Trucks)</t>
  </si>
  <si>
    <t>ktoe/year</t>
  </si>
  <si>
    <t>This sheet provides an example of Structural Path Analysis for one path through the Energy services E tab.</t>
  </si>
  <si>
    <t>This sheet covers: Figure G.1 and Figure G.2</t>
  </si>
  <si>
    <t xml:space="preserve">lumen-hrs/yr (illumination) </t>
  </si>
  <si>
    <t>tes-km/year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</si>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</sst>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General_)"/>
    <numFmt numFmtId="166" formatCode="0.0"/>
    <numFmt numFmtId="167" formatCode="#,##0.0"/>
    <numFmt numFmtId="168" formatCode="0.0E+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19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5" borderId="0" xfId="0" applyFill="1"/>
    <xf numFmtId="1" fontId="0" fillId="0" borderId="0" xfId="0" applyNumberFormat="1"/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vertical="center" textRotation="90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2" fillId="0" borderId="0" xfId="0" applyFont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28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0" fontId="0" fillId="3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emf"/><Relationship Id="rId3" Type="http://schemas.openxmlformats.org/officeDocument/2006/relationships/image" Target="../media/image36.emf"/><Relationship Id="rId7" Type="http://schemas.openxmlformats.org/officeDocument/2006/relationships/image" Target="../media/image40.emf"/><Relationship Id="rId12" Type="http://schemas.openxmlformats.org/officeDocument/2006/relationships/image" Target="../media/image45.emf"/><Relationship Id="rId2" Type="http://schemas.openxmlformats.org/officeDocument/2006/relationships/image" Target="../media/image35.emf"/><Relationship Id="rId1" Type="http://schemas.openxmlformats.org/officeDocument/2006/relationships/image" Target="../media/image34.emf"/><Relationship Id="rId6" Type="http://schemas.openxmlformats.org/officeDocument/2006/relationships/image" Target="../media/image39.emf"/><Relationship Id="rId11" Type="http://schemas.openxmlformats.org/officeDocument/2006/relationships/image" Target="../media/image44.emf"/><Relationship Id="rId5" Type="http://schemas.openxmlformats.org/officeDocument/2006/relationships/image" Target="../media/image38.emf"/><Relationship Id="rId10" Type="http://schemas.openxmlformats.org/officeDocument/2006/relationships/image" Target="../media/image43.emf"/><Relationship Id="rId4" Type="http://schemas.openxmlformats.org/officeDocument/2006/relationships/image" Target="../media/image37.emf"/><Relationship Id="rId9" Type="http://schemas.openxmlformats.org/officeDocument/2006/relationships/image" Target="../media/image4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11</xdr:col>
      <xdr:colOff>43764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177800</xdr:colOff>
      <xdr:row>24</xdr:row>
      <xdr:rowOff>38100</xdr:rowOff>
    </xdr:from>
    <xdr:to>
      <xdr:col>119</xdr:col>
      <xdr:colOff>342900</xdr:colOff>
      <xdr:row>24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94100" y="6667500"/>
          <a:ext cx="1651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4</xdr:row>
      <xdr:rowOff>63500</xdr:rowOff>
    </xdr:from>
    <xdr:to>
      <xdr:col>4</xdr:col>
      <xdr:colOff>647700</xdr:colOff>
      <xdr:row>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0" y="25908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10</xdr:row>
      <xdr:rowOff>63500</xdr:rowOff>
    </xdr:from>
    <xdr:to>
      <xdr:col>3</xdr:col>
      <xdr:colOff>660400</xdr:colOff>
      <xdr:row>10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5300" y="4013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10</xdr:row>
      <xdr:rowOff>63500</xdr:rowOff>
    </xdr:from>
    <xdr:to>
      <xdr:col>6</xdr:col>
      <xdr:colOff>533400</xdr:colOff>
      <xdr:row>10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1400" y="4013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10</xdr:row>
      <xdr:rowOff>88900</xdr:rowOff>
    </xdr:from>
    <xdr:to>
      <xdr:col>9</xdr:col>
      <xdr:colOff>660400</xdr:colOff>
      <xdr:row>11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1200" y="40386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17</xdr:row>
      <xdr:rowOff>50800</xdr:rowOff>
    </xdr:from>
    <xdr:to>
      <xdr:col>3</xdr:col>
      <xdr:colOff>660400</xdr:colOff>
      <xdr:row>17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17</xdr:row>
      <xdr:rowOff>50800</xdr:rowOff>
    </xdr:from>
    <xdr:to>
      <xdr:col>6</xdr:col>
      <xdr:colOff>533400</xdr:colOff>
      <xdr:row>17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17</xdr:row>
      <xdr:rowOff>50800</xdr:rowOff>
    </xdr:from>
    <xdr:to>
      <xdr:col>9</xdr:col>
      <xdr:colOff>698500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3700" y="5422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10</xdr:row>
      <xdr:rowOff>63500</xdr:rowOff>
    </xdr:from>
    <xdr:to>
      <xdr:col>4</xdr:col>
      <xdr:colOff>660400</xdr:colOff>
      <xdr:row>10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3700" y="40132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10</xdr:row>
      <xdr:rowOff>63500</xdr:rowOff>
    </xdr:from>
    <xdr:to>
      <xdr:col>7</xdr:col>
      <xdr:colOff>673100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37400" y="40132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10</xdr:row>
      <xdr:rowOff>76200</xdr:rowOff>
    </xdr:from>
    <xdr:to>
      <xdr:col>10</xdr:col>
      <xdr:colOff>635000</xdr:colOff>
      <xdr:row>10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50400" y="40259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50800</xdr:rowOff>
    </xdr:from>
    <xdr:to>
      <xdr:col>4</xdr:col>
      <xdr:colOff>660400</xdr:colOff>
      <xdr:row>17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3700" y="54229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584200</xdr:colOff>
      <xdr:row>17</xdr:row>
      <xdr:rowOff>50800</xdr:rowOff>
    </xdr:from>
    <xdr:to>
      <xdr:col>7</xdr:col>
      <xdr:colOff>711200</xdr:colOff>
      <xdr:row>17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5500" y="54229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17</xdr:row>
      <xdr:rowOff>63500</xdr:rowOff>
    </xdr:from>
    <xdr:to>
      <xdr:col>10</xdr:col>
      <xdr:colOff>635000</xdr:colOff>
      <xdr:row>17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52324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24</xdr:row>
      <xdr:rowOff>38100</xdr:rowOff>
    </xdr:from>
    <xdr:to>
      <xdr:col>3</xdr:col>
      <xdr:colOff>609600</xdr:colOff>
      <xdr:row>24</xdr:row>
      <xdr:rowOff>190500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5000" y="5410200"/>
          <a:ext cx="1016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</xdr:row>
      <xdr:rowOff>38100</xdr:rowOff>
    </xdr:from>
    <xdr:to>
      <xdr:col>3</xdr:col>
      <xdr:colOff>850900</xdr:colOff>
      <xdr:row>4</xdr:row>
      <xdr:rowOff>190500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0" y="2565400"/>
          <a:ext cx="431800" cy="15240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9</xdr:row>
      <xdr:rowOff>165100</xdr:rowOff>
    </xdr:from>
    <xdr:to>
      <xdr:col>4</xdr:col>
      <xdr:colOff>685800</xdr:colOff>
      <xdr:row>10</xdr:row>
      <xdr:rowOff>88900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 rot="-5400000">
          <a:off x="335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1117600</xdr:colOff>
      <xdr:row>9</xdr:row>
      <xdr:rowOff>12700</xdr:rowOff>
    </xdr:from>
    <xdr:to>
      <xdr:col>4</xdr:col>
      <xdr:colOff>88900</xdr:colOff>
      <xdr:row>9</xdr:row>
      <xdr:rowOff>165100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7</xdr:col>
      <xdr:colOff>165100</xdr:colOff>
      <xdr:row>9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1155700</xdr:colOff>
      <xdr:row>9</xdr:row>
      <xdr:rowOff>25400</xdr:rowOff>
    </xdr:from>
    <xdr:to>
      <xdr:col>10</xdr:col>
      <xdr:colOff>50800</xdr:colOff>
      <xdr:row>9</xdr:row>
      <xdr:rowOff>177800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4100" y="35687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1117600</xdr:colOff>
      <xdr:row>16</xdr:row>
      <xdr:rowOff>12700</xdr:rowOff>
    </xdr:from>
    <xdr:to>
      <xdr:col>4</xdr:col>
      <xdr:colOff>101600</xdr:colOff>
      <xdr:row>16</xdr:row>
      <xdr:rowOff>165100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40100" y="4978400"/>
          <a:ext cx="1778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38100</xdr:rowOff>
    </xdr:from>
    <xdr:to>
      <xdr:col>7</xdr:col>
      <xdr:colOff>190500</xdr:colOff>
      <xdr:row>16</xdr:row>
      <xdr:rowOff>190500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5500" y="50038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25400</xdr:rowOff>
    </xdr:from>
    <xdr:to>
      <xdr:col>10</xdr:col>
      <xdr:colOff>38100</xdr:colOff>
      <xdr:row>16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1400" y="4991100"/>
          <a:ext cx="165100" cy="1524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9</xdr:row>
      <xdr:rowOff>165100</xdr:rowOff>
    </xdr:from>
    <xdr:to>
      <xdr:col>7</xdr:col>
      <xdr:colOff>762000</xdr:colOff>
      <xdr:row>10</xdr:row>
      <xdr:rowOff>88900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 rot="-5400000">
          <a:off x="589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539750</xdr:colOff>
      <xdr:row>9</xdr:row>
      <xdr:rowOff>165100</xdr:rowOff>
    </xdr:from>
    <xdr:to>
      <xdr:col>10</xdr:col>
      <xdr:colOff>635000</xdr:colOff>
      <xdr:row>10</xdr:row>
      <xdr:rowOff>88900</xdr:rowOff>
    </xdr:to>
    <xdr:sp macro="" textlink="">
      <xdr:nvSpPr>
        <xdr:cNvPr id="28" name="Right Brace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 rot="-5400000">
          <a:off x="86772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16</xdr:row>
      <xdr:rowOff>165100</xdr:rowOff>
    </xdr:from>
    <xdr:to>
      <xdr:col>4</xdr:col>
      <xdr:colOff>685800</xdr:colOff>
      <xdr:row>17</xdr:row>
      <xdr:rowOff>88900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 rot="-5400000">
          <a:off x="3355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323850</xdr:colOff>
      <xdr:row>16</xdr:row>
      <xdr:rowOff>165100</xdr:rowOff>
    </xdr:from>
    <xdr:to>
      <xdr:col>7</xdr:col>
      <xdr:colOff>787400</xdr:colOff>
      <xdr:row>17</xdr:row>
      <xdr:rowOff>88900</xdr:rowOff>
    </xdr:to>
    <xdr:sp macro="" textlink="">
      <xdr:nvSpPr>
        <xdr:cNvPr id="30" name="Right Brac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 rot="-5400000">
          <a:off x="59213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552450</xdr:colOff>
      <xdr:row>16</xdr:row>
      <xdr:rowOff>165100</xdr:rowOff>
    </xdr:from>
    <xdr:to>
      <xdr:col>10</xdr:col>
      <xdr:colOff>647700</xdr:colOff>
      <xdr:row>17</xdr:row>
      <xdr:rowOff>88900</xdr:rowOff>
    </xdr:to>
    <xdr:sp macro="" textlink="">
      <xdr:nvSpPr>
        <xdr:cNvPr id="31" name="Right Brac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 rot="-5400000">
          <a:off x="8689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317500</xdr:colOff>
      <xdr:row>27</xdr:row>
      <xdr:rowOff>127000</xdr:rowOff>
    </xdr:from>
    <xdr:to>
      <xdr:col>7</xdr:col>
      <xdr:colOff>177800</xdr:colOff>
      <xdr:row>29</xdr:row>
      <xdr:rowOff>177800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7600" y="7366000"/>
          <a:ext cx="11303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A20" workbookViewId="0">
      <selection activeCell="B67" sqref="B67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293" t="s">
        <v>110</v>
      </c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P42" s="293" t="s">
        <v>1</v>
      </c>
      <c r="Q42" s="293"/>
      <c r="R42" s="293"/>
      <c r="S42" s="293"/>
      <c r="T42" s="293"/>
      <c r="U42" s="293"/>
      <c r="V42" s="293"/>
      <c r="W42" s="293"/>
      <c r="X42" s="293"/>
      <c r="Y42" s="293"/>
      <c r="Z42" s="293"/>
      <c r="AB42" s="293" t="s">
        <v>127</v>
      </c>
      <c r="AC42" s="293"/>
      <c r="AD42" s="293"/>
      <c r="AE42" s="293"/>
      <c r="AF42" s="293"/>
      <c r="AG42" s="293"/>
      <c r="AH42" s="293"/>
      <c r="AI42" s="293"/>
      <c r="AJ42" s="293"/>
      <c r="AT42" s="38"/>
      <c r="AU42" s="38"/>
      <c r="AV42" s="38"/>
    </row>
    <row r="43" spans="1:49" ht="154">
      <c r="C43" s="6" t="s">
        <v>14</v>
      </c>
      <c r="D43" s="6" t="s">
        <v>227</v>
      </c>
      <c r="E43" s="6" t="s">
        <v>228</v>
      </c>
      <c r="F43" s="6" t="s">
        <v>27</v>
      </c>
      <c r="G43" s="6" t="s">
        <v>229</v>
      </c>
      <c r="H43" s="6" t="s">
        <v>230</v>
      </c>
      <c r="I43" s="6" t="s">
        <v>15</v>
      </c>
      <c r="J43" s="6" t="s">
        <v>232</v>
      </c>
      <c r="K43" s="6" t="s">
        <v>21</v>
      </c>
      <c r="L43" s="6" t="s">
        <v>231</v>
      </c>
      <c r="M43" s="6" t="s">
        <v>20</v>
      </c>
      <c r="N43" s="6" t="s">
        <v>233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234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292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292"/>
      <c r="B45" s="28" t="s">
        <v>227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292"/>
      <c r="B46" s="28" t="s">
        <v>228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292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292"/>
      <c r="B48" s="28" t="s">
        <v>229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292"/>
      <c r="B49" s="28" t="s">
        <v>230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292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292"/>
      <c r="B51" s="28" t="s">
        <v>232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292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292"/>
      <c r="B53" s="28" t="s">
        <v>231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292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292"/>
      <c r="B55" s="28" t="s">
        <v>233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293"/>
      <c r="Q56" s="293"/>
      <c r="R56" s="293"/>
      <c r="S56" s="293"/>
      <c r="T56" s="293"/>
      <c r="U56" s="293"/>
      <c r="V56" s="293"/>
      <c r="W56" s="293"/>
      <c r="X56" s="293"/>
      <c r="Y56" s="293"/>
      <c r="Z56" s="293"/>
      <c r="AB56" s="293"/>
      <c r="AC56" s="293"/>
      <c r="AD56" s="293"/>
      <c r="AE56" s="293"/>
      <c r="AF56" s="293"/>
      <c r="AG56" s="293"/>
      <c r="AH56" s="293"/>
      <c r="AI56" s="293"/>
      <c r="AJ56" s="293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293"/>
      <c r="Q58" s="293"/>
      <c r="R58" s="293"/>
      <c r="S58" s="293"/>
      <c r="T58" s="293"/>
      <c r="U58" s="293"/>
      <c r="V58" s="293"/>
      <c r="W58" s="293"/>
      <c r="X58" s="293"/>
      <c r="Y58" s="293"/>
      <c r="Z58" s="293"/>
      <c r="AB58" s="293"/>
      <c r="AC58" s="293"/>
      <c r="AD58" s="293"/>
      <c r="AE58" s="293"/>
      <c r="AF58" s="293"/>
      <c r="AG58" s="293"/>
      <c r="AH58" s="293"/>
      <c r="AI58" s="293"/>
      <c r="AJ58" s="293"/>
      <c r="AU58" s="38"/>
      <c r="AV58" s="38"/>
      <c r="AW58" s="38"/>
    </row>
    <row r="59" spans="1:49" ht="16" customHeight="1">
      <c r="AU59" s="38"/>
      <c r="AV59" s="38"/>
      <c r="AW59" s="38"/>
    </row>
    <row r="60" spans="1:49" ht="16" customHeight="1">
      <c r="AU60" s="38"/>
      <c r="AV60" s="38"/>
      <c r="AW60" s="38"/>
    </row>
    <row r="61" spans="1:49" ht="18" customHeight="1">
      <c r="AU61" s="38"/>
      <c r="AV61" s="38"/>
      <c r="AW61" s="38"/>
    </row>
    <row r="62" spans="1:49" ht="18" customHeight="1">
      <c r="A62" s="292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54"/>
      <c r="AL62" s="294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292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54"/>
      <c r="AL63" s="294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292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95"/>
      <c r="AL64" s="294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292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95"/>
      <c r="AL65" s="294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292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95"/>
      <c r="AL66" s="294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292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95"/>
      <c r="AL67" s="294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292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295"/>
      <c r="AL68" s="294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292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295"/>
      <c r="AL69" s="294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292"/>
      <c r="B70" s="3" t="s">
        <v>234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295"/>
      <c r="AL70" s="294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292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295"/>
      <c r="AL71" s="294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292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295"/>
      <c r="AL72" s="294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293"/>
      <c r="D73" s="293"/>
      <c r="E73" s="293"/>
      <c r="F73" s="293"/>
      <c r="G73" s="293"/>
      <c r="H73" s="293"/>
      <c r="I73" s="293"/>
      <c r="J73" s="293"/>
      <c r="K73" s="293"/>
      <c r="L73" s="293"/>
      <c r="M73" s="293"/>
      <c r="N73" s="293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293"/>
      <c r="D75" s="293"/>
      <c r="E75" s="293"/>
      <c r="F75" s="293"/>
      <c r="G75" s="293"/>
      <c r="H75" s="293"/>
      <c r="I75" s="293"/>
      <c r="J75" s="293"/>
      <c r="K75" s="293"/>
      <c r="L75" s="293"/>
      <c r="M75" s="293"/>
      <c r="N75" s="293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292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292"/>
      <c r="B77" s="28" t="s">
        <v>227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292"/>
      <c r="B78" s="28" t="s">
        <v>228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292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292"/>
      <c r="B80" s="28" t="s">
        <v>229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292"/>
      <c r="B81" s="28" t="s">
        <v>230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292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292"/>
      <c r="B83" s="28" t="s">
        <v>232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292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292"/>
      <c r="B85" s="28" t="s">
        <v>231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292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292"/>
      <c r="B87" s="28" t="s">
        <v>233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293"/>
      <c r="Q88" s="293"/>
      <c r="R88" s="293"/>
      <c r="S88" s="293"/>
      <c r="T88" s="293"/>
      <c r="U88" s="293"/>
      <c r="V88" s="293"/>
      <c r="W88" s="293"/>
      <c r="X88" s="293"/>
      <c r="Y88" s="293"/>
      <c r="Z88" s="293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293"/>
      <c r="Q90" s="293"/>
      <c r="R90" s="293"/>
      <c r="S90" s="293"/>
      <c r="T90" s="293"/>
      <c r="U90" s="293"/>
      <c r="V90" s="293"/>
      <c r="W90" s="293"/>
      <c r="X90" s="293"/>
      <c r="Y90" s="293"/>
      <c r="Z90" s="293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296" t="s">
        <v>121</v>
      </c>
      <c r="B98" s="296"/>
      <c r="C98" s="296"/>
      <c r="D98" s="296"/>
      <c r="E98" s="296"/>
      <c r="F98" s="296"/>
      <c r="G98" s="296"/>
      <c r="H98" s="296"/>
      <c r="I98" s="29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293" t="s">
        <v>122</v>
      </c>
      <c r="B100" s="293"/>
      <c r="C100" s="293"/>
      <c r="D100" s="293"/>
      <c r="E100" s="293"/>
      <c r="F100" s="293"/>
      <c r="G100" s="293"/>
      <c r="H100" s="293"/>
      <c r="I100" s="293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292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292"/>
      <c r="B103" s="28" t="s">
        <v>227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292"/>
      <c r="B104" s="28" t="s">
        <v>228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292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292"/>
      <c r="B106" s="28" t="s">
        <v>229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292"/>
      <c r="B107" s="28" t="s">
        <v>230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292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292"/>
      <c r="B109" s="28" t="s">
        <v>232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292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292"/>
      <c r="B111" s="28" t="s">
        <v>231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292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292"/>
      <c r="B113" s="28" t="s">
        <v>233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297"/>
      <c r="N114" s="297"/>
      <c r="O114" s="297"/>
      <c r="P114" s="297"/>
      <c r="Q114" s="297"/>
      <c r="R114" s="297"/>
      <c r="S114" s="297"/>
      <c r="T114" s="297"/>
      <c r="U114" s="297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293" t="s">
        <v>123</v>
      </c>
      <c r="B116" s="293"/>
      <c r="C116" s="293"/>
      <c r="D116" s="293"/>
      <c r="E116" s="293"/>
      <c r="F116" s="293"/>
      <c r="G116" s="293"/>
      <c r="H116" s="293"/>
      <c r="I116" s="293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292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292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292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292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292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292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292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292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292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292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292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296" t="s">
        <v>125</v>
      </c>
      <c r="B134" s="296"/>
      <c r="C134" s="296"/>
      <c r="D134" s="296"/>
      <c r="E134" s="296"/>
      <c r="F134" s="296"/>
      <c r="G134" s="296"/>
      <c r="H134" s="296"/>
      <c r="I134" s="296"/>
      <c r="J134" s="46"/>
      <c r="K134" s="46"/>
    </row>
    <row r="135" spans="1:42" ht="16" customHeight="1">
      <c r="A135" s="292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292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292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292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292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292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292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292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292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292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292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7"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opLeftCell="A23" workbookViewId="0">
      <selection activeCell="N55" sqref="N55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226</v>
      </c>
    </row>
    <row r="2" spans="4:35">
      <c r="AI2" t="s">
        <v>260</v>
      </c>
    </row>
    <row r="3" spans="4:35">
      <c r="AI3" t="s">
        <v>261</v>
      </c>
    </row>
    <row r="4" spans="4:35">
      <c r="AI4" t="s">
        <v>262</v>
      </c>
    </row>
    <row r="5" spans="4:35">
      <c r="AI5" t="s">
        <v>263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293" t="s">
        <v>110</v>
      </c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T42" s="293" t="s">
        <v>1</v>
      </c>
      <c r="U42" s="293"/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J42" s="293" t="s">
        <v>127</v>
      </c>
      <c r="AK42" s="293"/>
      <c r="AL42" s="293"/>
      <c r="AM42" s="293"/>
      <c r="AN42" s="293"/>
      <c r="AO42" s="293"/>
      <c r="AP42" s="293"/>
      <c r="AQ42" s="293"/>
      <c r="AR42" s="293"/>
    </row>
    <row r="43" spans="1:48" ht="156">
      <c r="C43" s="6" t="s">
        <v>14</v>
      </c>
      <c r="D43" s="6" t="s">
        <v>227</v>
      </c>
      <c r="E43" s="6" t="s">
        <v>228</v>
      </c>
      <c r="F43" s="6" t="s">
        <v>27</v>
      </c>
      <c r="G43" s="6" t="s">
        <v>229</v>
      </c>
      <c r="H43" s="6" t="s">
        <v>230</v>
      </c>
      <c r="I43" s="6" t="s">
        <v>15</v>
      </c>
      <c r="J43" s="6" t="s">
        <v>232</v>
      </c>
      <c r="K43" s="6" t="s">
        <v>21</v>
      </c>
      <c r="L43" s="6" t="s">
        <v>231</v>
      </c>
      <c r="M43" s="6" t="s">
        <v>20</v>
      </c>
      <c r="N43" s="6" t="s">
        <v>233</v>
      </c>
      <c r="O43" s="6" t="s">
        <v>30</v>
      </c>
      <c r="P43" s="6" t="s">
        <v>31</v>
      </c>
      <c r="Q43" s="6" t="s">
        <v>131</v>
      </c>
      <c r="R43" s="6" t="s">
        <v>132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217</v>
      </c>
      <c r="AL43" s="6" t="s">
        <v>218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292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292"/>
      <c r="B45" s="28" t="s">
        <v>227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292"/>
      <c r="B46" s="28" t="s">
        <v>228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292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292"/>
      <c r="B48" s="28" t="s">
        <v>229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292"/>
      <c r="B49" s="28" t="s">
        <v>230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292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292"/>
      <c r="B51" s="28" t="s">
        <v>232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292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292"/>
      <c r="B53" s="28" t="s">
        <v>231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292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292"/>
      <c r="B55" s="28" t="s">
        <v>233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292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292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292"/>
      <c r="B58" s="28" t="s">
        <v>131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292"/>
      <c r="B59" s="28" t="s">
        <v>132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J60" s="293"/>
      <c r="AK60" s="293"/>
      <c r="AL60" s="293"/>
      <c r="AM60" s="293"/>
      <c r="AN60" s="293"/>
      <c r="AO60" s="293"/>
      <c r="AP60" s="293"/>
      <c r="AQ60" s="293"/>
      <c r="AR60" s="293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293" t="s">
        <v>130</v>
      </c>
      <c r="U62" s="293"/>
      <c r="V62" s="293"/>
      <c r="W62" s="293"/>
      <c r="X62" s="293"/>
      <c r="Y62" s="293"/>
      <c r="Z62" s="293"/>
      <c r="AA62" s="293"/>
      <c r="AB62" s="293"/>
      <c r="AC62" s="293"/>
      <c r="AD62" s="293"/>
      <c r="AE62" s="293"/>
      <c r="AF62" s="293"/>
      <c r="AG62" s="293"/>
      <c r="AH62" s="293"/>
      <c r="AJ62" s="293" t="s">
        <v>235</v>
      </c>
      <c r="AK62" s="293"/>
      <c r="AL62" s="293"/>
      <c r="AM62" s="293"/>
      <c r="AN62" s="293"/>
      <c r="AO62" s="293"/>
      <c r="AP62" s="293"/>
      <c r="AQ62" s="293"/>
      <c r="AR62" s="293"/>
    </row>
    <row r="63" spans="1:57" ht="16" customHeight="1"/>
    <row r="64" spans="1:57" ht="16" customHeight="1">
      <c r="AW64" s="38"/>
      <c r="AX64" s="38"/>
      <c r="AY64" s="38"/>
    </row>
    <row r="65" spans="1:58" ht="16" customHeight="1">
      <c r="AW65" s="38"/>
      <c r="AX65" s="38"/>
      <c r="AY65" s="38"/>
    </row>
    <row r="66" spans="1:58" ht="18" customHeight="1">
      <c r="A66" s="292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54"/>
      <c r="AT66" s="292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292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54"/>
      <c r="AT67" s="292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292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95"/>
      <c r="AT68" s="292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292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95"/>
      <c r="AT69" s="292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292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95"/>
      <c r="AT70" s="292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292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95"/>
      <c r="AT71" s="292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292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95"/>
      <c r="AT72" s="292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292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95"/>
      <c r="AT73" s="292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292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95"/>
      <c r="AT74" s="292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292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95"/>
      <c r="AT75" s="292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292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295"/>
      <c r="AT76" s="292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292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295"/>
      <c r="AT77" s="292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292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295"/>
      <c r="AT78" s="292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292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295"/>
      <c r="AT79" s="292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292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295"/>
      <c r="AT80" s="292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298" t="s">
        <v>124</v>
      </c>
      <c r="D84" s="298"/>
      <c r="E84" s="298"/>
      <c r="F84" s="298"/>
      <c r="G84" s="298"/>
      <c r="H84" s="298"/>
      <c r="I84" s="298"/>
      <c r="J84" s="298"/>
      <c r="K84" s="298"/>
      <c r="L84" s="298"/>
      <c r="M84" s="298"/>
      <c r="N84" s="298"/>
      <c r="O84" s="298"/>
      <c r="P84" s="298"/>
      <c r="Q84" s="298"/>
      <c r="R84" s="298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292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292"/>
      <c r="B86" s="28" t="s">
        <v>227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292"/>
      <c r="B87" s="28" t="s">
        <v>228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292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292"/>
      <c r="B89" s="28" t="s">
        <v>229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292"/>
      <c r="B90" s="28" t="s">
        <v>230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292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292"/>
      <c r="B92" s="28" t="s">
        <v>232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292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292"/>
      <c r="B94" s="28" t="s">
        <v>231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292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292"/>
      <c r="B96" s="28" t="s">
        <v>233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292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292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292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292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293" t="s">
        <v>106</v>
      </c>
      <c r="U101" s="293"/>
      <c r="V101" s="293"/>
      <c r="W101" s="293"/>
      <c r="X101" s="293"/>
      <c r="Y101" s="293"/>
      <c r="Z101" s="293"/>
      <c r="AA101" s="293"/>
      <c r="AB101" s="293"/>
      <c r="AC101" s="293"/>
      <c r="AD101" s="293"/>
      <c r="AE101" s="293"/>
      <c r="AF101" s="293"/>
      <c r="AG101" s="293"/>
      <c r="AH101" s="293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293" t="s">
        <v>115</v>
      </c>
      <c r="U103" s="293"/>
      <c r="V103" s="293"/>
      <c r="W103" s="293"/>
      <c r="X103" s="293"/>
      <c r="Y103" s="293"/>
      <c r="Z103" s="293"/>
      <c r="AA103" s="293"/>
      <c r="AB103" s="293"/>
      <c r="AC103" s="293"/>
      <c r="AD103" s="293"/>
      <c r="AE103" s="293"/>
      <c r="AF103" s="293"/>
      <c r="AG103" s="293"/>
      <c r="AH103" s="293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293" t="s">
        <v>122</v>
      </c>
      <c r="B111" s="293"/>
      <c r="C111" s="293"/>
      <c r="D111" s="293"/>
      <c r="E111" s="293"/>
      <c r="F111" s="293"/>
      <c r="G111" s="293"/>
      <c r="H111" s="293"/>
      <c r="I111" s="293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292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292"/>
      <c r="B114" s="28" t="s">
        <v>227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292"/>
      <c r="B115" s="28" t="s">
        <v>228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292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292"/>
      <c r="B117" s="28" t="s">
        <v>229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292"/>
      <c r="B118" s="28" t="s">
        <v>230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292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292"/>
      <c r="B120" s="28" t="s">
        <v>232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292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292"/>
      <c r="B122" s="28" t="s">
        <v>231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292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292"/>
      <c r="B124" s="28" t="s">
        <v>233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292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292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292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292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293" t="s">
        <v>123</v>
      </c>
      <c r="B131" s="293"/>
      <c r="C131" s="293"/>
      <c r="D131" s="293"/>
      <c r="E131" s="293"/>
      <c r="F131" s="293"/>
      <c r="G131" s="293"/>
      <c r="H131" s="293"/>
      <c r="I131" s="293"/>
    </row>
    <row r="133" spans="1:25" ht="16" customHeight="1">
      <c r="A133" s="292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292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292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292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292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292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292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292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292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292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292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292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292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292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292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292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292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292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292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292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292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292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292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292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292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292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292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292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292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292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296" t="s">
        <v>126</v>
      </c>
      <c r="B175" s="296"/>
      <c r="C175" s="296"/>
      <c r="D175" s="296"/>
      <c r="E175" s="296"/>
      <c r="F175" s="296"/>
      <c r="G175" s="296"/>
      <c r="H175" s="296"/>
      <c r="I175" s="296"/>
    </row>
    <row r="177" spans="1:6">
      <c r="A177" s="292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292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292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292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292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292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292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292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292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6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AJ57" workbookViewId="0">
      <selection activeCell="AO85" sqref="AO85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226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264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265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266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267</v>
      </c>
      <c r="HR5"/>
    </row>
    <row r="6" spans="1:226">
      <c r="AO6" t="s">
        <v>268</v>
      </c>
      <c r="HR6"/>
    </row>
    <row r="7" spans="1:226">
      <c r="AO7" t="s">
        <v>273</v>
      </c>
      <c r="HR7"/>
    </row>
    <row r="8" spans="1:226">
      <c r="AO8" s="38" t="s">
        <v>274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275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06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06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06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06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06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06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06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06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06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06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06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06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09" t="s">
        <v>145</v>
      </c>
      <c r="D45" s="309"/>
      <c r="E45" s="309"/>
      <c r="F45" s="309"/>
      <c r="G45" s="309"/>
      <c r="I45" s="22"/>
      <c r="J45" s="22"/>
      <c r="HR45"/>
    </row>
    <row r="46" spans="1:226" ht="142">
      <c r="A46" s="169"/>
      <c r="B46" s="169"/>
      <c r="C46" s="171" t="s">
        <v>147</v>
      </c>
      <c r="D46" s="171" t="s">
        <v>148</v>
      </c>
      <c r="E46" s="19" t="s">
        <v>258</v>
      </c>
      <c r="F46" s="19" t="s">
        <v>151</v>
      </c>
      <c r="G46" s="19" t="s">
        <v>236</v>
      </c>
      <c r="I46" s="22"/>
      <c r="J46" s="22"/>
      <c r="HR46"/>
    </row>
    <row r="47" spans="1:226" ht="16" customHeight="1">
      <c r="A47" s="302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2"/>
      <c r="B48" s="28" t="s">
        <v>227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2"/>
      <c r="B49" s="28" t="s">
        <v>228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2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2"/>
      <c r="B51" s="28" t="s">
        <v>229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2"/>
      <c r="B52" s="28" t="s">
        <v>230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2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2"/>
      <c r="B54" s="28" t="s">
        <v>232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2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2"/>
      <c r="B56" s="28" t="s">
        <v>231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2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2"/>
      <c r="B58" s="28" t="s">
        <v>233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2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2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2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2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2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2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2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2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09"/>
      <c r="D67" s="309"/>
      <c r="E67" s="309"/>
      <c r="F67" s="309"/>
      <c r="G67" s="309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3" t="s">
        <v>110</v>
      </c>
      <c r="D71" s="293"/>
      <c r="E71" s="293"/>
      <c r="F71" s="293"/>
      <c r="G71" s="293"/>
      <c r="H71" s="293"/>
      <c r="I71" s="293"/>
      <c r="J71" s="293"/>
      <c r="K71" s="293"/>
      <c r="L71" s="293"/>
      <c r="M71" s="293"/>
      <c r="N71" s="293"/>
      <c r="O71" s="293"/>
      <c r="P71" s="293"/>
      <c r="Q71" s="293"/>
      <c r="R71" s="293"/>
      <c r="S71" s="293"/>
      <c r="T71" s="293"/>
      <c r="U71" s="293"/>
      <c r="V71" s="293"/>
      <c r="X71" s="293" t="s">
        <v>1</v>
      </c>
      <c r="Y71" s="293"/>
      <c r="Z71" s="293"/>
      <c r="AA71" s="293"/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L71" s="293"/>
      <c r="AM71" s="293"/>
      <c r="AN71" s="293"/>
      <c r="AO71" s="293"/>
      <c r="AP71" s="293"/>
      <c r="AR71" s="293" t="s">
        <v>127</v>
      </c>
      <c r="AS71" s="293"/>
      <c r="AT71" s="293"/>
      <c r="AU71" s="293"/>
      <c r="AV71" s="293"/>
      <c r="AW71" s="293"/>
      <c r="AX71" s="293"/>
      <c r="AY71" s="293"/>
      <c r="AZ71" s="293"/>
      <c r="BB71" s="309"/>
      <c r="BC71" s="309"/>
      <c r="BD71" s="309"/>
      <c r="BE71" s="309"/>
      <c r="BF71" s="309"/>
      <c r="BX71" s="293" t="s">
        <v>110</v>
      </c>
      <c r="BY71" s="293"/>
      <c r="BZ71" s="293"/>
      <c r="CA71" s="293"/>
      <c r="CB71" s="293"/>
      <c r="CC71" s="293"/>
      <c r="CD71" s="293"/>
      <c r="CE71" s="293"/>
      <c r="CF71" s="293"/>
      <c r="CG71" s="293"/>
      <c r="CH71" s="293"/>
      <c r="CI71" s="293"/>
      <c r="CJ71" s="293"/>
      <c r="CK71" s="293"/>
      <c r="CL71" s="293"/>
      <c r="CM71" s="293"/>
      <c r="CN71" s="293"/>
      <c r="CO71" s="293"/>
      <c r="CP71" s="293"/>
      <c r="CQ71" s="293"/>
      <c r="CV71" s="293" t="s">
        <v>1</v>
      </c>
      <c r="CW71" s="293"/>
      <c r="CX71" s="293"/>
      <c r="CY71" s="293"/>
      <c r="CZ71" s="293"/>
      <c r="DA71" s="293"/>
      <c r="DB71" s="293"/>
      <c r="DC71" s="293"/>
      <c r="DD71" s="293"/>
      <c r="DE71" s="293"/>
      <c r="DF71" s="293"/>
      <c r="DG71" s="293"/>
      <c r="DH71" s="293"/>
      <c r="DI71" s="293"/>
      <c r="DJ71" s="293"/>
      <c r="DK71" s="293"/>
      <c r="DL71" s="293"/>
      <c r="DM71" s="293"/>
      <c r="DN71" s="293"/>
      <c r="DS71" s="293" t="s">
        <v>1</v>
      </c>
      <c r="DT71" s="293"/>
      <c r="DU71" s="293"/>
      <c r="DV71" s="293"/>
      <c r="DW71" s="293"/>
      <c r="DX71" s="293"/>
      <c r="DY71" s="293"/>
      <c r="DZ71" s="293"/>
      <c r="EA71" s="293"/>
      <c r="EB71" s="293"/>
      <c r="EC71" s="293"/>
      <c r="ED71" s="293"/>
      <c r="EE71" s="293"/>
      <c r="EF71" s="293"/>
      <c r="EG71" s="293"/>
      <c r="EH71" s="293"/>
      <c r="EI71" s="293"/>
      <c r="EJ71" s="293"/>
      <c r="EK71" s="293"/>
      <c r="EO71" s="224"/>
      <c r="EP71" s="17"/>
      <c r="EQ71" s="17"/>
      <c r="ER71" s="17"/>
      <c r="ES71" s="17"/>
      <c r="ET71" s="17"/>
      <c r="EU71" s="17"/>
      <c r="EV71" s="293" t="s">
        <v>110</v>
      </c>
      <c r="EW71" s="293"/>
      <c r="EX71" s="293"/>
      <c r="EY71" s="293"/>
      <c r="EZ71" s="293"/>
      <c r="FA71" s="293"/>
      <c r="FB71" s="293"/>
      <c r="FC71" s="293"/>
      <c r="FD71" s="293"/>
      <c r="FE71" s="293"/>
      <c r="FF71" s="293"/>
      <c r="FG71" s="293"/>
      <c r="FH71" s="293"/>
      <c r="FI71" s="293"/>
      <c r="FJ71" s="293"/>
      <c r="FK71" s="293"/>
      <c r="FL71" s="293"/>
      <c r="FM71" s="293"/>
      <c r="FN71" s="293"/>
      <c r="FO71" s="293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299" t="s">
        <v>1</v>
      </c>
      <c r="HG71" s="299"/>
      <c r="HH71" s="299"/>
      <c r="HI71" s="299"/>
      <c r="HJ71" s="299"/>
      <c r="HK71" s="299"/>
      <c r="HL71" s="299"/>
      <c r="HM71" s="299"/>
      <c r="HN71" s="299"/>
      <c r="HO71" s="299"/>
      <c r="HP71" s="299"/>
      <c r="HQ71" s="299"/>
      <c r="HR71" s="299"/>
      <c r="HS71" s="299"/>
      <c r="HT71" s="299"/>
      <c r="HU71" s="299"/>
      <c r="HV71" s="299"/>
      <c r="HW71" s="299"/>
      <c r="HX71" s="299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227</v>
      </c>
      <c r="E72" s="6" t="s">
        <v>228</v>
      </c>
      <c r="F72" s="6" t="s">
        <v>27</v>
      </c>
      <c r="G72" s="6" t="s">
        <v>229</v>
      </c>
      <c r="H72" s="6" t="s">
        <v>230</v>
      </c>
      <c r="I72" s="6" t="s">
        <v>15</v>
      </c>
      <c r="J72" s="6" t="s">
        <v>232</v>
      </c>
      <c r="K72" s="6" t="s">
        <v>21</v>
      </c>
      <c r="L72" s="6" t="s">
        <v>231</v>
      </c>
      <c r="M72" s="6" t="s">
        <v>20</v>
      </c>
      <c r="N72" s="6" t="s">
        <v>233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184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217</v>
      </c>
      <c r="AT72" s="6" t="s">
        <v>218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227</v>
      </c>
      <c r="BZ72" s="6" t="s">
        <v>228</v>
      </c>
      <c r="CA72" s="6" t="s">
        <v>27</v>
      </c>
      <c r="CB72" s="6" t="s">
        <v>229</v>
      </c>
      <c r="CC72" s="6" t="s">
        <v>230</v>
      </c>
      <c r="CD72" s="6" t="s">
        <v>15</v>
      </c>
      <c r="CE72" s="6" t="s">
        <v>232</v>
      </c>
      <c r="CF72" s="6" t="s">
        <v>21</v>
      </c>
      <c r="CG72" s="6" t="s">
        <v>231</v>
      </c>
      <c r="CH72" s="6" t="s">
        <v>20</v>
      </c>
      <c r="CI72" s="6" t="s">
        <v>233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227</v>
      </c>
      <c r="EX72" s="6" t="s">
        <v>228</v>
      </c>
      <c r="EY72" s="6" t="s">
        <v>27</v>
      </c>
      <c r="EZ72" s="6" t="s">
        <v>229</v>
      </c>
      <c r="FA72" s="6" t="s">
        <v>230</v>
      </c>
      <c r="FB72" s="6" t="s">
        <v>15</v>
      </c>
      <c r="FC72" s="6" t="s">
        <v>232</v>
      </c>
      <c r="FD72" s="6" t="s">
        <v>21</v>
      </c>
      <c r="FE72" s="6" t="s">
        <v>231</v>
      </c>
      <c r="FF72" s="6" t="s">
        <v>20</v>
      </c>
      <c r="FG72" s="6" t="s">
        <v>233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02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2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2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2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2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1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05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2"/>
      <c r="B74" s="28" t="s">
        <v>227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02"/>
      <c r="BW74" s="28" t="s">
        <v>227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2"/>
      <c r="CU74" s="28" t="s">
        <v>227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2"/>
      <c r="DR74" s="28" t="s">
        <v>227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2"/>
      <c r="EQ74" s="28" t="s">
        <v>227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02"/>
      <c r="FR74" s="28" t="s">
        <v>227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1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05"/>
      <c r="HE74" s="39" t="s">
        <v>227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2"/>
      <c r="B75" s="28" t="s">
        <v>228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02"/>
      <c r="BW75" s="28" t="s">
        <v>228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2"/>
      <c r="CU75" s="28" t="s">
        <v>228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2"/>
      <c r="DR75" s="28" t="s">
        <v>228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2"/>
      <c r="EQ75" s="28" t="s">
        <v>228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02"/>
      <c r="FR75" s="28" t="s">
        <v>228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1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05"/>
      <c r="HE75" s="39" t="s">
        <v>228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02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2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2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2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02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11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05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2"/>
      <c r="B77" s="28" t="s">
        <v>229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02"/>
      <c r="BW77" s="28" t="s">
        <v>229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2"/>
      <c r="CU77" s="28" t="s">
        <v>229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2"/>
      <c r="DR77" s="28" t="s">
        <v>229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2"/>
      <c r="EQ77" s="28" t="s">
        <v>229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02"/>
      <c r="FR77" s="28" t="s">
        <v>229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1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05"/>
      <c r="HE77" s="39" t="s">
        <v>229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2"/>
      <c r="B78" s="28" t="s">
        <v>230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02"/>
      <c r="BW78" s="28" t="s">
        <v>230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2"/>
      <c r="CU78" s="28" t="s">
        <v>230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2"/>
      <c r="DR78" s="28" t="s">
        <v>230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2"/>
      <c r="EQ78" s="28" t="s">
        <v>230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02"/>
      <c r="FR78" s="28" t="s">
        <v>230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1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05"/>
      <c r="HE78" s="39" t="s">
        <v>230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02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2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2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2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02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1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05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2"/>
      <c r="B80" s="28" t="s">
        <v>232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02"/>
      <c r="BW80" s="28" t="s">
        <v>232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2"/>
      <c r="CU80" s="28" t="s">
        <v>232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2"/>
      <c r="DR80" s="28" t="s">
        <v>232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2"/>
      <c r="EQ80" s="28" t="s">
        <v>232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02"/>
      <c r="FR80" s="28" t="s">
        <v>232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1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05"/>
      <c r="HE80" s="39" t="s">
        <v>232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2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2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2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2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02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11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05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2"/>
      <c r="B82" s="28" t="s">
        <v>231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2"/>
      <c r="BW82" s="28" t="s">
        <v>231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2"/>
      <c r="CU82" s="28" t="s">
        <v>231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2"/>
      <c r="DR82" s="28" t="s">
        <v>231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2"/>
      <c r="EQ82" s="28" t="s">
        <v>231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02"/>
      <c r="FR82" s="28" t="s">
        <v>231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1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05"/>
      <c r="HE82" s="39" t="s">
        <v>231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02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2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2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2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02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1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05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2"/>
      <c r="B84" s="28" t="s">
        <v>233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02"/>
      <c r="BW84" s="28" t="s">
        <v>233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2"/>
      <c r="CU84" s="28" t="s">
        <v>233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2"/>
      <c r="DR84" s="28" t="s">
        <v>233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2"/>
      <c r="EQ84" s="28" t="s">
        <v>233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02"/>
      <c r="FR84" s="28" t="s">
        <v>233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1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05"/>
      <c r="HE84" s="39" t="s">
        <v>233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02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2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02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2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02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1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05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02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02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02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2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02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1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05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2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02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2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2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02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1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05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2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02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2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2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02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1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05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2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02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2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2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02"/>
      <c r="FR89" s="28" t="s">
        <v>241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1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05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2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02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2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2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02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1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05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2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02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2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2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02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1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05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2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02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2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2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02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242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1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05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293"/>
      <c r="AL93" s="293"/>
      <c r="AM93" s="293"/>
      <c r="AN93" s="293"/>
      <c r="AO93" s="293"/>
      <c r="AP93" s="293"/>
      <c r="AQ93" s="22"/>
      <c r="AR93" s="293"/>
      <c r="AS93" s="293"/>
      <c r="AT93" s="293"/>
      <c r="AU93" s="293"/>
      <c r="AV93" s="293"/>
      <c r="AW93" s="293"/>
      <c r="AX93" s="293"/>
      <c r="AY93" s="293"/>
      <c r="AZ93" s="293"/>
      <c r="BB93" s="63" t="s">
        <v>104</v>
      </c>
      <c r="BD93" s="63" t="s">
        <v>9</v>
      </c>
      <c r="BX93" s="293" t="s">
        <v>17</v>
      </c>
      <c r="BY93" s="293"/>
      <c r="BZ93" s="293"/>
      <c r="CA93" s="293"/>
      <c r="CB93" s="293"/>
      <c r="CC93" s="293"/>
      <c r="CD93" s="293"/>
      <c r="CE93" s="293"/>
      <c r="CF93" s="293"/>
      <c r="CG93" s="293"/>
      <c r="CH93" s="293"/>
      <c r="CI93" s="293"/>
      <c r="CJ93" s="293"/>
      <c r="CK93" s="293"/>
      <c r="CL93" s="293"/>
      <c r="CM93" s="293"/>
      <c r="CN93" s="293"/>
      <c r="CO93" s="293"/>
      <c r="CP93" s="293"/>
      <c r="CQ93" s="293"/>
      <c r="CV93" s="293" t="s">
        <v>112</v>
      </c>
      <c r="CW93" s="293"/>
      <c r="CX93" s="293"/>
      <c r="CY93" s="293"/>
      <c r="CZ93" s="293"/>
      <c r="DA93" s="293"/>
      <c r="DB93" s="293"/>
      <c r="DC93" s="293"/>
      <c r="DD93" s="293"/>
      <c r="DE93" s="293"/>
      <c r="DF93" s="293"/>
      <c r="DG93" s="293"/>
      <c r="DH93" s="293"/>
      <c r="DI93" s="293"/>
      <c r="DJ93" s="293"/>
      <c r="DK93" s="293"/>
      <c r="DL93" s="293"/>
      <c r="DM93" s="293"/>
      <c r="DN93" s="218"/>
      <c r="DS93" s="293" t="s">
        <v>114</v>
      </c>
      <c r="DT93" s="293"/>
      <c r="DU93" s="293"/>
      <c r="DV93" s="293"/>
      <c r="DW93" s="293"/>
      <c r="DX93" s="293"/>
      <c r="DY93" s="293"/>
      <c r="DZ93" s="293"/>
      <c r="EA93" s="293"/>
      <c r="EB93" s="293"/>
      <c r="EC93" s="293"/>
      <c r="ED93" s="293"/>
      <c r="EE93" s="293"/>
      <c r="EF93" s="293"/>
      <c r="EG93" s="293"/>
      <c r="EH93" s="293"/>
      <c r="EI93" s="293"/>
      <c r="EJ93" s="293"/>
      <c r="EK93" s="218"/>
      <c r="EO93" s="224"/>
      <c r="EP93" s="17"/>
      <c r="EQ93" s="17"/>
      <c r="ER93" s="220" t="s">
        <v>104</v>
      </c>
      <c r="ES93" s="17"/>
      <c r="ET93" s="17"/>
      <c r="EU93" s="17"/>
      <c r="EV93" s="299" t="s">
        <v>174</v>
      </c>
      <c r="EW93" s="299"/>
      <c r="EX93" s="299"/>
      <c r="EY93" s="299"/>
      <c r="EZ93" s="299"/>
      <c r="FA93" s="299"/>
      <c r="FB93" s="299"/>
      <c r="FC93" s="299"/>
      <c r="FD93" s="299"/>
      <c r="FE93" s="299"/>
      <c r="FF93" s="299"/>
      <c r="FG93" s="299"/>
      <c r="FH93" s="299"/>
      <c r="FI93" s="299"/>
      <c r="FJ93" s="299"/>
      <c r="FK93" s="299"/>
      <c r="FL93" s="299"/>
      <c r="FM93" s="299"/>
      <c r="FN93" s="299"/>
      <c r="FO93" s="299"/>
      <c r="FP93" s="17"/>
      <c r="FQ93" s="17"/>
      <c r="FR93" s="17"/>
      <c r="FS93" s="220"/>
      <c r="FT93" s="17"/>
      <c r="FU93" s="299"/>
      <c r="FV93" s="299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299" t="s">
        <v>219</v>
      </c>
      <c r="HG93" s="299"/>
      <c r="HH93" s="299"/>
      <c r="HI93" s="299"/>
      <c r="HJ93" s="299"/>
      <c r="HK93" s="299"/>
      <c r="HL93" s="299"/>
      <c r="HM93" s="299"/>
      <c r="HN93" s="299"/>
      <c r="HO93" s="299"/>
      <c r="HP93" s="299"/>
      <c r="HQ93" s="299"/>
      <c r="HR93" s="299"/>
      <c r="HS93" s="299"/>
      <c r="HT93" s="299"/>
      <c r="HU93" s="299"/>
      <c r="HV93" s="299"/>
      <c r="HW93" s="299"/>
      <c r="HX93" s="299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2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2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2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2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2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08" t="s">
        <v>158</v>
      </c>
      <c r="Y99" s="308"/>
      <c r="Z99" s="308"/>
      <c r="AA99" s="308"/>
      <c r="AB99" s="308"/>
      <c r="AC99" s="308"/>
      <c r="AD99" s="308"/>
      <c r="AE99" s="308"/>
      <c r="AF99" s="308"/>
      <c r="AG99" s="308"/>
      <c r="AH99" s="308"/>
      <c r="AI99" s="308"/>
      <c r="AJ99" s="308"/>
      <c r="AK99" s="308"/>
      <c r="AL99" s="308"/>
      <c r="AM99" s="308"/>
      <c r="AN99" s="308"/>
      <c r="AO99" s="308"/>
      <c r="AP99" s="308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09" t="s">
        <v>145</v>
      </c>
      <c r="BE101" s="309"/>
      <c r="BF101" s="309"/>
      <c r="BG101" s="309"/>
      <c r="BH101" s="309"/>
      <c r="BX101" s="293" t="s">
        <v>1</v>
      </c>
      <c r="BY101" s="293"/>
      <c r="BZ101" s="293"/>
      <c r="CA101" s="293"/>
      <c r="CB101" s="293"/>
      <c r="CC101" s="293"/>
      <c r="CD101" s="293"/>
      <c r="CE101" s="293"/>
      <c r="CF101" s="293"/>
      <c r="CG101" s="293"/>
      <c r="CH101" s="293"/>
      <c r="CI101" s="293"/>
      <c r="CJ101" s="293"/>
      <c r="CK101" s="293"/>
      <c r="CL101" s="293"/>
      <c r="CM101" s="293"/>
      <c r="CN101" s="293"/>
      <c r="CO101" s="293"/>
      <c r="CP101" s="293"/>
      <c r="CV101" s="293" t="s">
        <v>110</v>
      </c>
      <c r="CW101" s="293"/>
      <c r="CX101" s="293"/>
      <c r="CY101" s="293"/>
      <c r="CZ101" s="293"/>
      <c r="DA101" s="293"/>
      <c r="DB101" s="293"/>
      <c r="DC101" s="293"/>
      <c r="DD101" s="293"/>
      <c r="DE101" s="293"/>
      <c r="DF101" s="293"/>
      <c r="DG101" s="293"/>
      <c r="DH101" s="293"/>
      <c r="DI101" s="293"/>
      <c r="DJ101" s="293"/>
      <c r="DK101" s="293"/>
      <c r="DL101" s="293"/>
      <c r="DM101" s="293"/>
      <c r="DN101" s="293"/>
      <c r="DO101" s="293"/>
      <c r="DS101" s="293" t="s">
        <v>110</v>
      </c>
      <c r="DT101" s="293"/>
      <c r="DU101" s="293"/>
      <c r="DV101" s="293"/>
      <c r="DW101" s="293"/>
      <c r="DX101" s="293"/>
      <c r="DY101" s="293"/>
      <c r="DZ101" s="293"/>
      <c r="EA101" s="293"/>
      <c r="EB101" s="293"/>
      <c r="EC101" s="293"/>
      <c r="ED101" s="293"/>
      <c r="EE101" s="293"/>
      <c r="EF101" s="293"/>
      <c r="EG101" s="293"/>
      <c r="EH101" s="293"/>
      <c r="EI101" s="293"/>
      <c r="EJ101" s="293"/>
      <c r="EK101" s="293"/>
      <c r="EL101" s="293"/>
      <c r="EO101" s="224"/>
      <c r="EP101" s="17"/>
      <c r="EQ101" s="17"/>
      <c r="ER101" s="17"/>
      <c r="ES101" s="17"/>
      <c r="ET101" s="17"/>
      <c r="EU101" s="17"/>
      <c r="EV101" s="293" t="s">
        <v>110</v>
      </c>
      <c r="EW101" s="293"/>
      <c r="EX101" s="293"/>
      <c r="EY101" s="293"/>
      <c r="EZ101" s="293"/>
      <c r="FA101" s="293"/>
      <c r="FB101" s="293"/>
      <c r="FC101" s="293"/>
      <c r="FD101" s="293"/>
      <c r="FE101" s="293"/>
      <c r="FF101" s="293"/>
      <c r="FG101" s="293"/>
      <c r="FH101" s="293"/>
      <c r="FI101" s="293"/>
      <c r="FJ101" s="293"/>
      <c r="FK101" s="293"/>
      <c r="FL101" s="293"/>
      <c r="FM101" s="293"/>
      <c r="FN101" s="293"/>
      <c r="FO101" s="293"/>
      <c r="FP101" s="17"/>
      <c r="FQ101" s="17"/>
      <c r="FR101" s="17"/>
      <c r="FS101" s="17"/>
      <c r="FT101" s="17"/>
      <c r="FU101" s="299"/>
      <c r="FV101" s="299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299" t="s">
        <v>1</v>
      </c>
      <c r="HG101" s="299"/>
      <c r="HH101" s="299"/>
      <c r="HI101" s="299"/>
      <c r="HJ101" s="299"/>
      <c r="HK101" s="299"/>
      <c r="HL101" s="299"/>
      <c r="HM101" s="299"/>
      <c r="HN101" s="299"/>
      <c r="HO101" s="299"/>
      <c r="HP101" s="299"/>
      <c r="HQ101" s="299"/>
      <c r="HR101" s="299"/>
      <c r="HS101" s="299"/>
      <c r="HT101" s="299"/>
      <c r="HU101" s="299"/>
      <c r="HV101" s="299"/>
      <c r="HW101" s="299"/>
      <c r="HX101" s="299"/>
      <c r="HY101" s="250"/>
      <c r="HZ101" s="17"/>
      <c r="IA101" s="17"/>
      <c r="IB101" s="299" t="s">
        <v>110</v>
      </c>
      <c r="IC101" s="299"/>
      <c r="ID101" s="299"/>
      <c r="IE101" s="299"/>
      <c r="IF101" s="299"/>
      <c r="IG101" s="299"/>
      <c r="IH101" s="299"/>
      <c r="II101" s="299"/>
      <c r="IJ101" s="299"/>
      <c r="IK101" s="299"/>
      <c r="IL101" s="299"/>
      <c r="IM101" s="299"/>
      <c r="IN101" s="299"/>
      <c r="IO101" s="299"/>
      <c r="IP101" s="299"/>
      <c r="IQ101" s="299"/>
      <c r="IR101" s="299"/>
      <c r="IS101" s="299"/>
      <c r="IT101" s="299"/>
      <c r="IU101" s="299"/>
      <c r="IV101" s="269"/>
    </row>
    <row r="102" spans="1:258" ht="137" customHeight="1">
      <c r="BD102" s="171" t="s">
        <v>147</v>
      </c>
      <c r="BE102" s="171" t="s">
        <v>148</v>
      </c>
      <c r="BF102" s="171" t="s">
        <v>258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227</v>
      </c>
      <c r="CX102" s="6" t="s">
        <v>228</v>
      </c>
      <c r="CY102" s="6" t="s">
        <v>27</v>
      </c>
      <c r="CZ102" s="6" t="s">
        <v>229</v>
      </c>
      <c r="DA102" s="6" t="s">
        <v>230</v>
      </c>
      <c r="DB102" s="6" t="s">
        <v>15</v>
      </c>
      <c r="DC102" s="6" t="s">
        <v>232</v>
      </c>
      <c r="DD102" s="6" t="s">
        <v>21</v>
      </c>
      <c r="DE102" s="6" t="s">
        <v>231</v>
      </c>
      <c r="DF102" s="6" t="s">
        <v>20</v>
      </c>
      <c r="DG102" s="6" t="s">
        <v>233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227</v>
      </c>
      <c r="DU102" s="6" t="s">
        <v>228</v>
      </c>
      <c r="DV102" s="6" t="s">
        <v>27</v>
      </c>
      <c r="DW102" s="6" t="s">
        <v>229</v>
      </c>
      <c r="DX102" s="6" t="s">
        <v>230</v>
      </c>
      <c r="DY102" s="6" t="s">
        <v>15</v>
      </c>
      <c r="DZ102" s="6" t="s">
        <v>232</v>
      </c>
      <c r="EA102" s="6" t="s">
        <v>21</v>
      </c>
      <c r="EB102" s="6" t="s">
        <v>231</v>
      </c>
      <c r="EC102" s="6" t="s">
        <v>20</v>
      </c>
      <c r="ED102" s="6" t="s">
        <v>233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227</v>
      </c>
      <c r="EX102" s="6" t="s">
        <v>228</v>
      </c>
      <c r="EY102" s="6" t="s">
        <v>27</v>
      </c>
      <c r="EZ102" s="6" t="s">
        <v>229</v>
      </c>
      <c r="FA102" s="6" t="s">
        <v>230</v>
      </c>
      <c r="FB102" s="6" t="s">
        <v>15</v>
      </c>
      <c r="FC102" s="6" t="s">
        <v>232</v>
      </c>
      <c r="FD102" s="6" t="s">
        <v>21</v>
      </c>
      <c r="FE102" s="6" t="s">
        <v>231</v>
      </c>
      <c r="FF102" s="6" t="s">
        <v>20</v>
      </c>
      <c r="FG102" s="6" t="s">
        <v>233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227</v>
      </c>
      <c r="ID102" s="36" t="s">
        <v>228</v>
      </c>
      <c r="IE102" s="36" t="s">
        <v>27</v>
      </c>
      <c r="IF102" s="36" t="s">
        <v>229</v>
      </c>
      <c r="IG102" s="36" t="s">
        <v>230</v>
      </c>
      <c r="IH102" s="36" t="s">
        <v>15</v>
      </c>
      <c r="II102" s="36" t="s">
        <v>232</v>
      </c>
      <c r="IJ102" s="36" t="s">
        <v>21</v>
      </c>
      <c r="IK102" s="36" t="s">
        <v>231</v>
      </c>
      <c r="IL102" s="36" t="s">
        <v>20</v>
      </c>
      <c r="IM102" s="36" t="s">
        <v>233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92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54"/>
      <c r="BB103" s="292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292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292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2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292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292"/>
      <c r="GY103" s="274"/>
      <c r="GZ103" s="305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05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292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54"/>
      <c r="BB104" s="292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292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292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2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292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292"/>
      <c r="GY104" s="274"/>
      <c r="GZ104" s="305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05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2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95"/>
      <c r="BB105" s="292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292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292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2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292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292"/>
      <c r="GY105" s="274"/>
      <c r="GZ105" s="305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05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2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95"/>
      <c r="BB106" s="292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292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292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2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292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292"/>
      <c r="GY106" s="274"/>
      <c r="GZ106" s="305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05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292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95"/>
      <c r="BB107" s="292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292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292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2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292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292"/>
      <c r="GY107" s="274"/>
      <c r="GZ107" s="305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05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2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95"/>
      <c r="BB108" s="292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292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292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2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292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292"/>
      <c r="GY108" s="274"/>
      <c r="GZ108" s="305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05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2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95"/>
      <c r="BB109" s="292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292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292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2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292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292"/>
      <c r="GY109" s="274"/>
      <c r="GZ109" s="305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05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2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95"/>
      <c r="BB110" s="292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292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292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2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292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2"/>
      <c r="GY110" s="274"/>
      <c r="GZ110" s="305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05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2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95"/>
      <c r="BB111" s="292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292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292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2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292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2"/>
      <c r="GY111" s="274"/>
      <c r="GZ111" s="305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05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2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95"/>
      <c r="BB112" s="292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292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292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2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292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2"/>
      <c r="GY112" s="274"/>
      <c r="GZ112" s="305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05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292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95"/>
      <c r="BB113" s="292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292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292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2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292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2"/>
      <c r="GY113" s="274"/>
      <c r="GZ113" s="305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05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292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95"/>
      <c r="BB114" s="292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292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292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2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2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2"/>
      <c r="GY114" s="274"/>
      <c r="GZ114" s="305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05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292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95"/>
      <c r="BB115" s="292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292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292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2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292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2"/>
      <c r="GY115" s="274"/>
      <c r="GZ115" s="305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05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292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95"/>
      <c r="BB116" s="292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292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292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2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292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2"/>
      <c r="GY116" s="274"/>
      <c r="GZ116" s="305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05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292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295"/>
      <c r="BB117" s="292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292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292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2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292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2"/>
      <c r="GY117" s="274"/>
      <c r="GZ117" s="305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05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292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295"/>
      <c r="BB118" s="292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292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292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2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2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2"/>
      <c r="GY118" s="274"/>
      <c r="GZ118" s="305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05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292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295"/>
      <c r="BB119" s="292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292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292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2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2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2"/>
      <c r="GY119" s="274"/>
      <c r="GZ119" s="305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05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292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295"/>
      <c r="BB120" s="292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292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292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2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2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2"/>
      <c r="GY120" s="274"/>
      <c r="GZ120" s="305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05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292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295"/>
      <c r="BB121" s="292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292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292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2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292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2"/>
      <c r="GY121" s="274"/>
      <c r="GZ121" s="305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05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3"/>
      <c r="R122" s="293"/>
      <c r="S122" s="293"/>
      <c r="T122" s="293"/>
      <c r="U122" s="293"/>
      <c r="V122" s="293"/>
      <c r="BD122" s="308"/>
      <c r="BE122" s="308"/>
      <c r="BF122" s="308"/>
      <c r="BG122" s="308"/>
      <c r="BH122" s="308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293" t="s">
        <v>111</v>
      </c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293"/>
      <c r="CK122" s="293"/>
      <c r="CL122" s="293"/>
      <c r="CM122" s="293"/>
      <c r="CN122" s="293"/>
      <c r="CO122" s="293"/>
      <c r="CP122" s="293"/>
      <c r="CV122" s="313" t="s">
        <v>18</v>
      </c>
      <c r="CW122" s="313"/>
      <c r="CX122" s="313"/>
      <c r="CY122" s="313"/>
      <c r="CZ122" s="313"/>
      <c r="DA122" s="313"/>
      <c r="DB122" s="313"/>
      <c r="DC122" s="313"/>
      <c r="DD122" s="313"/>
      <c r="DE122" s="313"/>
      <c r="DF122" s="313"/>
      <c r="DG122" s="313"/>
      <c r="DH122" s="313"/>
      <c r="DI122" s="313"/>
      <c r="DJ122" s="313"/>
      <c r="DK122" s="313"/>
      <c r="DL122" s="313"/>
      <c r="DM122" s="313"/>
      <c r="DN122" s="313"/>
      <c r="DO122" s="313"/>
      <c r="DS122" s="299" t="s">
        <v>129</v>
      </c>
      <c r="DT122" s="299"/>
      <c r="DU122" s="299"/>
      <c r="DV122" s="299"/>
      <c r="DW122" s="299"/>
      <c r="DX122" s="299"/>
      <c r="DY122" s="299"/>
      <c r="DZ122" s="299"/>
      <c r="EA122" s="299"/>
      <c r="EB122" s="299"/>
      <c r="EC122" s="299"/>
      <c r="ED122" s="299"/>
      <c r="EE122" s="299"/>
      <c r="EF122" s="299"/>
      <c r="EG122" s="299"/>
      <c r="EH122" s="299"/>
      <c r="EI122" s="299"/>
      <c r="EJ122" s="299"/>
      <c r="EK122" s="299"/>
      <c r="EL122" s="299"/>
      <c r="EO122" s="224"/>
      <c r="EP122" s="17"/>
      <c r="EQ122" s="17"/>
      <c r="ER122" s="17"/>
      <c r="ES122" s="17"/>
      <c r="ET122" s="17"/>
      <c r="EU122" s="17"/>
      <c r="EV122" s="299" t="s">
        <v>176</v>
      </c>
      <c r="EW122" s="299"/>
      <c r="EX122" s="299"/>
      <c r="EY122" s="299"/>
      <c r="EZ122" s="299"/>
      <c r="FA122" s="299"/>
      <c r="FB122" s="299"/>
      <c r="FC122" s="299"/>
      <c r="FD122" s="299"/>
      <c r="FE122" s="299"/>
      <c r="FF122" s="299"/>
      <c r="FG122" s="299"/>
      <c r="FH122" s="299"/>
      <c r="FI122" s="299"/>
      <c r="FJ122" s="299"/>
      <c r="FK122" s="299"/>
      <c r="FL122" s="299"/>
      <c r="FM122" s="299"/>
      <c r="FN122" s="299"/>
      <c r="FO122" s="299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237</v>
      </c>
      <c r="HC122" s="17"/>
      <c r="HD122" s="17"/>
      <c r="HE122" s="17"/>
      <c r="HF122" s="299" t="s">
        <v>213</v>
      </c>
      <c r="HG122" s="299"/>
      <c r="HH122" s="299"/>
      <c r="HI122" s="299"/>
      <c r="HJ122" s="299"/>
      <c r="HK122" s="299"/>
      <c r="HL122" s="299"/>
      <c r="HM122" s="299"/>
      <c r="HN122" s="299"/>
      <c r="HO122" s="299"/>
      <c r="HP122" s="299"/>
      <c r="HQ122" s="299"/>
      <c r="HR122" s="299"/>
      <c r="HS122" s="299"/>
      <c r="HT122" s="299"/>
      <c r="HU122" s="299"/>
      <c r="HV122" s="299"/>
      <c r="HW122" s="299"/>
      <c r="HX122" s="299"/>
      <c r="HY122" s="250"/>
      <c r="HZ122" s="17"/>
      <c r="IA122" s="17"/>
      <c r="IB122" s="300" t="s">
        <v>215</v>
      </c>
      <c r="IC122" s="300"/>
      <c r="ID122" s="300"/>
      <c r="IE122" s="300"/>
      <c r="IF122" s="300"/>
      <c r="IG122" s="300"/>
      <c r="IH122" s="300"/>
      <c r="II122" s="300"/>
      <c r="IJ122" s="300"/>
      <c r="IK122" s="300"/>
      <c r="IL122" s="300"/>
      <c r="IM122" s="300"/>
      <c r="IN122" s="300"/>
      <c r="IO122" s="300"/>
      <c r="IP122" s="300"/>
      <c r="IQ122" s="300"/>
      <c r="IR122" s="300"/>
      <c r="IS122" s="300"/>
      <c r="IT122" s="300"/>
      <c r="IU122" s="300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3" t="s">
        <v>110</v>
      </c>
      <c r="BY124" s="293"/>
      <c r="BZ124" s="293"/>
      <c r="CA124" s="293"/>
      <c r="CB124" s="293"/>
      <c r="CC124" s="293"/>
      <c r="CD124" s="293"/>
      <c r="CE124" s="293"/>
      <c r="CF124" s="293"/>
      <c r="CG124" s="293"/>
      <c r="CH124" s="293"/>
      <c r="CI124" s="293"/>
      <c r="CJ124" s="293"/>
      <c r="CK124" s="293"/>
      <c r="CL124" s="293"/>
      <c r="CM124" s="293"/>
      <c r="CN124" s="293"/>
      <c r="CO124" s="293"/>
      <c r="CP124" s="293"/>
      <c r="CQ124" s="293"/>
      <c r="CV124" s="293" t="s">
        <v>110</v>
      </c>
      <c r="CW124" s="293"/>
      <c r="CX124" s="293"/>
      <c r="CY124" s="293"/>
      <c r="CZ124" s="293"/>
      <c r="DA124" s="293"/>
      <c r="DB124" s="293"/>
      <c r="DC124" s="293"/>
      <c r="DD124" s="293"/>
      <c r="DE124" s="293"/>
      <c r="DF124" s="293"/>
      <c r="DG124" s="293"/>
      <c r="DH124" s="293"/>
      <c r="DI124" s="293"/>
      <c r="DJ124" s="293"/>
      <c r="DK124" s="293"/>
      <c r="DL124" s="293"/>
      <c r="DM124" s="293"/>
      <c r="DN124" s="293"/>
      <c r="DO124" s="293"/>
      <c r="DS124" s="293" t="s">
        <v>110</v>
      </c>
      <c r="DT124" s="293"/>
      <c r="DU124" s="293"/>
      <c r="DV124" s="293"/>
      <c r="DW124" s="293"/>
      <c r="DX124" s="293"/>
      <c r="DY124" s="293"/>
      <c r="DZ124" s="293"/>
      <c r="EA124" s="293"/>
      <c r="EB124" s="293"/>
      <c r="EC124" s="293"/>
      <c r="ED124" s="293"/>
      <c r="EE124" s="293"/>
      <c r="EF124" s="293"/>
      <c r="EG124" s="293"/>
      <c r="EH124" s="293"/>
      <c r="EI124" s="293"/>
      <c r="EJ124" s="293"/>
      <c r="EK124" s="293"/>
      <c r="EL124" s="293"/>
      <c r="EO124" s="224"/>
      <c r="EP124" s="17"/>
      <c r="EQ124" s="17"/>
      <c r="ER124" s="17"/>
      <c r="ES124" s="38"/>
      <c r="ET124" s="38"/>
      <c r="EU124" s="38"/>
      <c r="EV124" s="303"/>
      <c r="EW124" s="303"/>
      <c r="EX124" s="303"/>
      <c r="EY124" s="303"/>
      <c r="EZ124" s="303"/>
      <c r="FA124" s="303"/>
      <c r="FB124" s="303"/>
      <c r="FC124" s="303"/>
      <c r="FD124" s="303"/>
      <c r="FE124" s="303"/>
      <c r="FF124" s="303"/>
      <c r="FG124" s="303"/>
      <c r="FH124" s="303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299" t="s">
        <v>1</v>
      </c>
      <c r="HG124" s="299"/>
      <c r="HH124" s="299"/>
      <c r="HI124" s="299"/>
      <c r="HJ124" s="299"/>
      <c r="HK124" s="299"/>
      <c r="HL124" s="299"/>
      <c r="HM124" s="299"/>
      <c r="HN124" s="299"/>
      <c r="HO124" s="299"/>
      <c r="HP124" s="299"/>
      <c r="HQ124" s="299"/>
      <c r="HR124" s="299"/>
      <c r="HS124" s="299"/>
      <c r="HT124" s="299"/>
      <c r="HU124" s="299"/>
      <c r="HV124" s="299"/>
      <c r="HW124" s="299"/>
      <c r="HX124" s="299"/>
      <c r="HY124" s="38"/>
      <c r="HZ124" s="17"/>
      <c r="IA124" s="17"/>
      <c r="IB124" s="299" t="s">
        <v>110</v>
      </c>
      <c r="IC124" s="299"/>
      <c r="ID124" s="299"/>
      <c r="IE124" s="299"/>
      <c r="IF124" s="299"/>
      <c r="IG124" s="299"/>
      <c r="IH124" s="299"/>
      <c r="II124" s="299"/>
      <c r="IJ124" s="299"/>
      <c r="IK124" s="299"/>
      <c r="IL124" s="299"/>
      <c r="IM124" s="299"/>
      <c r="IN124" s="299"/>
      <c r="IO124" s="299"/>
      <c r="IP124" s="299"/>
      <c r="IQ124" s="299"/>
      <c r="IR124" s="299"/>
      <c r="IS124" s="299"/>
      <c r="IT124" s="299"/>
      <c r="IU124" s="299"/>
      <c r="IV124" s="269"/>
    </row>
    <row r="125" spans="1:256" ht="156">
      <c r="C125" s="298" t="s">
        <v>124</v>
      </c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298"/>
      <c r="T125" s="298"/>
      <c r="U125" s="298"/>
      <c r="V125" s="29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227</v>
      </c>
      <c r="BZ125" s="6" t="s">
        <v>228</v>
      </c>
      <c r="CA125" s="6" t="s">
        <v>27</v>
      </c>
      <c r="CB125" s="6" t="s">
        <v>229</v>
      </c>
      <c r="CC125" s="6" t="s">
        <v>230</v>
      </c>
      <c r="CD125" s="6" t="s">
        <v>15</v>
      </c>
      <c r="CE125" s="6" t="s">
        <v>232</v>
      </c>
      <c r="CF125" s="6" t="s">
        <v>21</v>
      </c>
      <c r="CG125" s="6" t="s">
        <v>231</v>
      </c>
      <c r="CH125" s="6" t="s">
        <v>20</v>
      </c>
      <c r="CI125" s="6" t="s">
        <v>233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227</v>
      </c>
      <c r="CX125" s="6" t="s">
        <v>228</v>
      </c>
      <c r="CY125" s="6" t="s">
        <v>27</v>
      </c>
      <c r="CZ125" s="6" t="s">
        <v>229</v>
      </c>
      <c r="DA125" s="6" t="s">
        <v>230</v>
      </c>
      <c r="DB125" s="6" t="s">
        <v>15</v>
      </c>
      <c r="DC125" s="6" t="s">
        <v>232</v>
      </c>
      <c r="DD125" s="6" t="s">
        <v>21</v>
      </c>
      <c r="DE125" s="6" t="s">
        <v>231</v>
      </c>
      <c r="DF125" s="6" t="s">
        <v>20</v>
      </c>
      <c r="DG125" s="6" t="s">
        <v>233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227</v>
      </c>
      <c r="DU125" s="6" t="s">
        <v>228</v>
      </c>
      <c r="DV125" s="6" t="s">
        <v>27</v>
      </c>
      <c r="DW125" s="6" t="s">
        <v>229</v>
      </c>
      <c r="DX125" s="6" t="s">
        <v>230</v>
      </c>
      <c r="DY125" s="6" t="s">
        <v>15</v>
      </c>
      <c r="DZ125" s="6" t="s">
        <v>232</v>
      </c>
      <c r="EA125" s="6" t="s">
        <v>21</v>
      </c>
      <c r="EB125" s="6" t="s">
        <v>231</v>
      </c>
      <c r="EC125" s="6" t="s">
        <v>20</v>
      </c>
      <c r="ED125" s="6" t="s">
        <v>233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227</v>
      </c>
      <c r="ID125" s="36" t="s">
        <v>228</v>
      </c>
      <c r="IE125" s="36" t="s">
        <v>27</v>
      </c>
      <c r="IF125" s="36" t="s">
        <v>229</v>
      </c>
      <c r="IG125" s="36" t="s">
        <v>230</v>
      </c>
      <c r="IH125" s="36" t="s">
        <v>15</v>
      </c>
      <c r="II125" s="36" t="s">
        <v>232</v>
      </c>
      <c r="IJ125" s="36" t="s">
        <v>21</v>
      </c>
      <c r="IK125" s="36" t="s">
        <v>231</v>
      </c>
      <c r="IL125" s="36" t="s">
        <v>20</v>
      </c>
      <c r="IM125" s="36" t="s">
        <v>233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6" ht="16" customHeight="1">
      <c r="A126" s="302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2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2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2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04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2"/>
      <c r="GY126" s="275"/>
      <c r="GZ126" s="305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05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02"/>
      <c r="B127" s="28" t="s">
        <v>227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2"/>
      <c r="BW127" s="28" t="s">
        <v>227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2"/>
      <c r="CU127" s="28" t="s">
        <v>227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2"/>
      <c r="DR127" s="28" t="s">
        <v>227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04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2"/>
      <c r="GY127" s="275"/>
      <c r="GZ127" s="305"/>
      <c r="HA127" s="41" t="s">
        <v>178</v>
      </c>
      <c r="HB127" s="40">
        <f ca="1"/>
        <v>0.99999999999999989</v>
      </c>
      <c r="HC127" s="17" t="s">
        <v>205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05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02"/>
      <c r="B128" s="28" t="s">
        <v>228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2"/>
      <c r="BW128" s="28" t="s">
        <v>228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2"/>
      <c r="CU128" s="28" t="s">
        <v>228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2"/>
      <c r="DR128" s="28" t="s">
        <v>228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04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2"/>
      <c r="GY128" s="275"/>
      <c r="GZ128" s="305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05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02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2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2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2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04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2"/>
      <c r="GY129" s="275"/>
      <c r="GZ129" s="305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05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2"/>
      <c r="B130" s="28" t="s">
        <v>229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2"/>
      <c r="BW130" s="28" t="s">
        <v>229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2"/>
      <c r="CU130" s="28" t="s">
        <v>229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2"/>
      <c r="DR130" s="28" t="s">
        <v>229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04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2"/>
      <c r="GY130" s="275"/>
      <c r="GZ130" s="305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05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2"/>
      <c r="B131" s="28" t="s">
        <v>230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2"/>
      <c r="BW131" s="28" t="s">
        <v>230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2"/>
      <c r="CU131" s="28" t="s">
        <v>230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2"/>
      <c r="DR131" s="28" t="s">
        <v>230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04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2"/>
      <c r="GY131" s="275"/>
      <c r="GZ131" s="305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05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2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02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2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2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04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2"/>
      <c r="GY132" s="275"/>
      <c r="GZ132" s="305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05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2"/>
      <c r="B133" s="28" t="s">
        <v>232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02"/>
      <c r="BW133" s="28" t="s">
        <v>232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2"/>
      <c r="CU133" s="28" t="s">
        <v>232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2"/>
      <c r="DR133" s="28" t="s">
        <v>232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04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2"/>
      <c r="GY133" s="275"/>
      <c r="GZ133" s="305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05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2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02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2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2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04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2"/>
      <c r="GY134" s="275"/>
      <c r="GZ134" s="305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05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2"/>
      <c r="B135" s="28" t="s">
        <v>231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02"/>
      <c r="BW135" s="28" t="s">
        <v>231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2"/>
      <c r="CU135" s="28" t="s">
        <v>231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2"/>
      <c r="DR135" s="28" t="s">
        <v>231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04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2"/>
      <c r="GY135" s="275"/>
      <c r="GZ135" s="305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05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2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02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2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2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04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2"/>
      <c r="GY136" s="275"/>
      <c r="GZ136" s="305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05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2"/>
      <c r="B137" s="28" t="s">
        <v>233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02"/>
      <c r="BW137" s="28" t="s">
        <v>233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2"/>
      <c r="CU137" s="28" t="s">
        <v>233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2"/>
      <c r="DR137" s="28" t="s">
        <v>233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04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2"/>
      <c r="GY137" s="275"/>
      <c r="GZ137" s="305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05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2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02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02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02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04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2"/>
      <c r="GY138" s="275"/>
      <c r="GZ138" s="305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05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2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02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02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02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04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2"/>
      <c r="GY139" s="275"/>
      <c r="GZ139" s="305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05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2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02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2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2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04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2"/>
      <c r="GY140" s="275"/>
      <c r="GZ140" s="305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05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2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02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2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2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04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2"/>
      <c r="GY141" s="275"/>
      <c r="GZ141" s="305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05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2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02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2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2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04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2"/>
      <c r="GY142" s="275"/>
      <c r="GZ142" s="305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05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2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02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2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2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04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2"/>
      <c r="GY143" s="275"/>
      <c r="GZ143" s="305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05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2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02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2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2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04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2"/>
      <c r="GY144" s="275"/>
      <c r="GZ144" s="305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05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02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02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2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2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04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2"/>
      <c r="GY145" s="275"/>
      <c r="GZ145" s="249"/>
      <c r="HA145" s="38"/>
      <c r="HB145" s="251" t="s">
        <v>238</v>
      </c>
      <c r="HC145" s="38"/>
      <c r="HD145" s="38"/>
      <c r="HE145" s="38"/>
      <c r="HF145" s="299" t="s">
        <v>214</v>
      </c>
      <c r="HG145" s="299"/>
      <c r="HH145" s="299"/>
      <c r="HI145" s="299"/>
      <c r="HJ145" s="299"/>
      <c r="HK145" s="299"/>
      <c r="HL145" s="299"/>
      <c r="HM145" s="299"/>
      <c r="HN145" s="299"/>
      <c r="HO145" s="299"/>
      <c r="HP145" s="299"/>
      <c r="HQ145" s="299"/>
      <c r="HR145" s="299"/>
      <c r="HS145" s="299"/>
      <c r="HT145" s="299"/>
      <c r="HU145" s="299"/>
      <c r="HV145" s="299"/>
      <c r="HW145" s="299"/>
      <c r="HX145" s="299"/>
      <c r="HY145" s="249"/>
      <c r="HZ145" s="260"/>
      <c r="IA145" s="41"/>
      <c r="IB145" s="300" t="s">
        <v>216</v>
      </c>
      <c r="IC145" s="300"/>
      <c r="ID145" s="300"/>
      <c r="IE145" s="300"/>
      <c r="IF145" s="300"/>
      <c r="IG145" s="300"/>
      <c r="IH145" s="300"/>
      <c r="II145" s="300"/>
      <c r="IJ145" s="300"/>
      <c r="IK145" s="300"/>
      <c r="IL145" s="300"/>
      <c r="IM145" s="300"/>
      <c r="IN145" s="300"/>
      <c r="IO145" s="300"/>
      <c r="IP145" s="300"/>
      <c r="IQ145" s="300"/>
      <c r="IR145" s="300"/>
      <c r="IS145" s="300"/>
      <c r="IT145" s="300"/>
      <c r="IU145" s="300"/>
      <c r="IV145" s="269"/>
    </row>
    <row r="146" spans="1:256" ht="19">
      <c r="X146" s="293" t="s">
        <v>106</v>
      </c>
      <c r="Y146" s="293"/>
      <c r="Z146" s="293"/>
      <c r="AA146" s="293"/>
      <c r="AB146" s="293"/>
      <c r="AC146" s="293"/>
      <c r="AD146" s="293"/>
      <c r="AE146" s="293"/>
      <c r="AF146" s="293"/>
      <c r="AG146" s="293"/>
      <c r="AH146" s="293"/>
      <c r="AI146" s="293"/>
      <c r="AJ146" s="293"/>
      <c r="AK146" s="293"/>
      <c r="AL146" s="293"/>
      <c r="AM146" s="293"/>
      <c r="AN146" s="293"/>
      <c r="AO146" s="293"/>
      <c r="AP146" s="293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293" t="s">
        <v>113</v>
      </c>
      <c r="BY146" s="293"/>
      <c r="BZ146" s="293"/>
      <c r="CA146" s="293"/>
      <c r="CB146" s="293"/>
      <c r="CC146" s="293"/>
      <c r="CD146" s="293"/>
      <c r="CE146" s="293"/>
      <c r="CF146" s="293"/>
      <c r="CG146" s="293"/>
      <c r="CH146" s="293"/>
      <c r="CI146" s="293"/>
      <c r="CJ146" s="293"/>
      <c r="CK146" s="293"/>
      <c r="CL146" s="293"/>
      <c r="CM146" s="293"/>
      <c r="CN146" s="293"/>
      <c r="CO146" s="293"/>
      <c r="CP146" s="293"/>
      <c r="CQ146" s="293"/>
      <c r="CV146" s="293" t="s">
        <v>140</v>
      </c>
      <c r="CW146" s="293"/>
      <c r="CX146" s="293"/>
      <c r="CY146" s="293"/>
      <c r="CZ146" s="293"/>
      <c r="DA146" s="293"/>
      <c r="DB146" s="293"/>
      <c r="DC146" s="293"/>
      <c r="DD146" s="293"/>
      <c r="DE146" s="293"/>
      <c r="DF146" s="293"/>
      <c r="DG146" s="293"/>
      <c r="DH146" s="293"/>
      <c r="DI146" s="293"/>
      <c r="DJ146" s="293"/>
      <c r="DK146" s="293"/>
      <c r="DL146" s="293"/>
      <c r="DM146" s="293"/>
      <c r="DN146" s="293"/>
      <c r="DO146" s="293"/>
      <c r="DS146" s="293" t="s">
        <v>135</v>
      </c>
      <c r="DT146" s="293"/>
      <c r="DU146" s="293"/>
      <c r="DV146" s="293"/>
      <c r="DW146" s="293"/>
      <c r="DX146" s="293"/>
      <c r="DY146" s="293"/>
      <c r="DZ146" s="293"/>
      <c r="EA146" s="293"/>
      <c r="EB146" s="293"/>
      <c r="EC146" s="293"/>
      <c r="ED146" s="293"/>
      <c r="EE146" s="293"/>
      <c r="EF146" s="293"/>
      <c r="EG146" s="293"/>
      <c r="EH146" s="293"/>
      <c r="EI146" s="293"/>
      <c r="EJ146" s="293"/>
      <c r="EK146" s="293"/>
      <c r="EL146" s="293"/>
      <c r="EO146" s="224"/>
      <c r="EP146" s="17"/>
      <c r="EQ146" s="17"/>
      <c r="ER146" s="17"/>
      <c r="ES146" s="38"/>
      <c r="ET146" s="38"/>
      <c r="EU146" s="38"/>
      <c r="EV146" s="303"/>
      <c r="EW146" s="303"/>
      <c r="EX146" s="303"/>
      <c r="EY146" s="303"/>
      <c r="EZ146" s="303"/>
      <c r="FA146" s="303"/>
      <c r="FB146" s="303"/>
      <c r="FC146" s="303"/>
      <c r="FD146" s="303"/>
      <c r="FE146" s="303"/>
      <c r="FF146" s="303"/>
      <c r="FG146" s="303"/>
      <c r="FH146" s="303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2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292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2"/>
      <c r="GY147" s="275"/>
      <c r="GZ147" s="17"/>
      <c r="HA147" s="17"/>
      <c r="HB147" s="17"/>
      <c r="HC147" s="17"/>
      <c r="HD147" s="38"/>
      <c r="HE147" s="38"/>
      <c r="HF147" s="299" t="s">
        <v>1</v>
      </c>
      <c r="HG147" s="299"/>
      <c r="HH147" s="299"/>
      <c r="HI147" s="299"/>
      <c r="HJ147" s="299"/>
      <c r="HK147" s="299"/>
      <c r="HL147" s="299"/>
      <c r="HM147" s="299"/>
      <c r="HN147" s="299"/>
      <c r="HO147" s="299"/>
      <c r="HP147" s="299"/>
      <c r="HQ147" s="299"/>
      <c r="HR147" s="299"/>
      <c r="HS147" s="299"/>
      <c r="HT147" s="299"/>
      <c r="HU147" s="299"/>
      <c r="HV147" s="299"/>
      <c r="HW147" s="299"/>
      <c r="HX147" s="299"/>
      <c r="HY147" s="249"/>
      <c r="HZ147" s="260"/>
      <c r="IA147" s="41"/>
      <c r="IB147" s="299" t="s">
        <v>110</v>
      </c>
      <c r="IC147" s="299"/>
      <c r="ID147" s="299"/>
      <c r="IE147" s="299"/>
      <c r="IF147" s="299"/>
      <c r="IG147" s="299"/>
      <c r="IH147" s="299"/>
      <c r="II147" s="299"/>
      <c r="IJ147" s="299"/>
      <c r="IK147" s="299"/>
      <c r="IL147" s="299"/>
      <c r="IM147" s="299"/>
      <c r="IN147" s="299"/>
      <c r="IO147" s="299"/>
      <c r="IP147" s="299"/>
      <c r="IQ147" s="299"/>
      <c r="IR147" s="299"/>
      <c r="IS147" s="299"/>
      <c r="IT147" s="299"/>
      <c r="IU147" s="299"/>
      <c r="IV147" s="269"/>
    </row>
    <row r="148" spans="1:256" ht="157" thickTop="1">
      <c r="V148" s="292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2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227</v>
      </c>
      <c r="ID148" s="36" t="s">
        <v>228</v>
      </c>
      <c r="IE148" s="36" t="s">
        <v>27</v>
      </c>
      <c r="IF148" s="36" t="s">
        <v>229</v>
      </c>
      <c r="IG148" s="36" t="s">
        <v>230</v>
      </c>
      <c r="IH148" s="36" t="s">
        <v>15</v>
      </c>
      <c r="II148" s="36" t="s">
        <v>232</v>
      </c>
      <c r="IJ148" s="36" t="s">
        <v>21</v>
      </c>
      <c r="IK148" s="36" t="s">
        <v>231</v>
      </c>
      <c r="IL148" s="36" t="s">
        <v>20</v>
      </c>
      <c r="IM148" s="36" t="s">
        <v>233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6">
      <c r="V149" s="292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12"/>
      <c r="GY149" s="275"/>
      <c r="GZ149" s="305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05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292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12"/>
      <c r="GY150" s="275"/>
      <c r="GZ150" s="305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05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292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12"/>
      <c r="GY151" s="275"/>
      <c r="GZ151" s="305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05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07" t="s">
        <v>153</v>
      </c>
      <c r="Y152" s="307"/>
      <c r="Z152" s="307"/>
      <c r="AA152" s="307"/>
      <c r="AB152" s="307"/>
      <c r="AC152" s="307"/>
      <c r="AD152" s="307"/>
      <c r="AE152" s="307"/>
      <c r="AF152" s="307"/>
      <c r="AG152" s="307"/>
      <c r="AH152" s="307"/>
      <c r="AI152" s="307"/>
      <c r="AJ152" s="307"/>
      <c r="AK152" s="307"/>
      <c r="AL152" s="307"/>
      <c r="AM152" s="307"/>
      <c r="AN152" s="307"/>
      <c r="AO152" s="307"/>
      <c r="AP152" s="307"/>
      <c r="GY152" s="273"/>
      <c r="GZ152" s="305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05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05"/>
      <c r="HA153" s="41" t="s">
        <v>37</v>
      </c>
      <c r="HB153" s="40">
        <f ca="1"/>
        <v>-35461.386923211678</v>
      </c>
      <c r="HC153" s="17" t="s">
        <v>205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05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05"/>
      <c r="HA154" s="41" t="s">
        <v>38</v>
      </c>
      <c r="HB154" s="40">
        <f ca="1"/>
        <v>-40650.858180267045</v>
      </c>
      <c r="HC154" s="17" t="s">
        <v>205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05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5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05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05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05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01" t="s">
        <v>121</v>
      </c>
      <c r="B157" s="301"/>
      <c r="C157" s="301"/>
      <c r="D157" s="301"/>
      <c r="E157" s="301"/>
      <c r="F157" s="301"/>
      <c r="G157" s="301"/>
      <c r="H157" s="301"/>
      <c r="I157" s="301"/>
      <c r="J157" s="301"/>
      <c r="K157" s="301"/>
      <c r="L157" s="301"/>
      <c r="M157" s="301"/>
      <c r="N157" s="301"/>
      <c r="O157" s="301"/>
      <c r="P157" s="301"/>
      <c r="Q157" s="301"/>
      <c r="R157" s="301"/>
      <c r="S157" s="301"/>
      <c r="T157" s="301"/>
      <c r="U157" s="301"/>
      <c r="V157" s="301"/>
      <c r="W157" s="301"/>
      <c r="X157" s="301"/>
      <c r="Y157" s="301"/>
      <c r="GY157" s="276"/>
      <c r="GZ157" s="305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05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05"/>
      <c r="HA158" s="41" t="s">
        <v>133</v>
      </c>
      <c r="HB158" s="40">
        <f ca="1"/>
        <v>-99009.900990099006</v>
      </c>
      <c r="HC158" s="17" t="s">
        <v>205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05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293" t="s">
        <v>122</v>
      </c>
      <c r="B159" s="293"/>
      <c r="C159" s="293"/>
      <c r="D159" s="293"/>
      <c r="E159" s="293"/>
      <c r="F159" s="293"/>
      <c r="G159" s="293"/>
      <c r="H159" s="293"/>
      <c r="I159" s="293"/>
      <c r="GY159" s="273"/>
      <c r="GZ159" s="305"/>
      <c r="HA159" s="41" t="s">
        <v>134</v>
      </c>
      <c r="HB159" s="40">
        <f ca="1"/>
        <v>-86538.461538461546</v>
      </c>
      <c r="HC159" s="17" t="s">
        <v>205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05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05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05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2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05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05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2"/>
      <c r="B162" s="28" t="s">
        <v>227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05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05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2"/>
      <c r="B163" s="28" t="s">
        <v>228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05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05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2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05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05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2"/>
      <c r="B165" s="28" t="s">
        <v>229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05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05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2"/>
      <c r="B166" s="28" t="s">
        <v>230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05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05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2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05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05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02"/>
      <c r="B168" s="28" t="s">
        <v>232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239</v>
      </c>
      <c r="HC168" s="38"/>
      <c r="HD168" s="17"/>
      <c r="HE168" s="17"/>
      <c r="HF168" s="299" t="s">
        <v>212</v>
      </c>
      <c r="HG168" s="299"/>
      <c r="HH168" s="299"/>
      <c r="HI168" s="299"/>
      <c r="HJ168" s="299"/>
      <c r="HK168" s="299"/>
      <c r="HL168" s="299"/>
      <c r="HM168" s="299"/>
      <c r="HN168" s="299"/>
      <c r="HO168" s="299"/>
      <c r="HP168" s="299"/>
      <c r="HQ168" s="299"/>
      <c r="HR168" s="299"/>
      <c r="HS168" s="299"/>
      <c r="HT168" s="299"/>
      <c r="HU168" s="299"/>
      <c r="HV168" s="299"/>
      <c r="HW168" s="299"/>
      <c r="HX168" s="299"/>
      <c r="HY168" s="17"/>
      <c r="HZ168" s="17"/>
      <c r="IA168" s="17"/>
      <c r="IB168" s="300" t="s">
        <v>240</v>
      </c>
      <c r="IC168" s="300"/>
      <c r="ID168" s="300"/>
      <c r="IE168" s="300"/>
      <c r="IF168" s="300"/>
      <c r="IG168" s="300"/>
      <c r="IH168" s="300"/>
      <c r="II168" s="300"/>
      <c r="IJ168" s="300"/>
      <c r="IK168" s="300"/>
      <c r="IL168" s="300"/>
      <c r="IM168" s="300"/>
      <c r="IN168" s="300"/>
      <c r="IO168" s="300"/>
      <c r="IP168" s="300"/>
      <c r="IQ168" s="300"/>
      <c r="IR168" s="300"/>
      <c r="IS168" s="300"/>
      <c r="IT168" s="300"/>
      <c r="IU168" s="300"/>
      <c r="IV168" s="269"/>
    </row>
    <row r="169" spans="1:258" ht="17" thickBot="1">
      <c r="A169" s="302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2"/>
      <c r="B170" s="28" t="s">
        <v>231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02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02"/>
      <c r="B172" s="28" t="s">
        <v>233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02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02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02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02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02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02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02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02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293" t="s">
        <v>161</v>
      </c>
      <c r="B185" s="293"/>
      <c r="C185" s="293"/>
      <c r="D185" s="293"/>
      <c r="E185" s="293"/>
      <c r="F185" s="293"/>
      <c r="G185" s="293"/>
      <c r="H185" s="293"/>
      <c r="I185" s="293"/>
      <c r="J185" s="293"/>
      <c r="K185" s="293"/>
      <c r="L185" s="293"/>
      <c r="M185" s="293"/>
      <c r="N185" s="293"/>
      <c r="O185" s="293"/>
      <c r="P185" s="293"/>
      <c r="Q185" s="293"/>
      <c r="R185" s="293"/>
      <c r="S185" s="293"/>
      <c r="T185" s="293"/>
      <c r="U185" s="293"/>
      <c r="V185" s="293"/>
      <c r="W185" s="293"/>
      <c r="X185" s="293"/>
      <c r="Y185" s="293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09" t="s">
        <v>145</v>
      </c>
      <c r="D187" s="309"/>
      <c r="E187" s="309"/>
      <c r="F187" s="309"/>
      <c r="G187" s="309"/>
      <c r="I187" s="309" t="s">
        <v>145</v>
      </c>
      <c r="J187" s="309"/>
      <c r="K187" s="309"/>
      <c r="L187" s="309"/>
      <c r="M187" s="309"/>
      <c r="O187" s="309" t="s">
        <v>145</v>
      </c>
      <c r="P187" s="309"/>
      <c r="Q187" s="309"/>
      <c r="R187" s="309"/>
      <c r="S187" s="309"/>
      <c r="U187" s="309" t="s">
        <v>145</v>
      </c>
      <c r="V187" s="309"/>
      <c r="W187" s="309"/>
      <c r="X187" s="309"/>
      <c r="Y187" s="309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2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292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292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292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292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292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292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292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292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292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292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292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292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292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292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292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292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292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292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293" t="s">
        <v>154</v>
      </c>
      <c r="D208" s="307"/>
      <c r="E208" s="307"/>
      <c r="F208" s="307"/>
      <c r="G208" s="307"/>
      <c r="I208" s="307" t="s">
        <v>155</v>
      </c>
      <c r="J208" s="307"/>
      <c r="K208" s="307"/>
      <c r="L208" s="307"/>
      <c r="M208" s="307"/>
      <c r="O208" s="307" t="s">
        <v>156</v>
      </c>
      <c r="P208" s="307"/>
      <c r="Q208" s="307"/>
      <c r="R208" s="307"/>
      <c r="S208" s="307"/>
      <c r="U208" s="307" t="s">
        <v>157</v>
      </c>
      <c r="V208" s="307"/>
      <c r="W208" s="307"/>
      <c r="X208" s="307"/>
      <c r="Y208" s="307"/>
    </row>
    <row r="209" ht="16" customHeight="1"/>
    <row r="226" spans="2:15">
      <c r="B226" s="310" t="s">
        <v>73</v>
      </c>
      <c r="C226" s="310"/>
      <c r="D226" s="310"/>
      <c r="E226" s="310"/>
      <c r="F226" s="310"/>
      <c r="G226" s="310"/>
      <c r="H226" s="310"/>
      <c r="I226" s="310"/>
      <c r="J226" s="310"/>
      <c r="K226" s="310"/>
      <c r="L226" s="310"/>
      <c r="M226" s="310"/>
      <c r="N226" s="310"/>
      <c r="O226" s="310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06"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opLeftCell="E46" zoomScale="75" zoomScaleNormal="75" workbookViewId="0">
      <selection activeCell="Z82" sqref="Z8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226</v>
      </c>
      <c r="HR1"/>
    </row>
    <row r="2" spans="1:226">
      <c r="A2" s="212"/>
      <c r="B2" s="25"/>
      <c r="C2" s="25"/>
      <c r="AP2" t="s">
        <v>269</v>
      </c>
      <c r="HR2"/>
    </row>
    <row r="3" spans="1:226">
      <c r="A3" s="212"/>
      <c r="B3" s="25"/>
      <c r="C3" s="25"/>
      <c r="AP3" t="s">
        <v>270</v>
      </c>
      <c r="HR3"/>
    </row>
    <row r="4" spans="1:226">
      <c r="A4" s="212"/>
      <c r="B4" s="25"/>
      <c r="C4" s="25"/>
      <c r="AP4" t="s">
        <v>271</v>
      </c>
      <c r="HR4"/>
    </row>
    <row r="5" spans="1:226">
      <c r="A5" s="61"/>
      <c r="B5" s="25"/>
      <c r="C5" s="25"/>
      <c r="AP5" t="s">
        <v>272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06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06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06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06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06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06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06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06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9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06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06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06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06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90">
        <f>'Energy services E'!T23</f>
        <v>1500000000</v>
      </c>
      <c r="V23" s="290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91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09" t="s">
        <v>145</v>
      </c>
      <c r="D45" s="309"/>
      <c r="E45" s="309"/>
      <c r="F45" s="309"/>
      <c r="G45" s="309"/>
      <c r="I45" s="22"/>
      <c r="J45" s="22"/>
      <c r="HR45"/>
    </row>
    <row r="46" spans="1:226" ht="139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236</v>
      </c>
      <c r="I46" s="22"/>
      <c r="J46" s="22"/>
      <c r="HR46"/>
    </row>
    <row r="47" spans="1:226" ht="16" customHeight="1">
      <c r="A47" s="302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2"/>
      <c r="B48" s="28" t="s">
        <v>227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2"/>
      <c r="B49" s="28" t="s">
        <v>228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2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2"/>
      <c r="B51" s="28" t="s">
        <v>229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2"/>
      <c r="B52" s="28" t="s">
        <v>230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2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2"/>
      <c r="B54" s="28" t="s">
        <v>232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2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2"/>
      <c r="B56" s="28" t="s">
        <v>231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2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2"/>
      <c r="B58" s="28" t="s">
        <v>233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2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2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2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2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2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2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2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2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09" t="s">
        <v>149</v>
      </c>
      <c r="D67" s="309"/>
      <c r="E67" s="309"/>
      <c r="F67" s="309"/>
      <c r="G67" s="309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3" t="s">
        <v>110</v>
      </c>
      <c r="D71" s="293"/>
      <c r="E71" s="293"/>
      <c r="F71" s="293"/>
      <c r="G71" s="293"/>
      <c r="H71" s="293"/>
      <c r="I71" s="293"/>
      <c r="J71" s="293"/>
      <c r="K71" s="293"/>
      <c r="L71" s="293"/>
      <c r="M71" s="293"/>
      <c r="N71" s="293"/>
      <c r="O71" s="293"/>
      <c r="P71" s="293"/>
      <c r="Q71" s="293"/>
      <c r="R71" s="293"/>
      <c r="S71" s="293"/>
      <c r="T71" s="293"/>
      <c r="U71" s="293"/>
      <c r="V71" s="293"/>
      <c r="X71" s="293" t="s">
        <v>1</v>
      </c>
      <c r="Y71" s="293"/>
      <c r="Z71" s="293"/>
      <c r="AA71" s="293"/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L71" s="293"/>
      <c r="AM71" s="293"/>
      <c r="AN71" s="293"/>
      <c r="AO71" s="293"/>
      <c r="AP71" s="293"/>
      <c r="AR71" s="293" t="s">
        <v>127</v>
      </c>
      <c r="AS71" s="293"/>
      <c r="AT71" s="293"/>
      <c r="AU71" s="293"/>
      <c r="AV71" s="293"/>
      <c r="AW71" s="293"/>
      <c r="AX71" s="293"/>
      <c r="AY71" s="293"/>
      <c r="AZ71" s="293"/>
      <c r="BB71" s="309"/>
      <c r="BC71" s="309"/>
      <c r="BD71" s="309"/>
      <c r="BE71" s="309"/>
      <c r="BF71" s="309"/>
      <c r="BX71" s="293" t="s">
        <v>110</v>
      </c>
      <c r="BY71" s="293"/>
      <c r="BZ71" s="293"/>
      <c r="CA71" s="293"/>
      <c r="CB71" s="293"/>
      <c r="CC71" s="293"/>
      <c r="CD71" s="293"/>
      <c r="CE71" s="293"/>
      <c r="CF71" s="293"/>
      <c r="CG71" s="293"/>
      <c r="CH71" s="293"/>
      <c r="CI71" s="293"/>
      <c r="CJ71" s="293"/>
      <c r="CK71" s="293"/>
      <c r="CL71" s="293"/>
      <c r="CM71" s="293"/>
      <c r="CN71" s="293"/>
      <c r="CO71" s="293"/>
      <c r="CP71" s="293"/>
      <c r="CQ71" s="293"/>
      <c r="CV71" s="293" t="s">
        <v>1</v>
      </c>
      <c r="CW71" s="293"/>
      <c r="CX71" s="293"/>
      <c r="CY71" s="293"/>
      <c r="CZ71" s="293"/>
      <c r="DA71" s="293"/>
      <c r="DB71" s="293"/>
      <c r="DC71" s="293"/>
      <c r="DD71" s="293"/>
      <c r="DE71" s="293"/>
      <c r="DF71" s="293"/>
      <c r="DG71" s="293"/>
      <c r="DH71" s="293"/>
      <c r="DI71" s="293"/>
      <c r="DJ71" s="293"/>
      <c r="DK71" s="293"/>
      <c r="DL71" s="293"/>
      <c r="DM71" s="293"/>
      <c r="DN71" s="293"/>
      <c r="DS71" s="293" t="s">
        <v>1</v>
      </c>
      <c r="DT71" s="293"/>
      <c r="DU71" s="293"/>
      <c r="DV71" s="293"/>
      <c r="DW71" s="293"/>
      <c r="DX71" s="293"/>
      <c r="DY71" s="293"/>
      <c r="DZ71" s="293"/>
      <c r="EA71" s="293"/>
      <c r="EB71" s="293"/>
      <c r="EC71" s="293"/>
      <c r="ED71" s="293"/>
      <c r="EE71" s="293"/>
      <c r="EF71" s="293"/>
      <c r="EG71" s="293"/>
      <c r="EH71" s="293"/>
      <c r="EI71" s="293"/>
      <c r="EJ71" s="293"/>
      <c r="EK71" s="293"/>
      <c r="EO71" s="224"/>
      <c r="EP71" s="17"/>
      <c r="EQ71" s="17"/>
      <c r="ER71" s="17"/>
      <c r="ES71" s="17"/>
      <c r="ET71" s="17"/>
      <c r="EU71" s="17"/>
      <c r="EV71" s="293" t="s">
        <v>110</v>
      </c>
      <c r="EW71" s="293"/>
      <c r="EX71" s="293"/>
      <c r="EY71" s="293"/>
      <c r="EZ71" s="293"/>
      <c r="FA71" s="293"/>
      <c r="FB71" s="293"/>
      <c r="FC71" s="293"/>
      <c r="FD71" s="293"/>
      <c r="FE71" s="293"/>
      <c r="FF71" s="293"/>
      <c r="FG71" s="293"/>
      <c r="FH71" s="293"/>
      <c r="FI71" s="293"/>
      <c r="FJ71" s="293"/>
      <c r="FK71" s="293"/>
      <c r="FL71" s="293"/>
      <c r="FM71" s="293"/>
      <c r="FN71" s="293"/>
      <c r="FO71" s="293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299" t="s">
        <v>1</v>
      </c>
      <c r="HG71" s="299"/>
      <c r="HH71" s="299"/>
      <c r="HI71" s="299"/>
      <c r="HJ71" s="299"/>
      <c r="HK71" s="299"/>
      <c r="HL71" s="299"/>
      <c r="HM71" s="299"/>
      <c r="HN71" s="299"/>
      <c r="HO71" s="299"/>
      <c r="HP71" s="299"/>
      <c r="HQ71" s="299"/>
      <c r="HR71" s="299"/>
      <c r="HS71" s="299"/>
      <c r="HT71" s="299"/>
      <c r="HU71" s="299"/>
      <c r="HV71" s="299"/>
      <c r="HW71" s="299"/>
      <c r="HX71" s="299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8">
      <c r="C72" s="6" t="s">
        <v>14</v>
      </c>
      <c r="D72" s="6" t="s">
        <v>227</v>
      </c>
      <c r="E72" s="6" t="s">
        <v>228</v>
      </c>
      <c r="F72" s="6" t="s">
        <v>27</v>
      </c>
      <c r="G72" s="6" t="s">
        <v>229</v>
      </c>
      <c r="H72" s="6" t="s">
        <v>230</v>
      </c>
      <c r="I72" s="6" t="s">
        <v>15</v>
      </c>
      <c r="J72" s="6" t="s">
        <v>232</v>
      </c>
      <c r="K72" s="6" t="s">
        <v>21</v>
      </c>
      <c r="L72" s="6" t="s">
        <v>231</v>
      </c>
      <c r="M72" s="6" t="s">
        <v>20</v>
      </c>
      <c r="N72" s="6" t="s">
        <v>233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217</v>
      </c>
      <c r="AT72" s="6" t="s">
        <v>218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227</v>
      </c>
      <c r="BZ72" s="6" t="s">
        <v>228</v>
      </c>
      <c r="CA72" s="6" t="s">
        <v>27</v>
      </c>
      <c r="CB72" s="6" t="s">
        <v>229</v>
      </c>
      <c r="CC72" s="6" t="s">
        <v>230</v>
      </c>
      <c r="CD72" s="6" t="s">
        <v>15</v>
      </c>
      <c r="CE72" s="6" t="s">
        <v>232</v>
      </c>
      <c r="CF72" s="6" t="s">
        <v>21</v>
      </c>
      <c r="CG72" s="6" t="s">
        <v>231</v>
      </c>
      <c r="CH72" s="6" t="s">
        <v>20</v>
      </c>
      <c r="CI72" s="6" t="s">
        <v>233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227</v>
      </c>
      <c r="EX72" s="6" t="s">
        <v>228</v>
      </c>
      <c r="EY72" s="6" t="s">
        <v>27</v>
      </c>
      <c r="EZ72" s="6" t="s">
        <v>229</v>
      </c>
      <c r="FA72" s="6" t="s">
        <v>230</v>
      </c>
      <c r="FB72" s="6" t="s">
        <v>15</v>
      </c>
      <c r="FC72" s="6" t="s">
        <v>232</v>
      </c>
      <c r="FD72" s="6" t="s">
        <v>21</v>
      </c>
      <c r="FE72" s="6" t="s">
        <v>231</v>
      </c>
      <c r="FF72" s="6" t="s">
        <v>20</v>
      </c>
      <c r="FG72" s="6" t="s">
        <v>233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02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2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2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2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2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1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05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2"/>
      <c r="B74" s="28" t="s">
        <v>227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02"/>
      <c r="BW74" s="28" t="s">
        <v>227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2"/>
      <c r="CU74" s="28" t="s">
        <v>227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2"/>
      <c r="DR74" s="28" t="s">
        <v>227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2"/>
      <c r="EQ74" s="28" t="s">
        <v>227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02"/>
      <c r="FR74" s="28" t="s">
        <v>227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1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05"/>
      <c r="HE74" s="39" t="s">
        <v>227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2"/>
      <c r="B75" s="28" t="s">
        <v>228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02"/>
      <c r="BW75" s="28" t="s">
        <v>228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2"/>
      <c r="CU75" s="28" t="s">
        <v>228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2"/>
      <c r="DR75" s="28" t="s">
        <v>228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2"/>
      <c r="EQ75" s="28" t="s">
        <v>228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02"/>
      <c r="FR75" s="28" t="s">
        <v>228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1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05"/>
      <c r="HE75" s="39" t="s">
        <v>228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02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2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2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2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02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11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05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2"/>
      <c r="B77" s="28" t="s">
        <v>229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02"/>
      <c r="BW77" s="28" t="s">
        <v>229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2"/>
      <c r="CU77" s="28" t="s">
        <v>229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2"/>
      <c r="DR77" s="28" t="s">
        <v>229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2"/>
      <c r="EQ77" s="28" t="s">
        <v>229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02"/>
      <c r="FR77" s="28" t="s">
        <v>229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1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05"/>
      <c r="HE77" s="39" t="s">
        <v>229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2"/>
      <c r="B78" s="28" t="s">
        <v>230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02"/>
      <c r="BW78" s="28" t="s">
        <v>230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2"/>
      <c r="CU78" s="28" t="s">
        <v>230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2"/>
      <c r="DR78" s="28" t="s">
        <v>230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2"/>
      <c r="EQ78" s="28" t="s">
        <v>230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02"/>
      <c r="FR78" s="28" t="s">
        <v>230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1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05"/>
      <c r="HE78" s="39" t="s">
        <v>230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02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2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2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2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02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1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05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2"/>
      <c r="B80" s="28" t="s">
        <v>232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02"/>
      <c r="BW80" s="28" t="s">
        <v>232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2"/>
      <c r="CU80" s="28" t="s">
        <v>232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2"/>
      <c r="DR80" s="28" t="s">
        <v>232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2"/>
      <c r="EQ80" s="28" t="s">
        <v>232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02"/>
      <c r="FR80" s="28" t="s">
        <v>232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1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05"/>
      <c r="HE80" s="39" t="s">
        <v>232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2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2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2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2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02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11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05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2"/>
      <c r="B82" s="28" t="s">
        <v>231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2"/>
      <c r="BW82" s="28" t="s">
        <v>231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2"/>
      <c r="CU82" s="28" t="s">
        <v>231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2"/>
      <c r="DR82" s="28" t="s">
        <v>231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2"/>
      <c r="EQ82" s="28" t="s">
        <v>231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02"/>
      <c r="FR82" s="28" t="s">
        <v>231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1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05"/>
      <c r="HE82" s="39" t="s">
        <v>231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02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2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2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2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02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1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05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2"/>
      <c r="B84" s="28" t="s">
        <v>233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02"/>
      <c r="BW84" s="28" t="s">
        <v>233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2"/>
      <c r="CU84" s="28" t="s">
        <v>233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2"/>
      <c r="DR84" s="28" t="s">
        <v>233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2"/>
      <c r="EQ84" s="28" t="s">
        <v>233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02"/>
      <c r="FR84" s="28" t="s">
        <v>233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1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05"/>
      <c r="HE84" s="39" t="s">
        <v>233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02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2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02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2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02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1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05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02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02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02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2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02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1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05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2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02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2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2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02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1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05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2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02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2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2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02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1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05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2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02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2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2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02"/>
      <c r="FR89" s="28" t="s">
        <v>241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1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05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2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02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2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2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02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1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05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2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02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2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2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02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1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05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2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02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2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2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02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242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1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05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293"/>
      <c r="AL93" s="293"/>
      <c r="AM93" s="293"/>
      <c r="AN93" s="293"/>
      <c r="AO93" s="293"/>
      <c r="AP93" s="293"/>
      <c r="AQ93" s="22"/>
      <c r="AR93" s="293"/>
      <c r="AS93" s="293"/>
      <c r="AT93" s="293"/>
      <c r="AU93" s="293"/>
      <c r="AV93" s="293"/>
      <c r="AW93" s="293"/>
      <c r="AX93" s="293"/>
      <c r="AY93" s="293"/>
      <c r="AZ93" s="293"/>
      <c r="BB93" s="253" t="s">
        <v>104</v>
      </c>
      <c r="BD93" s="253" t="s">
        <v>9</v>
      </c>
      <c r="BX93" s="293" t="s">
        <v>17</v>
      </c>
      <c r="BY93" s="293"/>
      <c r="BZ93" s="293"/>
      <c r="CA93" s="293"/>
      <c r="CB93" s="293"/>
      <c r="CC93" s="293"/>
      <c r="CD93" s="293"/>
      <c r="CE93" s="293"/>
      <c r="CF93" s="293"/>
      <c r="CG93" s="293"/>
      <c r="CH93" s="293"/>
      <c r="CI93" s="293"/>
      <c r="CJ93" s="293"/>
      <c r="CK93" s="293"/>
      <c r="CL93" s="293"/>
      <c r="CM93" s="293"/>
      <c r="CN93" s="293"/>
      <c r="CO93" s="293"/>
      <c r="CP93" s="293"/>
      <c r="CQ93" s="293"/>
      <c r="CV93" s="293" t="s">
        <v>112</v>
      </c>
      <c r="CW93" s="293"/>
      <c r="CX93" s="293"/>
      <c r="CY93" s="293"/>
      <c r="CZ93" s="293"/>
      <c r="DA93" s="293"/>
      <c r="DB93" s="293"/>
      <c r="DC93" s="293"/>
      <c r="DD93" s="293"/>
      <c r="DE93" s="293"/>
      <c r="DF93" s="293"/>
      <c r="DG93" s="293"/>
      <c r="DH93" s="293"/>
      <c r="DI93" s="293"/>
      <c r="DJ93" s="293"/>
      <c r="DK93" s="293"/>
      <c r="DL93" s="293"/>
      <c r="DM93" s="293"/>
      <c r="DN93" s="253"/>
      <c r="DS93" s="293" t="s">
        <v>114</v>
      </c>
      <c r="DT93" s="293"/>
      <c r="DU93" s="293"/>
      <c r="DV93" s="293"/>
      <c r="DW93" s="293"/>
      <c r="DX93" s="293"/>
      <c r="DY93" s="293"/>
      <c r="DZ93" s="293"/>
      <c r="EA93" s="293"/>
      <c r="EB93" s="293"/>
      <c r="EC93" s="293"/>
      <c r="ED93" s="293"/>
      <c r="EE93" s="293"/>
      <c r="EF93" s="293"/>
      <c r="EG93" s="293"/>
      <c r="EH93" s="293"/>
      <c r="EI93" s="293"/>
      <c r="EJ93" s="293"/>
      <c r="EK93" s="253"/>
      <c r="EO93" s="224"/>
      <c r="EP93" s="17"/>
      <c r="EQ93" s="17"/>
      <c r="ER93" s="255" t="s">
        <v>104</v>
      </c>
      <c r="ES93" s="17"/>
      <c r="ET93" s="17"/>
      <c r="EU93" s="17"/>
      <c r="EV93" s="299" t="s">
        <v>174</v>
      </c>
      <c r="EW93" s="299"/>
      <c r="EX93" s="299"/>
      <c r="EY93" s="299"/>
      <c r="EZ93" s="299"/>
      <c r="FA93" s="299"/>
      <c r="FB93" s="299"/>
      <c r="FC93" s="299"/>
      <c r="FD93" s="299"/>
      <c r="FE93" s="299"/>
      <c r="FF93" s="299"/>
      <c r="FG93" s="299"/>
      <c r="FH93" s="299"/>
      <c r="FI93" s="299"/>
      <c r="FJ93" s="299"/>
      <c r="FK93" s="299"/>
      <c r="FL93" s="299"/>
      <c r="FM93" s="299"/>
      <c r="FN93" s="299"/>
      <c r="FO93" s="299"/>
      <c r="FP93" s="17"/>
      <c r="FQ93" s="17"/>
      <c r="FR93" s="17"/>
      <c r="FS93" s="255"/>
      <c r="FT93" s="17"/>
      <c r="FU93" s="299"/>
      <c r="FV93" s="299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299" t="s">
        <v>219</v>
      </c>
      <c r="HG93" s="299"/>
      <c r="HH93" s="299"/>
      <c r="HI93" s="299"/>
      <c r="HJ93" s="299"/>
      <c r="HK93" s="299"/>
      <c r="HL93" s="299"/>
      <c r="HM93" s="299"/>
      <c r="HN93" s="299"/>
      <c r="HO93" s="299"/>
      <c r="HP93" s="299"/>
      <c r="HQ93" s="299"/>
      <c r="HR93" s="299"/>
      <c r="HS93" s="299"/>
      <c r="HT93" s="299"/>
      <c r="HU93" s="299"/>
      <c r="HV93" s="299"/>
      <c r="HW93" s="299"/>
      <c r="HX93" s="299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2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2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2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2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2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08" t="s">
        <v>158</v>
      </c>
      <c r="Y99" s="308"/>
      <c r="Z99" s="308"/>
      <c r="AA99" s="308"/>
      <c r="AB99" s="308"/>
      <c r="AC99" s="308"/>
      <c r="AD99" s="308"/>
      <c r="AE99" s="308"/>
      <c r="AF99" s="308"/>
      <c r="AG99" s="308"/>
      <c r="AH99" s="308"/>
      <c r="AI99" s="308"/>
      <c r="AJ99" s="308"/>
      <c r="AK99" s="308"/>
      <c r="AL99" s="308"/>
      <c r="AM99" s="308"/>
      <c r="AN99" s="308"/>
      <c r="AO99" s="308"/>
      <c r="AP99" s="308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09" t="s">
        <v>145</v>
      </c>
      <c r="BE101" s="309"/>
      <c r="BF101" s="309"/>
      <c r="BG101" s="309"/>
      <c r="BH101" s="309"/>
      <c r="BX101" s="293" t="s">
        <v>1</v>
      </c>
      <c r="BY101" s="293"/>
      <c r="BZ101" s="293"/>
      <c r="CA101" s="293"/>
      <c r="CB101" s="293"/>
      <c r="CC101" s="293"/>
      <c r="CD101" s="293"/>
      <c r="CE101" s="293"/>
      <c r="CF101" s="293"/>
      <c r="CG101" s="293"/>
      <c r="CH101" s="293"/>
      <c r="CI101" s="293"/>
      <c r="CJ101" s="293"/>
      <c r="CK101" s="293"/>
      <c r="CL101" s="293"/>
      <c r="CM101" s="293"/>
      <c r="CN101" s="293"/>
      <c r="CO101" s="293"/>
      <c r="CP101" s="293"/>
      <c r="CV101" s="293" t="s">
        <v>110</v>
      </c>
      <c r="CW101" s="293"/>
      <c r="CX101" s="293"/>
      <c r="CY101" s="293"/>
      <c r="CZ101" s="293"/>
      <c r="DA101" s="293"/>
      <c r="DB101" s="293"/>
      <c r="DC101" s="293"/>
      <c r="DD101" s="293"/>
      <c r="DE101" s="293"/>
      <c r="DF101" s="293"/>
      <c r="DG101" s="293"/>
      <c r="DH101" s="293"/>
      <c r="DI101" s="293"/>
      <c r="DJ101" s="293"/>
      <c r="DK101" s="293"/>
      <c r="DL101" s="293"/>
      <c r="DM101" s="293"/>
      <c r="DN101" s="293"/>
      <c r="DO101" s="293"/>
      <c r="DS101" s="293" t="s">
        <v>110</v>
      </c>
      <c r="DT101" s="293"/>
      <c r="DU101" s="293"/>
      <c r="DV101" s="293"/>
      <c r="DW101" s="293"/>
      <c r="DX101" s="293"/>
      <c r="DY101" s="293"/>
      <c r="DZ101" s="293"/>
      <c r="EA101" s="293"/>
      <c r="EB101" s="293"/>
      <c r="EC101" s="293"/>
      <c r="ED101" s="293"/>
      <c r="EE101" s="293"/>
      <c r="EF101" s="293"/>
      <c r="EG101" s="293"/>
      <c r="EH101" s="293"/>
      <c r="EI101" s="293"/>
      <c r="EJ101" s="293"/>
      <c r="EK101" s="293"/>
      <c r="EL101" s="293"/>
      <c r="EO101" s="224"/>
      <c r="EP101" s="17"/>
      <c r="EQ101" s="17"/>
      <c r="ER101" s="17"/>
      <c r="ES101" s="17"/>
      <c r="ET101" s="17"/>
      <c r="EU101" s="17"/>
      <c r="EV101" s="293" t="s">
        <v>110</v>
      </c>
      <c r="EW101" s="293"/>
      <c r="EX101" s="293"/>
      <c r="EY101" s="293"/>
      <c r="EZ101" s="293"/>
      <c r="FA101" s="293"/>
      <c r="FB101" s="293"/>
      <c r="FC101" s="293"/>
      <c r="FD101" s="293"/>
      <c r="FE101" s="293"/>
      <c r="FF101" s="293"/>
      <c r="FG101" s="293"/>
      <c r="FH101" s="293"/>
      <c r="FI101" s="293"/>
      <c r="FJ101" s="293"/>
      <c r="FK101" s="293"/>
      <c r="FL101" s="293"/>
      <c r="FM101" s="293"/>
      <c r="FN101" s="293"/>
      <c r="FO101" s="293"/>
      <c r="FP101" s="17"/>
      <c r="FQ101" s="17"/>
      <c r="FR101" s="17"/>
      <c r="FS101" s="17"/>
      <c r="FT101" s="17"/>
      <c r="FU101" s="299"/>
      <c r="FV101" s="299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299" t="s">
        <v>1</v>
      </c>
      <c r="HG101" s="299"/>
      <c r="HH101" s="299"/>
      <c r="HI101" s="299"/>
      <c r="HJ101" s="299"/>
      <c r="HK101" s="299"/>
      <c r="HL101" s="299"/>
      <c r="HM101" s="299"/>
      <c r="HN101" s="299"/>
      <c r="HO101" s="299"/>
      <c r="HP101" s="299"/>
      <c r="HQ101" s="299"/>
      <c r="HR101" s="299"/>
      <c r="HS101" s="299"/>
      <c r="HT101" s="299"/>
      <c r="HU101" s="299"/>
      <c r="HV101" s="299"/>
      <c r="HW101" s="299"/>
      <c r="HX101" s="299"/>
      <c r="HY101" s="258"/>
      <c r="HZ101" s="17"/>
      <c r="IA101" s="17"/>
      <c r="IB101" s="299" t="s">
        <v>110</v>
      </c>
      <c r="IC101" s="299"/>
      <c r="ID101" s="299"/>
      <c r="IE101" s="299"/>
      <c r="IF101" s="299"/>
      <c r="IG101" s="299"/>
      <c r="IH101" s="299"/>
      <c r="II101" s="299"/>
      <c r="IJ101" s="299"/>
      <c r="IK101" s="299"/>
      <c r="IL101" s="299"/>
      <c r="IM101" s="299"/>
      <c r="IN101" s="299"/>
      <c r="IO101" s="299"/>
      <c r="IP101" s="299"/>
      <c r="IQ101" s="299"/>
      <c r="IR101" s="299"/>
      <c r="IS101" s="299"/>
      <c r="IT101" s="299"/>
      <c r="IU101" s="299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227</v>
      </c>
      <c r="CX102" s="6" t="s">
        <v>228</v>
      </c>
      <c r="CY102" s="6" t="s">
        <v>27</v>
      </c>
      <c r="CZ102" s="6" t="s">
        <v>229</v>
      </c>
      <c r="DA102" s="6" t="s">
        <v>230</v>
      </c>
      <c r="DB102" s="6" t="s">
        <v>15</v>
      </c>
      <c r="DC102" s="6" t="s">
        <v>232</v>
      </c>
      <c r="DD102" s="6" t="s">
        <v>21</v>
      </c>
      <c r="DE102" s="6" t="s">
        <v>231</v>
      </c>
      <c r="DF102" s="6" t="s">
        <v>20</v>
      </c>
      <c r="DG102" s="6" t="s">
        <v>233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227</v>
      </c>
      <c r="DU102" s="6" t="s">
        <v>228</v>
      </c>
      <c r="DV102" s="6" t="s">
        <v>27</v>
      </c>
      <c r="DW102" s="6" t="s">
        <v>229</v>
      </c>
      <c r="DX102" s="6" t="s">
        <v>230</v>
      </c>
      <c r="DY102" s="6" t="s">
        <v>15</v>
      </c>
      <c r="DZ102" s="6" t="s">
        <v>232</v>
      </c>
      <c r="EA102" s="6" t="s">
        <v>21</v>
      </c>
      <c r="EB102" s="6" t="s">
        <v>231</v>
      </c>
      <c r="EC102" s="6" t="s">
        <v>20</v>
      </c>
      <c r="ED102" s="6" t="s">
        <v>233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227</v>
      </c>
      <c r="EX102" s="6" t="s">
        <v>228</v>
      </c>
      <c r="EY102" s="6" t="s">
        <v>27</v>
      </c>
      <c r="EZ102" s="6" t="s">
        <v>229</v>
      </c>
      <c r="FA102" s="6" t="s">
        <v>230</v>
      </c>
      <c r="FB102" s="6" t="s">
        <v>15</v>
      </c>
      <c r="FC102" s="6" t="s">
        <v>232</v>
      </c>
      <c r="FD102" s="6" t="s">
        <v>21</v>
      </c>
      <c r="FE102" s="6" t="s">
        <v>231</v>
      </c>
      <c r="FF102" s="6" t="s">
        <v>20</v>
      </c>
      <c r="FG102" s="6" t="s">
        <v>233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227</v>
      </c>
      <c r="ID102" s="36" t="s">
        <v>228</v>
      </c>
      <c r="IE102" s="36" t="s">
        <v>27</v>
      </c>
      <c r="IF102" s="36" t="s">
        <v>229</v>
      </c>
      <c r="IG102" s="36" t="s">
        <v>230</v>
      </c>
      <c r="IH102" s="36" t="s">
        <v>15</v>
      </c>
      <c r="II102" s="36" t="s">
        <v>232</v>
      </c>
      <c r="IJ102" s="36" t="s">
        <v>21</v>
      </c>
      <c r="IK102" s="36" t="s">
        <v>231</v>
      </c>
      <c r="IL102" s="36" t="s">
        <v>20</v>
      </c>
      <c r="IM102" s="36" t="s">
        <v>233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92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54"/>
      <c r="BB103" s="292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292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292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2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292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292"/>
      <c r="GY103" s="274"/>
      <c r="GZ103" s="305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05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292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54"/>
      <c r="BB104" s="292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292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292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2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292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292"/>
      <c r="GY104" s="274"/>
      <c r="GZ104" s="305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05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2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95"/>
      <c r="BB105" s="292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292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292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2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292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292"/>
      <c r="GY105" s="274"/>
      <c r="GZ105" s="305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05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2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95"/>
      <c r="BB106" s="292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292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292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2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292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292"/>
      <c r="GY106" s="274"/>
      <c r="GZ106" s="305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05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292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95"/>
      <c r="BB107" s="292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292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292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2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292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292"/>
      <c r="GY107" s="274"/>
      <c r="GZ107" s="305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05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2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95"/>
      <c r="BB108" s="292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292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292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2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292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292"/>
      <c r="GY108" s="274"/>
      <c r="GZ108" s="305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05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2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95"/>
      <c r="BB109" s="292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292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292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2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292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292"/>
      <c r="GY109" s="274"/>
      <c r="GZ109" s="305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05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2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95"/>
      <c r="BB110" s="292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292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292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2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292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2"/>
      <c r="GY110" s="274"/>
      <c r="GZ110" s="305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05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2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95"/>
      <c r="BB111" s="292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292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292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2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292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2"/>
      <c r="GY111" s="274"/>
      <c r="GZ111" s="305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05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2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95"/>
      <c r="BB112" s="292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292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292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2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292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2"/>
      <c r="GY112" s="274"/>
      <c r="GZ112" s="305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05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292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95"/>
      <c r="BB113" s="292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292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292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2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292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2"/>
      <c r="GY113" s="274"/>
      <c r="GZ113" s="305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05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292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95"/>
      <c r="BB114" s="292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292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292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2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2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2"/>
      <c r="GY114" s="274"/>
      <c r="GZ114" s="305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05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292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95"/>
      <c r="BB115" s="292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292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292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2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292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2"/>
      <c r="GY115" s="274"/>
      <c r="GZ115" s="305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05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292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95"/>
      <c r="BB116" s="292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292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292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2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292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2"/>
      <c r="GY116" s="274"/>
      <c r="GZ116" s="305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05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292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295"/>
      <c r="BB117" s="292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292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292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2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292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2"/>
      <c r="GY117" s="274"/>
      <c r="GZ117" s="305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05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292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295"/>
      <c r="BB118" s="292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292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292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2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2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2"/>
      <c r="GY118" s="274"/>
      <c r="GZ118" s="305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05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292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295"/>
      <c r="BB119" s="292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292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292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2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2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2"/>
      <c r="GY119" s="274"/>
      <c r="GZ119" s="305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05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292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295"/>
      <c r="BB120" s="292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292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292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2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2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2"/>
      <c r="GY120" s="274"/>
      <c r="GZ120" s="305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05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292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295"/>
      <c r="BB121" s="292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292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292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2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292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2"/>
      <c r="GY121" s="274"/>
      <c r="GZ121" s="305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05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3"/>
      <c r="R122" s="293"/>
      <c r="S122" s="293"/>
      <c r="T122" s="293"/>
      <c r="U122" s="293"/>
      <c r="V122" s="293"/>
      <c r="BD122" s="308" t="s">
        <v>146</v>
      </c>
      <c r="BE122" s="308"/>
      <c r="BF122" s="308"/>
      <c r="BG122" s="308"/>
      <c r="BH122" s="308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293" t="s">
        <v>111</v>
      </c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293"/>
      <c r="CK122" s="293"/>
      <c r="CL122" s="293"/>
      <c r="CM122" s="293"/>
      <c r="CN122" s="293"/>
      <c r="CO122" s="293"/>
      <c r="CP122" s="293"/>
      <c r="CV122" s="313" t="s">
        <v>18</v>
      </c>
      <c r="CW122" s="313"/>
      <c r="CX122" s="313"/>
      <c r="CY122" s="313"/>
      <c r="CZ122" s="313"/>
      <c r="DA122" s="313"/>
      <c r="DB122" s="313"/>
      <c r="DC122" s="313"/>
      <c r="DD122" s="313"/>
      <c r="DE122" s="313"/>
      <c r="DF122" s="313"/>
      <c r="DG122" s="313"/>
      <c r="DH122" s="313"/>
      <c r="DI122" s="313"/>
      <c r="DJ122" s="313"/>
      <c r="DK122" s="313"/>
      <c r="DL122" s="313"/>
      <c r="DM122" s="313"/>
      <c r="DN122" s="313"/>
      <c r="DO122" s="313"/>
      <c r="DS122" s="299" t="s">
        <v>129</v>
      </c>
      <c r="DT122" s="299"/>
      <c r="DU122" s="299"/>
      <c r="DV122" s="299"/>
      <c r="DW122" s="299"/>
      <c r="DX122" s="299"/>
      <c r="DY122" s="299"/>
      <c r="DZ122" s="299"/>
      <c r="EA122" s="299"/>
      <c r="EB122" s="299"/>
      <c r="EC122" s="299"/>
      <c r="ED122" s="299"/>
      <c r="EE122" s="299"/>
      <c r="EF122" s="299"/>
      <c r="EG122" s="299"/>
      <c r="EH122" s="299"/>
      <c r="EI122" s="299"/>
      <c r="EJ122" s="299"/>
      <c r="EK122" s="299"/>
      <c r="EL122" s="299"/>
      <c r="EO122" s="224"/>
      <c r="EP122" s="17"/>
      <c r="EQ122" s="17"/>
      <c r="ER122" s="17"/>
      <c r="ES122" s="17"/>
      <c r="ET122" s="17"/>
      <c r="EU122" s="17"/>
      <c r="EV122" s="299" t="s">
        <v>176</v>
      </c>
      <c r="EW122" s="299"/>
      <c r="EX122" s="299"/>
      <c r="EY122" s="299"/>
      <c r="EZ122" s="299"/>
      <c r="FA122" s="299"/>
      <c r="FB122" s="299"/>
      <c r="FC122" s="299"/>
      <c r="FD122" s="299"/>
      <c r="FE122" s="299"/>
      <c r="FF122" s="299"/>
      <c r="FG122" s="299"/>
      <c r="FH122" s="299"/>
      <c r="FI122" s="299"/>
      <c r="FJ122" s="299"/>
      <c r="FK122" s="299"/>
      <c r="FL122" s="299"/>
      <c r="FM122" s="299"/>
      <c r="FN122" s="299"/>
      <c r="FO122" s="299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237</v>
      </c>
      <c r="HC122" s="17"/>
      <c r="HD122" s="17"/>
      <c r="HE122" s="17"/>
      <c r="HF122" s="299" t="s">
        <v>213</v>
      </c>
      <c r="HG122" s="299"/>
      <c r="HH122" s="299"/>
      <c r="HI122" s="299"/>
      <c r="HJ122" s="299"/>
      <c r="HK122" s="299"/>
      <c r="HL122" s="299"/>
      <c r="HM122" s="299"/>
      <c r="HN122" s="299"/>
      <c r="HO122" s="299"/>
      <c r="HP122" s="299"/>
      <c r="HQ122" s="299"/>
      <c r="HR122" s="299"/>
      <c r="HS122" s="299"/>
      <c r="HT122" s="299"/>
      <c r="HU122" s="299"/>
      <c r="HV122" s="299"/>
      <c r="HW122" s="299"/>
      <c r="HX122" s="299"/>
      <c r="HY122" s="258"/>
      <c r="HZ122" s="17"/>
      <c r="IA122" s="17"/>
      <c r="IB122" s="300" t="s">
        <v>215</v>
      </c>
      <c r="IC122" s="300"/>
      <c r="ID122" s="300"/>
      <c r="IE122" s="300"/>
      <c r="IF122" s="300"/>
      <c r="IG122" s="300"/>
      <c r="IH122" s="300"/>
      <c r="II122" s="300"/>
      <c r="IJ122" s="300"/>
      <c r="IK122" s="300"/>
      <c r="IL122" s="300"/>
      <c r="IM122" s="300"/>
      <c r="IN122" s="300"/>
      <c r="IO122" s="300"/>
      <c r="IP122" s="300"/>
      <c r="IQ122" s="300"/>
      <c r="IR122" s="300"/>
      <c r="IS122" s="300"/>
      <c r="IT122" s="300"/>
      <c r="IU122" s="300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3" t="s">
        <v>110</v>
      </c>
      <c r="BY124" s="293"/>
      <c r="BZ124" s="293"/>
      <c r="CA124" s="293"/>
      <c r="CB124" s="293"/>
      <c r="CC124" s="293"/>
      <c r="CD124" s="293"/>
      <c r="CE124" s="293"/>
      <c r="CF124" s="293"/>
      <c r="CG124" s="293"/>
      <c r="CH124" s="293"/>
      <c r="CI124" s="293"/>
      <c r="CJ124" s="293"/>
      <c r="CK124" s="293"/>
      <c r="CL124" s="293"/>
      <c r="CM124" s="293"/>
      <c r="CN124" s="293"/>
      <c r="CO124" s="293"/>
      <c r="CP124" s="293"/>
      <c r="CQ124" s="293"/>
      <c r="CV124" s="293" t="s">
        <v>110</v>
      </c>
      <c r="CW124" s="293"/>
      <c r="CX124" s="293"/>
      <c r="CY124" s="293"/>
      <c r="CZ124" s="293"/>
      <c r="DA124" s="293"/>
      <c r="DB124" s="293"/>
      <c r="DC124" s="293"/>
      <c r="DD124" s="293"/>
      <c r="DE124" s="293"/>
      <c r="DF124" s="293"/>
      <c r="DG124" s="293"/>
      <c r="DH124" s="293"/>
      <c r="DI124" s="293"/>
      <c r="DJ124" s="293"/>
      <c r="DK124" s="293"/>
      <c r="DL124" s="293"/>
      <c r="DM124" s="293"/>
      <c r="DN124" s="293"/>
      <c r="DO124" s="293"/>
      <c r="DS124" s="293" t="s">
        <v>110</v>
      </c>
      <c r="DT124" s="293"/>
      <c r="DU124" s="293"/>
      <c r="DV124" s="293"/>
      <c r="DW124" s="293"/>
      <c r="DX124" s="293"/>
      <c r="DY124" s="293"/>
      <c r="DZ124" s="293"/>
      <c r="EA124" s="293"/>
      <c r="EB124" s="293"/>
      <c r="EC124" s="293"/>
      <c r="ED124" s="293"/>
      <c r="EE124" s="293"/>
      <c r="EF124" s="293"/>
      <c r="EG124" s="293"/>
      <c r="EH124" s="293"/>
      <c r="EI124" s="293"/>
      <c r="EJ124" s="293"/>
      <c r="EK124" s="293"/>
      <c r="EL124" s="293"/>
      <c r="EO124" s="224"/>
      <c r="EP124" s="17"/>
      <c r="EQ124" s="17"/>
      <c r="ER124" s="17"/>
      <c r="ES124" s="38"/>
      <c r="ET124" s="38"/>
      <c r="EU124" s="38"/>
      <c r="EV124" s="303"/>
      <c r="EW124" s="303"/>
      <c r="EX124" s="303"/>
      <c r="EY124" s="303"/>
      <c r="EZ124" s="303"/>
      <c r="FA124" s="303"/>
      <c r="FB124" s="303"/>
      <c r="FC124" s="303"/>
      <c r="FD124" s="303"/>
      <c r="FE124" s="303"/>
      <c r="FF124" s="303"/>
      <c r="FG124" s="303"/>
      <c r="FH124" s="303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299" t="s">
        <v>1</v>
      </c>
      <c r="HG124" s="299"/>
      <c r="HH124" s="299"/>
      <c r="HI124" s="299"/>
      <c r="HJ124" s="299"/>
      <c r="HK124" s="299"/>
      <c r="HL124" s="299"/>
      <c r="HM124" s="299"/>
      <c r="HN124" s="299"/>
      <c r="HO124" s="299"/>
      <c r="HP124" s="299"/>
      <c r="HQ124" s="299"/>
      <c r="HR124" s="299"/>
      <c r="HS124" s="299"/>
      <c r="HT124" s="299"/>
      <c r="HU124" s="299"/>
      <c r="HV124" s="299"/>
      <c r="HW124" s="299"/>
      <c r="HX124" s="299"/>
      <c r="HY124" s="38"/>
      <c r="HZ124" s="17"/>
      <c r="IA124" s="17"/>
      <c r="IB124" s="299" t="s">
        <v>110</v>
      </c>
      <c r="IC124" s="299"/>
      <c r="ID124" s="299"/>
      <c r="IE124" s="299"/>
      <c r="IF124" s="299"/>
      <c r="IG124" s="299"/>
      <c r="IH124" s="299"/>
      <c r="II124" s="299"/>
      <c r="IJ124" s="299"/>
      <c r="IK124" s="299"/>
      <c r="IL124" s="299"/>
      <c r="IM124" s="299"/>
      <c r="IN124" s="299"/>
      <c r="IO124" s="299"/>
      <c r="IP124" s="299"/>
      <c r="IQ124" s="299"/>
      <c r="IR124" s="299"/>
      <c r="IS124" s="299"/>
      <c r="IT124" s="299"/>
      <c r="IU124" s="299"/>
      <c r="IV124" s="269"/>
    </row>
    <row r="125" spans="1:258" ht="148" customHeight="1">
      <c r="C125" s="298" t="s">
        <v>124</v>
      </c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298"/>
      <c r="T125" s="298"/>
      <c r="U125" s="298"/>
      <c r="V125" s="29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227</v>
      </c>
      <c r="BZ125" s="6" t="s">
        <v>228</v>
      </c>
      <c r="CA125" s="6" t="s">
        <v>27</v>
      </c>
      <c r="CB125" s="6" t="s">
        <v>229</v>
      </c>
      <c r="CC125" s="6" t="s">
        <v>230</v>
      </c>
      <c r="CD125" s="6" t="s">
        <v>15</v>
      </c>
      <c r="CE125" s="6" t="s">
        <v>232</v>
      </c>
      <c r="CF125" s="6" t="s">
        <v>21</v>
      </c>
      <c r="CG125" s="6" t="s">
        <v>231</v>
      </c>
      <c r="CH125" s="6" t="s">
        <v>20</v>
      </c>
      <c r="CI125" s="6" t="s">
        <v>233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227</v>
      </c>
      <c r="CX125" s="6" t="s">
        <v>228</v>
      </c>
      <c r="CY125" s="6" t="s">
        <v>27</v>
      </c>
      <c r="CZ125" s="6" t="s">
        <v>229</v>
      </c>
      <c r="DA125" s="6" t="s">
        <v>230</v>
      </c>
      <c r="DB125" s="6" t="s">
        <v>15</v>
      </c>
      <c r="DC125" s="6" t="s">
        <v>232</v>
      </c>
      <c r="DD125" s="6" t="s">
        <v>21</v>
      </c>
      <c r="DE125" s="6" t="s">
        <v>231</v>
      </c>
      <c r="DF125" s="6" t="s">
        <v>20</v>
      </c>
      <c r="DG125" s="6" t="s">
        <v>233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227</v>
      </c>
      <c r="DU125" s="6" t="s">
        <v>228</v>
      </c>
      <c r="DV125" s="6" t="s">
        <v>27</v>
      </c>
      <c r="DW125" s="6" t="s">
        <v>229</v>
      </c>
      <c r="DX125" s="6" t="s">
        <v>230</v>
      </c>
      <c r="DY125" s="6" t="s">
        <v>15</v>
      </c>
      <c r="DZ125" s="6" t="s">
        <v>232</v>
      </c>
      <c r="EA125" s="6" t="s">
        <v>21</v>
      </c>
      <c r="EB125" s="6" t="s">
        <v>231</v>
      </c>
      <c r="EC125" s="6" t="s">
        <v>20</v>
      </c>
      <c r="ED125" s="6" t="s">
        <v>233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227</v>
      </c>
      <c r="ID125" s="36" t="s">
        <v>228</v>
      </c>
      <c r="IE125" s="36" t="s">
        <v>27</v>
      </c>
      <c r="IF125" s="36" t="s">
        <v>229</v>
      </c>
      <c r="IG125" s="36" t="s">
        <v>230</v>
      </c>
      <c r="IH125" s="36" t="s">
        <v>15</v>
      </c>
      <c r="II125" s="36" t="s">
        <v>232</v>
      </c>
      <c r="IJ125" s="36" t="s">
        <v>21</v>
      </c>
      <c r="IK125" s="36" t="s">
        <v>231</v>
      </c>
      <c r="IL125" s="36" t="s">
        <v>20</v>
      </c>
      <c r="IM125" s="36" t="s">
        <v>233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8" ht="16" customHeight="1">
      <c r="A126" s="302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2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2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2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04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2"/>
      <c r="GY126" s="275"/>
      <c r="GZ126" s="305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05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02"/>
      <c r="B127" s="28" t="s">
        <v>227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2"/>
      <c r="BW127" s="28" t="s">
        <v>227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2"/>
      <c r="CU127" s="28" t="s">
        <v>227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2"/>
      <c r="DR127" s="28" t="s">
        <v>227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04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2"/>
      <c r="GY127" s="275"/>
      <c r="GZ127" s="305"/>
      <c r="HA127" s="41" t="s">
        <v>178</v>
      </c>
      <c r="HB127" s="40">
        <f ca="1"/>
        <v>1</v>
      </c>
      <c r="HC127" s="17" t="s">
        <v>205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05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02"/>
      <c r="B128" s="28" t="s">
        <v>228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2"/>
      <c r="BW128" s="28" t="s">
        <v>228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2"/>
      <c r="CU128" s="28" t="s">
        <v>228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2"/>
      <c r="DR128" s="28" t="s">
        <v>228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04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2"/>
      <c r="GY128" s="275"/>
      <c r="GZ128" s="305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05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02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2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2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2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04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2"/>
      <c r="GY129" s="275"/>
      <c r="GZ129" s="305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05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2"/>
      <c r="B130" s="28" t="s">
        <v>229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2"/>
      <c r="BW130" s="28" t="s">
        <v>229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2"/>
      <c r="CU130" s="28" t="s">
        <v>229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2"/>
      <c r="DR130" s="28" t="s">
        <v>229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04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2"/>
      <c r="GY130" s="275"/>
      <c r="GZ130" s="305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05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2"/>
      <c r="B131" s="28" t="s">
        <v>230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2"/>
      <c r="BW131" s="28" t="s">
        <v>230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2"/>
      <c r="CU131" s="28" t="s">
        <v>230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2"/>
      <c r="DR131" s="28" t="s">
        <v>230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04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2"/>
      <c r="GY131" s="275"/>
      <c r="GZ131" s="305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05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2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02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2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2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04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2"/>
      <c r="GY132" s="275"/>
      <c r="GZ132" s="305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05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2"/>
      <c r="B133" s="28" t="s">
        <v>232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02"/>
      <c r="BW133" s="28" t="s">
        <v>232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2"/>
      <c r="CU133" s="28" t="s">
        <v>232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2"/>
      <c r="DR133" s="28" t="s">
        <v>232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04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2"/>
      <c r="GY133" s="275"/>
      <c r="GZ133" s="305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05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2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02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2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2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04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2"/>
      <c r="GY134" s="275"/>
      <c r="GZ134" s="305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05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2"/>
      <c r="B135" s="28" t="s">
        <v>231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02"/>
      <c r="BW135" s="28" t="s">
        <v>231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2"/>
      <c r="CU135" s="28" t="s">
        <v>231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2"/>
      <c r="DR135" s="28" t="s">
        <v>231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04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2"/>
      <c r="GY135" s="275"/>
      <c r="GZ135" s="305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05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2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02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2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2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04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2"/>
      <c r="GY136" s="275"/>
      <c r="GZ136" s="305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05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2"/>
      <c r="B137" s="28" t="s">
        <v>233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02"/>
      <c r="BW137" s="28" t="s">
        <v>233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2"/>
      <c r="CU137" s="28" t="s">
        <v>233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2"/>
      <c r="DR137" s="28" t="s">
        <v>233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04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2"/>
      <c r="GY137" s="275"/>
      <c r="GZ137" s="305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05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2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02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02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02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04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2"/>
      <c r="GY138" s="275"/>
      <c r="GZ138" s="305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05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2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02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02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02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04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2"/>
      <c r="GY139" s="275"/>
      <c r="GZ139" s="305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05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2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02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2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2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04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2"/>
      <c r="GY140" s="275"/>
      <c r="GZ140" s="305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05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2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02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2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2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04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2"/>
      <c r="GY141" s="275"/>
      <c r="GZ141" s="305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05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2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02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2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2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04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2"/>
      <c r="GY142" s="275"/>
      <c r="GZ142" s="305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05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2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02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2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2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04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2"/>
      <c r="GY143" s="275"/>
      <c r="GZ143" s="305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05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2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02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2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2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04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2"/>
      <c r="GY144" s="275"/>
      <c r="GZ144" s="305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05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02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02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2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2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04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2"/>
      <c r="GY145" s="275"/>
      <c r="GZ145" s="259"/>
      <c r="HA145" s="38"/>
      <c r="HB145" s="261" t="s">
        <v>238</v>
      </c>
      <c r="HC145" s="38"/>
      <c r="HD145" s="38"/>
      <c r="HE145" s="38"/>
      <c r="HF145" s="299" t="s">
        <v>214</v>
      </c>
      <c r="HG145" s="299"/>
      <c r="HH145" s="299"/>
      <c r="HI145" s="299"/>
      <c r="HJ145" s="299"/>
      <c r="HK145" s="299"/>
      <c r="HL145" s="299"/>
      <c r="HM145" s="299"/>
      <c r="HN145" s="299"/>
      <c r="HO145" s="299"/>
      <c r="HP145" s="299"/>
      <c r="HQ145" s="299"/>
      <c r="HR145" s="299"/>
      <c r="HS145" s="299"/>
      <c r="HT145" s="299"/>
      <c r="HU145" s="299"/>
      <c r="HV145" s="299"/>
      <c r="HW145" s="299"/>
      <c r="HX145" s="299"/>
      <c r="HY145" s="259"/>
      <c r="HZ145" s="260"/>
      <c r="IA145" s="41"/>
      <c r="IB145" s="300" t="s">
        <v>216</v>
      </c>
      <c r="IC145" s="300"/>
      <c r="ID145" s="300"/>
      <c r="IE145" s="300"/>
      <c r="IF145" s="300"/>
      <c r="IG145" s="300"/>
      <c r="IH145" s="300"/>
      <c r="II145" s="300"/>
      <c r="IJ145" s="300"/>
      <c r="IK145" s="300"/>
      <c r="IL145" s="300"/>
      <c r="IM145" s="300"/>
      <c r="IN145" s="300"/>
      <c r="IO145" s="300"/>
      <c r="IP145" s="300"/>
      <c r="IQ145" s="300"/>
      <c r="IR145" s="300"/>
      <c r="IS145" s="300"/>
      <c r="IT145" s="300"/>
      <c r="IU145" s="300"/>
      <c r="IV145" s="269"/>
    </row>
    <row r="146" spans="1:258" ht="19">
      <c r="X146" s="293" t="s">
        <v>106</v>
      </c>
      <c r="Y146" s="293"/>
      <c r="Z146" s="293"/>
      <c r="AA146" s="293"/>
      <c r="AB146" s="293"/>
      <c r="AC146" s="293"/>
      <c r="AD146" s="293"/>
      <c r="AE146" s="293"/>
      <c r="AF146" s="293"/>
      <c r="AG146" s="293"/>
      <c r="AH146" s="293"/>
      <c r="AI146" s="293"/>
      <c r="AJ146" s="293"/>
      <c r="AK146" s="293"/>
      <c r="AL146" s="293"/>
      <c r="AM146" s="293"/>
      <c r="AN146" s="293"/>
      <c r="AO146" s="293"/>
      <c r="AP146" s="293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293" t="s">
        <v>113</v>
      </c>
      <c r="BY146" s="293"/>
      <c r="BZ146" s="293"/>
      <c r="CA146" s="293"/>
      <c r="CB146" s="293"/>
      <c r="CC146" s="293"/>
      <c r="CD146" s="293"/>
      <c r="CE146" s="293"/>
      <c r="CF146" s="293"/>
      <c r="CG146" s="293"/>
      <c r="CH146" s="293"/>
      <c r="CI146" s="293"/>
      <c r="CJ146" s="293"/>
      <c r="CK146" s="293"/>
      <c r="CL146" s="293"/>
      <c r="CM146" s="293"/>
      <c r="CN146" s="293"/>
      <c r="CO146" s="293"/>
      <c r="CP146" s="293"/>
      <c r="CQ146" s="293"/>
      <c r="CV146" s="293" t="s">
        <v>140</v>
      </c>
      <c r="CW146" s="293"/>
      <c r="CX146" s="293"/>
      <c r="CY146" s="293"/>
      <c r="CZ146" s="293"/>
      <c r="DA146" s="293"/>
      <c r="DB146" s="293"/>
      <c r="DC146" s="293"/>
      <c r="DD146" s="293"/>
      <c r="DE146" s="293"/>
      <c r="DF146" s="293"/>
      <c r="DG146" s="293"/>
      <c r="DH146" s="293"/>
      <c r="DI146" s="293"/>
      <c r="DJ146" s="293"/>
      <c r="DK146" s="293"/>
      <c r="DL146" s="293"/>
      <c r="DM146" s="293"/>
      <c r="DN146" s="293"/>
      <c r="DO146" s="293"/>
      <c r="DS146" s="293" t="s">
        <v>135</v>
      </c>
      <c r="DT146" s="293"/>
      <c r="DU146" s="293"/>
      <c r="DV146" s="293"/>
      <c r="DW146" s="293"/>
      <c r="DX146" s="293"/>
      <c r="DY146" s="293"/>
      <c r="DZ146" s="293"/>
      <c r="EA146" s="293"/>
      <c r="EB146" s="293"/>
      <c r="EC146" s="293"/>
      <c r="ED146" s="293"/>
      <c r="EE146" s="293"/>
      <c r="EF146" s="293"/>
      <c r="EG146" s="293"/>
      <c r="EH146" s="293"/>
      <c r="EI146" s="293"/>
      <c r="EJ146" s="293"/>
      <c r="EK146" s="293"/>
      <c r="EL146" s="293"/>
      <c r="EO146" s="224"/>
      <c r="EP146" s="17"/>
      <c r="EQ146" s="17"/>
      <c r="ER146" s="17"/>
      <c r="ES146" s="38"/>
      <c r="ET146" s="38"/>
      <c r="EU146" s="38"/>
      <c r="EV146" s="303"/>
      <c r="EW146" s="303"/>
      <c r="EX146" s="303"/>
      <c r="EY146" s="303"/>
      <c r="EZ146" s="303"/>
      <c r="FA146" s="303"/>
      <c r="FB146" s="303"/>
      <c r="FC146" s="303"/>
      <c r="FD146" s="303"/>
      <c r="FE146" s="303"/>
      <c r="FF146" s="303"/>
      <c r="FG146" s="303"/>
      <c r="FH146" s="303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2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292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2"/>
      <c r="GY147" s="275"/>
      <c r="GZ147" s="17"/>
      <c r="HA147" s="17"/>
      <c r="HB147" s="17"/>
      <c r="HC147" s="17"/>
      <c r="HD147" s="38"/>
      <c r="HE147" s="38"/>
      <c r="HF147" s="299" t="s">
        <v>1</v>
      </c>
      <c r="HG147" s="299"/>
      <c r="HH147" s="299"/>
      <c r="HI147" s="299"/>
      <c r="HJ147" s="299"/>
      <c r="HK147" s="299"/>
      <c r="HL147" s="299"/>
      <c r="HM147" s="299"/>
      <c r="HN147" s="299"/>
      <c r="HO147" s="299"/>
      <c r="HP147" s="299"/>
      <c r="HQ147" s="299"/>
      <c r="HR147" s="299"/>
      <c r="HS147" s="299"/>
      <c r="HT147" s="299"/>
      <c r="HU147" s="299"/>
      <c r="HV147" s="299"/>
      <c r="HW147" s="299"/>
      <c r="HX147" s="299"/>
      <c r="HY147" s="259"/>
      <c r="HZ147" s="260"/>
      <c r="IA147" s="41"/>
      <c r="IB147" s="299" t="s">
        <v>110</v>
      </c>
      <c r="IC147" s="299"/>
      <c r="ID147" s="299"/>
      <c r="IE147" s="299"/>
      <c r="IF147" s="299"/>
      <c r="IG147" s="299"/>
      <c r="IH147" s="299"/>
      <c r="II147" s="299"/>
      <c r="IJ147" s="299"/>
      <c r="IK147" s="299"/>
      <c r="IL147" s="299"/>
      <c r="IM147" s="299"/>
      <c r="IN147" s="299"/>
      <c r="IO147" s="299"/>
      <c r="IP147" s="299"/>
      <c r="IQ147" s="299"/>
      <c r="IR147" s="299"/>
      <c r="IS147" s="299"/>
      <c r="IT147" s="299"/>
      <c r="IU147" s="299"/>
      <c r="IV147" s="269"/>
    </row>
    <row r="148" spans="1:258" ht="157" thickTop="1">
      <c r="V148" s="292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2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227</v>
      </c>
      <c r="ID148" s="36" t="s">
        <v>228</v>
      </c>
      <c r="IE148" s="36" t="s">
        <v>27</v>
      </c>
      <c r="IF148" s="36" t="s">
        <v>229</v>
      </c>
      <c r="IG148" s="36" t="s">
        <v>230</v>
      </c>
      <c r="IH148" s="36" t="s">
        <v>15</v>
      </c>
      <c r="II148" s="36" t="s">
        <v>232</v>
      </c>
      <c r="IJ148" s="36" t="s">
        <v>21</v>
      </c>
      <c r="IK148" s="36" t="s">
        <v>231</v>
      </c>
      <c r="IL148" s="36" t="s">
        <v>20</v>
      </c>
      <c r="IM148" s="36" t="s">
        <v>233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8">
      <c r="V149" s="292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12"/>
      <c r="GY149" s="275"/>
      <c r="GZ149" s="305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05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292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12"/>
      <c r="GY150" s="275"/>
      <c r="GZ150" s="305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05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292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12"/>
      <c r="GY151" s="275"/>
      <c r="GZ151" s="305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05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07" t="s">
        <v>153</v>
      </c>
      <c r="Y152" s="307"/>
      <c r="Z152" s="307"/>
      <c r="AA152" s="307"/>
      <c r="AB152" s="307"/>
      <c r="AC152" s="307"/>
      <c r="AD152" s="307"/>
      <c r="AE152" s="307"/>
      <c r="AF152" s="307"/>
      <c r="AG152" s="307"/>
      <c r="AH152" s="307"/>
      <c r="AI152" s="307"/>
      <c r="AJ152" s="307"/>
      <c r="AK152" s="307"/>
      <c r="AL152" s="307"/>
      <c r="AM152" s="307"/>
      <c r="AN152" s="307"/>
      <c r="AO152" s="307"/>
      <c r="AP152" s="307"/>
      <c r="GY152" s="273"/>
      <c r="GZ152" s="305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05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05"/>
      <c r="HA153" s="41" t="s">
        <v>37</v>
      </c>
      <c r="HB153" s="40">
        <f ca="1"/>
        <v>-33141.483105805302</v>
      </c>
      <c r="HC153" s="17" t="s">
        <v>205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05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05"/>
      <c r="HA154" s="41" t="s">
        <v>38</v>
      </c>
      <c r="HB154" s="40">
        <f ca="1"/>
        <v>-39087.363634872156</v>
      </c>
      <c r="HC154" s="17" t="s">
        <v>205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05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5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05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05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05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01" t="s">
        <v>121</v>
      </c>
      <c r="B157" s="301"/>
      <c r="C157" s="301"/>
      <c r="D157" s="301"/>
      <c r="E157" s="301"/>
      <c r="F157" s="301"/>
      <c r="G157" s="301"/>
      <c r="H157" s="301"/>
      <c r="I157" s="301"/>
      <c r="J157" s="301"/>
      <c r="K157" s="301"/>
      <c r="L157" s="301"/>
      <c r="M157" s="301"/>
      <c r="N157" s="301"/>
      <c r="O157" s="301"/>
      <c r="P157" s="301"/>
      <c r="Q157" s="301"/>
      <c r="R157" s="301"/>
      <c r="S157" s="301"/>
      <c r="T157" s="301"/>
      <c r="U157" s="301"/>
      <c r="V157" s="301"/>
      <c r="W157" s="301"/>
      <c r="X157" s="301"/>
      <c r="Y157" s="301"/>
      <c r="GY157" s="276"/>
      <c r="GZ157" s="305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05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05"/>
      <c r="HA158" s="41" t="s">
        <v>133</v>
      </c>
      <c r="HB158" s="40">
        <f ca="1"/>
        <v>-92532.617747756085</v>
      </c>
      <c r="HC158" s="17" t="s">
        <v>205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05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293" t="s">
        <v>122</v>
      </c>
      <c r="B159" s="293"/>
      <c r="C159" s="293"/>
      <c r="D159" s="293"/>
      <c r="E159" s="293"/>
      <c r="F159" s="293"/>
      <c r="G159" s="293"/>
      <c r="H159" s="293"/>
      <c r="I159" s="293"/>
      <c r="GY159" s="273"/>
      <c r="GZ159" s="305"/>
      <c r="HA159" s="41" t="s">
        <v>134</v>
      </c>
      <c r="HB159" s="40">
        <f ca="1"/>
        <v>-80877.06685837527</v>
      </c>
      <c r="HC159" s="17" t="s">
        <v>205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05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05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05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2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05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05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2"/>
      <c r="B162" s="28" t="s">
        <v>227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05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05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2"/>
      <c r="B163" s="28" t="s">
        <v>228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05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05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2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05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05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2"/>
      <c r="B165" s="28" t="s">
        <v>229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05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05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2"/>
      <c r="B166" s="28" t="s">
        <v>230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05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05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2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05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05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02"/>
      <c r="B168" s="28" t="s">
        <v>232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239</v>
      </c>
      <c r="HC168" s="38"/>
      <c r="HD168" s="17"/>
      <c r="HE168" s="17"/>
      <c r="HF168" s="299" t="s">
        <v>212</v>
      </c>
      <c r="HG168" s="299"/>
      <c r="HH168" s="299"/>
      <c r="HI168" s="299"/>
      <c r="HJ168" s="299"/>
      <c r="HK168" s="299"/>
      <c r="HL168" s="299"/>
      <c r="HM168" s="299"/>
      <c r="HN168" s="299"/>
      <c r="HO168" s="299"/>
      <c r="HP168" s="299"/>
      <c r="HQ168" s="299"/>
      <c r="HR168" s="299"/>
      <c r="HS168" s="299"/>
      <c r="HT168" s="299"/>
      <c r="HU168" s="299"/>
      <c r="HV168" s="299"/>
      <c r="HW168" s="299"/>
      <c r="HX168" s="299"/>
      <c r="HY168" s="17"/>
      <c r="HZ168" s="17"/>
      <c r="IA168" s="17"/>
      <c r="IB168" s="300" t="s">
        <v>240</v>
      </c>
      <c r="IC168" s="300"/>
      <c r="ID168" s="300"/>
      <c r="IE168" s="300"/>
      <c r="IF168" s="300"/>
      <c r="IG168" s="300"/>
      <c r="IH168" s="300"/>
      <c r="II168" s="300"/>
      <c r="IJ168" s="300"/>
      <c r="IK168" s="300"/>
      <c r="IL168" s="300"/>
      <c r="IM168" s="300"/>
      <c r="IN168" s="300"/>
      <c r="IO168" s="300"/>
      <c r="IP168" s="300"/>
      <c r="IQ168" s="300"/>
      <c r="IR168" s="300"/>
      <c r="IS168" s="300"/>
      <c r="IT168" s="300"/>
      <c r="IU168" s="300"/>
      <c r="IV168" s="269"/>
    </row>
    <row r="169" spans="1:258" ht="17" thickBot="1">
      <c r="A169" s="302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2"/>
      <c r="B170" s="28" t="s">
        <v>231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02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02"/>
      <c r="B172" s="28" t="s">
        <v>233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02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02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02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02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02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02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02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02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293" t="s">
        <v>161</v>
      </c>
      <c r="B185" s="293"/>
      <c r="C185" s="293"/>
      <c r="D185" s="293"/>
      <c r="E185" s="293"/>
      <c r="F185" s="293"/>
      <c r="G185" s="293"/>
      <c r="H185" s="293"/>
      <c r="I185" s="293"/>
      <c r="J185" s="293"/>
      <c r="K185" s="293"/>
      <c r="L185" s="293"/>
      <c r="M185" s="293"/>
      <c r="N185" s="293"/>
      <c r="O185" s="293"/>
      <c r="P185" s="293"/>
      <c r="Q185" s="293"/>
      <c r="R185" s="293"/>
      <c r="S185" s="293"/>
      <c r="T185" s="293"/>
      <c r="U185" s="293"/>
      <c r="V185" s="293"/>
      <c r="W185" s="293"/>
      <c r="X185" s="293"/>
      <c r="Y185" s="293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09" t="s">
        <v>145</v>
      </c>
      <c r="D187" s="309"/>
      <c r="E187" s="309"/>
      <c r="F187" s="309"/>
      <c r="G187" s="309"/>
      <c r="I187" s="309" t="s">
        <v>145</v>
      </c>
      <c r="J187" s="309"/>
      <c r="K187" s="309"/>
      <c r="L187" s="309"/>
      <c r="M187" s="309"/>
      <c r="O187" s="309" t="s">
        <v>145</v>
      </c>
      <c r="P187" s="309"/>
      <c r="Q187" s="309"/>
      <c r="R187" s="309"/>
      <c r="S187" s="309"/>
      <c r="U187" s="309" t="s">
        <v>145</v>
      </c>
      <c r="V187" s="309"/>
      <c r="W187" s="309"/>
      <c r="X187" s="309"/>
      <c r="Y187" s="309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2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292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292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292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292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292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292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292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292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292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292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292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292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292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292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292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292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292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292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293" t="s">
        <v>154</v>
      </c>
      <c r="D208" s="307"/>
      <c r="E208" s="307"/>
      <c r="F208" s="307"/>
      <c r="G208" s="307"/>
      <c r="I208" s="307" t="s">
        <v>155</v>
      </c>
      <c r="J208" s="307"/>
      <c r="K208" s="307"/>
      <c r="L208" s="307"/>
      <c r="M208" s="307"/>
      <c r="O208" s="307" t="s">
        <v>156</v>
      </c>
      <c r="P208" s="307"/>
      <c r="Q208" s="307"/>
      <c r="R208" s="307"/>
      <c r="S208" s="307"/>
      <c r="U208" s="307" t="s">
        <v>157</v>
      </c>
      <c r="V208" s="307"/>
      <c r="W208" s="307"/>
      <c r="X208" s="307"/>
      <c r="Y208" s="307"/>
    </row>
    <row r="209" ht="16" customHeight="1"/>
  </sheetData>
  <mergeCells count="105"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</sheetPr>
  <dimension ref="A1:I187"/>
  <sheetViews>
    <sheetView tabSelected="1" workbookViewId="0">
      <pane xSplit="2" ySplit="1" topLeftCell="C120" activePane="bottomRight" state="frozen"/>
      <selection pane="topRight" activeCell="C1" sqref="C1"/>
      <selection pane="bottomLeft" activeCell="A2" sqref="A2"/>
      <selection pane="bottomRight" activeCell="I135" sqref="I135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12.1640625" bestFit="1" customWidth="1"/>
  </cols>
  <sheetData>
    <row r="1" spans="1:9">
      <c r="A1" t="s">
        <v>276</v>
      </c>
      <c r="B1" t="s">
        <v>79</v>
      </c>
      <c r="C1" t="s">
        <v>277</v>
      </c>
      <c r="D1" t="s">
        <v>278</v>
      </c>
      <c r="E1" t="s">
        <v>287</v>
      </c>
      <c r="F1" t="s">
        <v>288</v>
      </c>
      <c r="G1" t="s">
        <v>279</v>
      </c>
      <c r="H1" t="s">
        <v>224</v>
      </c>
      <c r="I1" t="s">
        <v>286</v>
      </c>
    </row>
    <row r="2" spans="1:9">
      <c r="A2" s="315" t="s">
        <v>281</v>
      </c>
      <c r="B2" s="315">
        <v>2000</v>
      </c>
      <c r="C2" s="315" t="s">
        <v>282</v>
      </c>
      <c r="D2" s="315" t="s">
        <v>283</v>
      </c>
      <c r="E2" s="315" t="s">
        <v>280</v>
      </c>
      <c r="F2" s="315" t="s">
        <v>289</v>
      </c>
      <c r="G2" s="315" t="str">
        <f>'Final energy E'!B62</f>
        <v>Resources - Crude</v>
      </c>
      <c r="H2" s="315" t="str">
        <f>'Final energy E'!C43</f>
        <v>Crude</v>
      </c>
      <c r="I2" s="315">
        <f>'Final energy E'!C62</f>
        <v>50000</v>
      </c>
    </row>
    <row r="3" spans="1:9">
      <c r="A3" s="315" t="s">
        <v>281</v>
      </c>
      <c r="B3" s="315">
        <v>2000</v>
      </c>
      <c r="C3" s="315" t="s">
        <v>282</v>
      </c>
      <c r="D3" s="315" t="s">
        <v>283</v>
      </c>
      <c r="E3" s="315" t="s">
        <v>280</v>
      </c>
      <c r="F3" s="315" t="s">
        <v>289</v>
      </c>
      <c r="G3" s="315" t="str">
        <f>'Final energy E'!B63</f>
        <v>Resources - NG</v>
      </c>
      <c r="H3" s="315" t="str">
        <f>'Final energy E'!F43</f>
        <v>NG</v>
      </c>
      <c r="I3" s="315">
        <f>'Final energy E'!F63</f>
        <v>43000</v>
      </c>
    </row>
    <row r="4" spans="1:9">
      <c r="A4" s="315" t="s">
        <v>281</v>
      </c>
      <c r="B4" s="315">
        <v>2000</v>
      </c>
      <c r="C4" s="315" t="s">
        <v>282</v>
      </c>
      <c r="D4" s="315" t="s">
        <v>284</v>
      </c>
      <c r="E4" s="315" t="s">
        <v>280</v>
      </c>
      <c r="F4" s="315" t="s">
        <v>289</v>
      </c>
      <c r="G4" s="315" t="str">
        <f>'Final energy E'!B64</f>
        <v>Gas wells &amp; proc.</v>
      </c>
      <c r="H4" s="315" t="str">
        <f>'Final energy E'!G43</f>
        <v>NG - Wells</v>
      </c>
      <c r="I4" s="315">
        <f>'Final energy E'!G64</f>
        <v>41000</v>
      </c>
    </row>
    <row r="5" spans="1:9">
      <c r="A5" s="315" t="s">
        <v>281</v>
      </c>
      <c r="B5" s="315">
        <v>2000</v>
      </c>
      <c r="C5" s="315" t="s">
        <v>282</v>
      </c>
      <c r="D5" s="315" t="s">
        <v>284</v>
      </c>
      <c r="E5" s="315" t="s">
        <v>280</v>
      </c>
      <c r="F5" s="315" t="s">
        <v>289</v>
      </c>
      <c r="G5" s="315" t="str">
        <f>'Final energy E'!B65</f>
        <v>Oil fields</v>
      </c>
      <c r="H5" s="315" t="str">
        <f>'Final energy E'!D43</f>
        <v>Crude - Fields</v>
      </c>
      <c r="I5" s="315">
        <f>'Final energy E'!D65</f>
        <v>47500</v>
      </c>
    </row>
    <row r="6" spans="1:9">
      <c r="A6" s="315" t="s">
        <v>281</v>
      </c>
      <c r="B6" s="315">
        <v>2000</v>
      </c>
      <c r="C6" s="315" t="s">
        <v>282</v>
      </c>
      <c r="D6" s="315" t="s">
        <v>284</v>
      </c>
      <c r="E6" s="315" t="s">
        <v>280</v>
      </c>
      <c r="F6" s="315" t="s">
        <v>289</v>
      </c>
      <c r="G6" s="315" t="str">
        <f>'Final energy E'!B66</f>
        <v>Crude dist.</v>
      </c>
      <c r="H6" s="315" t="str">
        <f>'Final energy E'!E43</f>
        <v>Crude - Dist.</v>
      </c>
      <c r="I6" s="315">
        <f>'Final energy E'!E66</f>
        <v>47000</v>
      </c>
    </row>
    <row r="7" spans="1:9">
      <c r="A7" s="315" t="s">
        <v>281</v>
      </c>
      <c r="B7" s="315">
        <v>2000</v>
      </c>
      <c r="C7" s="315" t="s">
        <v>282</v>
      </c>
      <c r="D7" s="315" t="s">
        <v>284</v>
      </c>
      <c r="E7" s="315" t="s">
        <v>280</v>
      </c>
      <c r="F7" s="315" t="s">
        <v>289</v>
      </c>
      <c r="G7" s="315" t="str">
        <f>'Final energy E'!B67</f>
        <v>NG dist.</v>
      </c>
      <c r="H7" s="315" t="str">
        <f>'Final energy E'!H43</f>
        <v>NG - Dist.</v>
      </c>
      <c r="I7" s="315">
        <f>'Final energy E'!H67</f>
        <v>41000</v>
      </c>
    </row>
    <row r="8" spans="1:9">
      <c r="A8" s="315" t="s">
        <v>281</v>
      </c>
      <c r="B8" s="315">
        <v>2000</v>
      </c>
      <c r="C8" s="315" t="s">
        <v>282</v>
      </c>
      <c r="D8" s="315" t="s">
        <v>284</v>
      </c>
      <c r="E8" s="315" t="s">
        <v>280</v>
      </c>
      <c r="F8" s="315" t="s">
        <v>289</v>
      </c>
      <c r="G8" s="315" t="str">
        <f>'Final energy E'!B68</f>
        <v>Oil refineries</v>
      </c>
      <c r="H8" s="315" t="str">
        <f>'Final energy E'!I43</f>
        <v>Diesel</v>
      </c>
      <c r="I8" s="315">
        <f>'Final energy E'!I68</f>
        <v>15500</v>
      </c>
    </row>
    <row r="9" spans="1:9">
      <c r="A9" s="315" t="s">
        <v>281</v>
      </c>
      <c r="B9" s="315">
        <v>2000</v>
      </c>
      <c r="C9" s="315" t="s">
        <v>282</v>
      </c>
      <c r="D9" s="315" t="s">
        <v>284</v>
      </c>
      <c r="E9" s="315" t="s">
        <v>280</v>
      </c>
      <c r="F9" s="315" t="s">
        <v>289</v>
      </c>
      <c r="G9" s="315" t="str">
        <f>'Final energy E'!B68</f>
        <v>Oil refineries</v>
      </c>
      <c r="H9" s="315" t="str">
        <f>'Final energy E'!M43</f>
        <v>Petrol</v>
      </c>
      <c r="I9" s="315">
        <f>'Final energy E'!M68</f>
        <v>26500</v>
      </c>
    </row>
    <row r="10" spans="1:9">
      <c r="A10" s="315" t="s">
        <v>281</v>
      </c>
      <c r="B10" s="315">
        <v>2000</v>
      </c>
      <c r="C10" s="315" t="s">
        <v>282</v>
      </c>
      <c r="D10" s="315" t="s">
        <v>284</v>
      </c>
      <c r="E10" s="315" t="s">
        <v>280</v>
      </c>
      <c r="F10" s="315" t="s">
        <v>289</v>
      </c>
      <c r="G10" s="315" t="str">
        <f>'Final energy E'!B69</f>
        <v>Power plants</v>
      </c>
      <c r="H10" s="315" t="str">
        <f>'Final energy E'!K43</f>
        <v>Elect</v>
      </c>
      <c r="I10" s="315">
        <f>'Final energy E'!K69</f>
        <v>6400</v>
      </c>
    </row>
    <row r="11" spans="1:9">
      <c r="A11" s="315" t="s">
        <v>281</v>
      </c>
      <c r="B11" s="315">
        <v>2000</v>
      </c>
      <c r="C11" s="315" t="s">
        <v>282</v>
      </c>
      <c r="D11" s="315" t="s">
        <v>284</v>
      </c>
      <c r="E11" s="315" t="s">
        <v>280</v>
      </c>
      <c r="F11" s="315" t="s">
        <v>289</v>
      </c>
      <c r="G11" s="315" t="str">
        <f>'Final energy E'!B70</f>
        <v>Elect. grid</v>
      </c>
      <c r="H11" s="315" t="str">
        <f>'Final energy E'!L43</f>
        <v>Elect - Grid</v>
      </c>
      <c r="I11" s="315">
        <f>'Final energy E'!L70</f>
        <v>6275</v>
      </c>
    </row>
    <row r="12" spans="1:9">
      <c r="A12" s="315" t="s">
        <v>281</v>
      </c>
      <c r="B12" s="315">
        <v>2000</v>
      </c>
      <c r="C12" s="315" t="s">
        <v>282</v>
      </c>
      <c r="D12" s="315" t="s">
        <v>284</v>
      </c>
      <c r="E12" s="315" t="s">
        <v>280</v>
      </c>
      <c r="F12" s="315" t="s">
        <v>289</v>
      </c>
      <c r="G12" s="315" t="str">
        <f>'Final energy E'!B71</f>
        <v>Diesel dist.</v>
      </c>
      <c r="H12" s="315" t="str">
        <f>'Final energy E'!J43</f>
        <v>Diesel - Dist.</v>
      </c>
      <c r="I12" s="315">
        <f>'Final energy E'!J71</f>
        <v>15150</v>
      </c>
    </row>
    <row r="13" spans="1:9">
      <c r="A13" s="315" t="s">
        <v>281</v>
      </c>
      <c r="B13" s="315">
        <v>2000</v>
      </c>
      <c r="C13" s="315" t="s">
        <v>282</v>
      </c>
      <c r="D13" s="315" t="s">
        <v>284</v>
      </c>
      <c r="E13" s="315" t="s">
        <v>280</v>
      </c>
      <c r="F13" s="315" t="s">
        <v>289</v>
      </c>
      <c r="G13" s="315" t="str">
        <f>'Final energy E'!B72</f>
        <v>Petrol dist.</v>
      </c>
      <c r="H13" s="315" t="str">
        <f>'Final energy E'!N43</f>
        <v>Petrol - Dist.</v>
      </c>
      <c r="I13" s="315">
        <f>'Final energy E'!N72</f>
        <v>26000</v>
      </c>
    </row>
    <row r="14" spans="1:9">
      <c r="A14" s="315" t="s">
        <v>281</v>
      </c>
      <c r="B14" s="315">
        <v>2000</v>
      </c>
      <c r="C14" s="315" t="s">
        <v>282</v>
      </c>
      <c r="D14" s="315" t="s">
        <v>284</v>
      </c>
      <c r="E14" s="315" t="s">
        <v>280</v>
      </c>
      <c r="F14" s="315" t="s">
        <v>289</v>
      </c>
      <c r="G14" s="315" t="str">
        <f>'Final energy E'!S43</f>
        <v>Oil fields</v>
      </c>
      <c r="H14" s="315" t="str">
        <f>'Final energy E'!B44</f>
        <v>Crude</v>
      </c>
      <c r="I14" s="315">
        <f>-'Final energy E'!S44</f>
        <v>-50000</v>
      </c>
    </row>
    <row r="15" spans="1:9">
      <c r="A15" s="315" t="s">
        <v>281</v>
      </c>
      <c r="B15" s="315">
        <v>2000</v>
      </c>
      <c r="C15" s="315" t="s">
        <v>282</v>
      </c>
      <c r="D15" s="315" t="s">
        <v>284</v>
      </c>
      <c r="E15" s="315" t="s">
        <v>280</v>
      </c>
      <c r="F15" s="315" t="s">
        <v>289</v>
      </c>
      <c r="G15" s="315" t="str">
        <f>'Final energy E'!T43</f>
        <v>Crude dist.</v>
      </c>
      <c r="H15" s="315" t="str">
        <f>'Final energy E'!B45</f>
        <v>Crude - Fields</v>
      </c>
      <c r="I15" s="315">
        <f>-'Final energy E'!T45</f>
        <v>-47500</v>
      </c>
    </row>
    <row r="16" spans="1:9">
      <c r="A16" s="315" t="s">
        <v>281</v>
      </c>
      <c r="B16" s="315">
        <v>2000</v>
      </c>
      <c r="C16" s="315" t="s">
        <v>282</v>
      </c>
      <c r="D16" s="315" t="s">
        <v>284</v>
      </c>
      <c r="E16" s="315" t="s">
        <v>280</v>
      </c>
      <c r="F16" s="315" t="s">
        <v>289</v>
      </c>
      <c r="G16" s="315" t="str">
        <f>'Final energy E'!V43</f>
        <v>Oil refineries</v>
      </c>
      <c r="H16" s="315" t="str">
        <f>'Final energy E'!B46</f>
        <v>Crude - Dist.</v>
      </c>
      <c r="I16" s="315">
        <f>-'Final energy E'!V46</f>
        <v>-47000</v>
      </c>
    </row>
    <row r="17" spans="1:9">
      <c r="A17" s="315" t="s">
        <v>281</v>
      </c>
      <c r="B17" s="315">
        <v>2000</v>
      </c>
      <c r="C17" s="315" t="s">
        <v>282</v>
      </c>
      <c r="D17" s="315" t="s">
        <v>284</v>
      </c>
      <c r="E17" s="315" t="s">
        <v>280</v>
      </c>
      <c r="F17" s="315" t="s">
        <v>289</v>
      </c>
      <c r="G17" s="315" t="str">
        <f>'Final energy E'!R43</f>
        <v>Gas wells &amp; proc.</v>
      </c>
      <c r="H17" s="315" t="str">
        <f>'Final energy E'!B47</f>
        <v>NG</v>
      </c>
      <c r="I17" s="315">
        <f>-'Final energy E'!R47</f>
        <v>-43000</v>
      </c>
    </row>
    <row r="18" spans="1:9">
      <c r="A18" s="315" t="s">
        <v>281</v>
      </c>
      <c r="B18" s="315">
        <v>2000</v>
      </c>
      <c r="C18" s="315" t="s">
        <v>282</v>
      </c>
      <c r="D18" s="315" t="s">
        <v>284</v>
      </c>
      <c r="E18" s="315" t="s">
        <v>280</v>
      </c>
      <c r="F18" s="315" t="s">
        <v>289</v>
      </c>
      <c r="G18" s="315" t="str">
        <f>'Final energy E'!U43</f>
        <v>NG dist.</v>
      </c>
      <c r="H18" s="315" t="str">
        <f>'Final energy E'!B48</f>
        <v>NG - Wells</v>
      </c>
      <c r="I18" s="315">
        <f>-'Final energy E'!U48</f>
        <v>-41000</v>
      </c>
    </row>
    <row r="19" spans="1:9">
      <c r="A19" s="315" t="s">
        <v>281</v>
      </c>
      <c r="B19" s="315">
        <v>2000</v>
      </c>
      <c r="C19" s="315" t="s">
        <v>282</v>
      </c>
      <c r="D19" s="315" t="s">
        <v>284</v>
      </c>
      <c r="E19" s="315" t="s">
        <v>280</v>
      </c>
      <c r="F19" s="315" t="s">
        <v>289</v>
      </c>
      <c r="G19" s="315" t="str">
        <f>'Final energy E'!W43</f>
        <v>Power plants</v>
      </c>
      <c r="H19" s="315" t="str">
        <f>'Final energy E'!B49</f>
        <v>NG - Dist.</v>
      </c>
      <c r="I19" s="315">
        <f>-'Final energy E'!W49</f>
        <v>-16000</v>
      </c>
    </row>
    <row r="20" spans="1:9">
      <c r="A20" s="315" t="s">
        <v>281</v>
      </c>
      <c r="B20" s="315">
        <v>2000</v>
      </c>
      <c r="C20" s="315" t="s">
        <v>282</v>
      </c>
      <c r="D20" s="315" t="s">
        <v>284</v>
      </c>
      <c r="E20" s="315" t="s">
        <v>280</v>
      </c>
      <c r="F20" s="315" t="s">
        <v>289</v>
      </c>
      <c r="G20" s="315" t="str">
        <f>'Final energy E'!Y43</f>
        <v>Diesel dist.</v>
      </c>
      <c r="H20" s="315" t="str">
        <f>'Final energy E'!B50</f>
        <v>Diesel</v>
      </c>
      <c r="I20" s="315">
        <f>-'Final energy E'!Y50</f>
        <v>-15500</v>
      </c>
    </row>
    <row r="21" spans="1:9">
      <c r="A21" s="315" t="s">
        <v>281</v>
      </c>
      <c r="B21" s="315">
        <v>2000</v>
      </c>
      <c r="C21" s="315" t="s">
        <v>282</v>
      </c>
      <c r="D21" s="315" t="s">
        <v>284</v>
      </c>
      <c r="E21" s="315" t="s">
        <v>280</v>
      </c>
      <c r="F21" s="315" t="s">
        <v>289</v>
      </c>
      <c r="G21" s="315" t="str">
        <f>'Final energy E'!R43</f>
        <v>Gas wells &amp; proc.</v>
      </c>
      <c r="H21" s="315" t="str">
        <f>'Final energy E'!B51</f>
        <v>Diesel - Dist.</v>
      </c>
      <c r="I21" s="315">
        <f>-'Final energy E'!R51</f>
        <v>-50</v>
      </c>
    </row>
    <row r="22" spans="1:9">
      <c r="A22" s="315" t="s">
        <v>281</v>
      </c>
      <c r="B22" s="315">
        <v>2000</v>
      </c>
      <c r="C22" s="315" t="s">
        <v>282</v>
      </c>
      <c r="D22" s="315" t="s">
        <v>284</v>
      </c>
      <c r="E22" s="315" t="s">
        <v>280</v>
      </c>
      <c r="F22" s="315" t="s">
        <v>289</v>
      </c>
      <c r="G22" s="315" t="str">
        <f>'Final energy E'!S43</f>
        <v>Oil fields</v>
      </c>
      <c r="H22" s="315" t="str">
        <f>'Final energy E'!B51</f>
        <v>Diesel - Dist.</v>
      </c>
      <c r="I22" s="315">
        <f>-'Final energy E'!S51</f>
        <v>-50</v>
      </c>
    </row>
    <row r="23" spans="1:9">
      <c r="A23" s="315" t="s">
        <v>281</v>
      </c>
      <c r="B23" s="315">
        <v>2000</v>
      </c>
      <c r="C23" s="315" t="s">
        <v>282</v>
      </c>
      <c r="D23" s="315" t="s">
        <v>284</v>
      </c>
      <c r="E23" s="315" t="s">
        <v>280</v>
      </c>
      <c r="F23" s="315" t="s">
        <v>289</v>
      </c>
      <c r="G23" s="315" t="str">
        <f>'Final energy E'!T43</f>
        <v>Crude dist.</v>
      </c>
      <c r="H23" s="315" t="str">
        <f>'Final energy E'!B51</f>
        <v>Diesel - Dist.</v>
      </c>
      <c r="I23" s="315">
        <f>-'Final energy E'!T51</f>
        <v>-25</v>
      </c>
    </row>
    <row r="24" spans="1:9">
      <c r="A24" s="315" t="s">
        <v>281</v>
      </c>
      <c r="B24" s="315">
        <v>2000</v>
      </c>
      <c r="C24" s="315" t="s">
        <v>282</v>
      </c>
      <c r="D24" s="315" t="s">
        <v>284</v>
      </c>
      <c r="E24" s="315" t="s">
        <v>280</v>
      </c>
      <c r="F24" s="315" t="s">
        <v>289</v>
      </c>
      <c r="G24" s="315" t="str">
        <f>'Final energy E'!U43</f>
        <v>NG dist.</v>
      </c>
      <c r="H24" s="315" t="str">
        <f>'Final energy E'!B51</f>
        <v>Diesel - Dist.</v>
      </c>
      <c r="I24" s="315">
        <f>-'Final energy E'!U51</f>
        <v>-25</v>
      </c>
    </row>
    <row r="25" spans="1:9">
      <c r="A25" s="315" t="s">
        <v>281</v>
      </c>
      <c r="B25" s="315">
        <v>2000</v>
      </c>
      <c r="C25" s="315" t="s">
        <v>282</v>
      </c>
      <c r="D25" s="315" t="s">
        <v>284</v>
      </c>
      <c r="E25" s="315" t="s">
        <v>280</v>
      </c>
      <c r="F25" s="315" t="s">
        <v>289</v>
      </c>
      <c r="G25" s="315" t="str">
        <f>'Final energy E'!Z43</f>
        <v>Petrol dist.</v>
      </c>
      <c r="H25" s="315" t="str">
        <f>'Final energy E'!B51</f>
        <v>Diesel - Dist.</v>
      </c>
      <c r="I25" s="315">
        <f>-'Final energy E'!Z51</f>
        <v>-250</v>
      </c>
    </row>
    <row r="26" spans="1:9">
      <c r="A26" s="315" t="s">
        <v>281</v>
      </c>
      <c r="B26" s="315">
        <v>2000</v>
      </c>
      <c r="C26" s="315" t="s">
        <v>282</v>
      </c>
      <c r="D26" s="315" t="s">
        <v>284</v>
      </c>
      <c r="E26" s="315" t="s">
        <v>280</v>
      </c>
      <c r="F26" s="315" t="s">
        <v>289</v>
      </c>
      <c r="G26" s="315" t="str">
        <f>'Final energy E'!X43</f>
        <v>Elect. grid</v>
      </c>
      <c r="H26" s="315" t="str">
        <f>'Final energy E'!B52</f>
        <v>Elect</v>
      </c>
      <c r="I26" s="315">
        <f>-'Final energy E'!X52</f>
        <v>-6400</v>
      </c>
    </row>
    <row r="27" spans="1:9">
      <c r="A27" s="315" t="s">
        <v>281</v>
      </c>
      <c r="B27" s="315">
        <v>2000</v>
      </c>
      <c r="C27" s="315" t="s">
        <v>282</v>
      </c>
      <c r="D27" s="315" t="s">
        <v>284</v>
      </c>
      <c r="E27" s="315" t="s">
        <v>280</v>
      </c>
      <c r="F27" s="315" t="s">
        <v>289</v>
      </c>
      <c r="G27" s="315" t="str">
        <f>'Final energy E'!R43</f>
        <v>Gas wells &amp; proc.</v>
      </c>
      <c r="H27" s="315" t="str">
        <f>'Final energy E'!B53</f>
        <v>Elect - Grid</v>
      </c>
      <c r="I27" s="315">
        <f>-'Final energy E'!R53</f>
        <v>-25</v>
      </c>
    </row>
    <row r="28" spans="1:9">
      <c r="A28" s="315" t="s">
        <v>281</v>
      </c>
      <c r="B28" s="315">
        <v>2000</v>
      </c>
      <c r="C28" s="315" t="s">
        <v>282</v>
      </c>
      <c r="D28" s="315" t="s">
        <v>284</v>
      </c>
      <c r="E28" s="315" t="s">
        <v>280</v>
      </c>
      <c r="F28" s="315" t="s">
        <v>289</v>
      </c>
      <c r="G28" s="315" t="str">
        <f>'Final energy E'!S43</f>
        <v>Oil fields</v>
      </c>
      <c r="H28" s="315" t="str">
        <f>'Final energy E'!B53</f>
        <v>Elect - Grid</v>
      </c>
      <c r="I28" s="315">
        <f>-'Final energy E'!S53</f>
        <v>-25</v>
      </c>
    </row>
    <row r="29" spans="1:9">
      <c r="A29" s="315" t="s">
        <v>281</v>
      </c>
      <c r="B29" s="315">
        <v>2000</v>
      </c>
      <c r="C29" s="315" t="s">
        <v>282</v>
      </c>
      <c r="D29" s="315" t="s">
        <v>284</v>
      </c>
      <c r="E29" s="315" t="s">
        <v>280</v>
      </c>
      <c r="F29" s="315" t="s">
        <v>289</v>
      </c>
      <c r="G29" s="315" t="str">
        <f>'Final energy E'!T43</f>
        <v>Crude dist.</v>
      </c>
      <c r="H29" s="315" t="str">
        <f>'Final energy E'!B53</f>
        <v>Elect - Grid</v>
      </c>
      <c r="I29" s="315">
        <f>-'Final energy E'!T53</f>
        <v>-25</v>
      </c>
    </row>
    <row r="30" spans="1:9">
      <c r="A30" s="315" t="s">
        <v>281</v>
      </c>
      <c r="B30" s="315">
        <v>2000</v>
      </c>
      <c r="C30" s="315" t="s">
        <v>282</v>
      </c>
      <c r="D30" s="315" t="s">
        <v>284</v>
      </c>
      <c r="E30" s="315" t="s">
        <v>280</v>
      </c>
      <c r="F30" s="315" t="s">
        <v>289</v>
      </c>
      <c r="G30" s="315" t="str">
        <f>'Final energy E'!U43</f>
        <v>NG dist.</v>
      </c>
      <c r="H30" s="315" t="str">
        <f>'Final energy E'!B53</f>
        <v>Elect - Grid</v>
      </c>
      <c r="I30" s="315">
        <f>-'Final energy E'!U53</f>
        <v>-25</v>
      </c>
    </row>
    <row r="31" spans="1:9">
      <c r="A31" s="315" t="s">
        <v>281</v>
      </c>
      <c r="B31" s="315">
        <v>2000</v>
      </c>
      <c r="C31" s="315" t="s">
        <v>282</v>
      </c>
      <c r="D31" s="315" t="s">
        <v>284</v>
      </c>
      <c r="E31" s="315" t="s">
        <v>280</v>
      </c>
      <c r="F31" s="315" t="s">
        <v>289</v>
      </c>
      <c r="G31" s="315" t="str">
        <f>'Final energy E'!V43</f>
        <v>Oil refineries</v>
      </c>
      <c r="H31" s="315" t="str">
        <f>'Final energy E'!B53</f>
        <v>Elect - Grid</v>
      </c>
      <c r="I31" s="315">
        <f>-'Final energy E'!V53</f>
        <v>-75</v>
      </c>
    </row>
    <row r="32" spans="1:9">
      <c r="A32" s="315" t="s">
        <v>281</v>
      </c>
      <c r="B32" s="315">
        <v>2000</v>
      </c>
      <c r="C32" s="315" t="s">
        <v>282</v>
      </c>
      <c r="D32" s="315" t="s">
        <v>284</v>
      </c>
      <c r="E32" s="315" t="s">
        <v>280</v>
      </c>
      <c r="F32" s="315" t="s">
        <v>289</v>
      </c>
      <c r="G32" s="315" t="str">
        <f>'Final energy E'!W43</f>
        <v>Power plants</v>
      </c>
      <c r="H32" s="315" t="str">
        <f>'Final energy E'!B53</f>
        <v>Elect - Grid</v>
      </c>
      <c r="I32" s="315">
        <f>-'Final energy E'!W53</f>
        <v>-100</v>
      </c>
    </row>
    <row r="33" spans="1:9">
      <c r="A33" s="315" t="s">
        <v>281</v>
      </c>
      <c r="B33" s="315">
        <v>2000</v>
      </c>
      <c r="C33" s="315" t="s">
        <v>282</v>
      </c>
      <c r="D33" s="315" t="s">
        <v>284</v>
      </c>
      <c r="E33" s="315" t="s">
        <v>280</v>
      </c>
      <c r="F33" s="315" t="s">
        <v>289</v>
      </c>
      <c r="G33" s="315" t="str">
        <f>'Final energy E'!Z43</f>
        <v>Petrol dist.</v>
      </c>
      <c r="H33" s="315" t="str">
        <f>'Final energy E'!B54</f>
        <v>Petrol</v>
      </c>
      <c r="I33" s="315">
        <f>-'Final energy E'!Z54</f>
        <v>-26500</v>
      </c>
    </row>
    <row r="34" spans="1:9">
      <c r="A34" s="315" t="s">
        <v>281</v>
      </c>
      <c r="B34" s="315">
        <v>2000</v>
      </c>
      <c r="C34" s="315" t="s">
        <v>285</v>
      </c>
      <c r="D34" s="315" t="str">
        <f>'Final energy E'!AI43</f>
        <v>Residential</v>
      </c>
      <c r="E34" s="315" t="s">
        <v>280</v>
      </c>
      <c r="F34" s="315" t="s">
        <v>289</v>
      </c>
      <c r="G34" s="315" t="str">
        <f>'Final energy E'!AI43</f>
        <v>Residential</v>
      </c>
      <c r="H34" s="315" t="str">
        <f>'Final energy E'!B49</f>
        <v>NG - Dist.</v>
      </c>
      <c r="I34" s="315">
        <f>'Final energy E'!AI49</f>
        <v>25000</v>
      </c>
    </row>
    <row r="35" spans="1:9">
      <c r="A35" s="315" t="s">
        <v>281</v>
      </c>
      <c r="B35" s="315">
        <v>2000</v>
      </c>
      <c r="C35" s="315" t="s">
        <v>285</v>
      </c>
      <c r="D35" s="315" t="str">
        <f>'Final energy E'!AJ43</f>
        <v>Transport</v>
      </c>
      <c r="E35" s="315" t="s">
        <v>280</v>
      </c>
      <c r="F35" s="315" t="s">
        <v>289</v>
      </c>
      <c r="G35" s="315" t="str">
        <f>'Final energy E'!AJ43</f>
        <v>Transport</v>
      </c>
      <c r="H35" s="315" t="str">
        <f>'Final energy E'!B51</f>
        <v>Diesel - Dist.</v>
      </c>
      <c r="I35" s="315">
        <f>'Final energy E'!AJ51</f>
        <v>14750</v>
      </c>
    </row>
    <row r="36" spans="1:9">
      <c r="A36" s="315" t="s">
        <v>281</v>
      </c>
      <c r="B36" s="315">
        <v>2000</v>
      </c>
      <c r="C36" s="315" t="s">
        <v>285</v>
      </c>
      <c r="D36" s="315" t="str">
        <f>'Final energy E'!AI43</f>
        <v>Residential</v>
      </c>
      <c r="E36" s="315" t="s">
        <v>280</v>
      </c>
      <c r="F36" s="315" t="s">
        <v>289</v>
      </c>
      <c r="G36" s="315" t="str">
        <f>'Final energy E'!AI43</f>
        <v>Residential</v>
      </c>
      <c r="H36" s="315" t="str">
        <f>'Final energy E'!B53</f>
        <v>Elect - Grid</v>
      </c>
      <c r="I36" s="315">
        <f>'Final energy E'!AI53</f>
        <v>6000</v>
      </c>
    </row>
    <row r="37" spans="1:9">
      <c r="A37" s="315" t="s">
        <v>281</v>
      </c>
      <c r="B37" s="315">
        <v>2000</v>
      </c>
      <c r="C37" s="315" t="s">
        <v>285</v>
      </c>
      <c r="D37" s="315" t="str">
        <f>'Final energy E'!AJ43</f>
        <v>Transport</v>
      </c>
      <c r="E37" s="315" t="s">
        <v>280</v>
      </c>
      <c r="F37" s="315" t="s">
        <v>289</v>
      </c>
      <c r="G37" s="315" t="str">
        <f>'Final energy E'!AJ43</f>
        <v>Transport</v>
      </c>
      <c r="H37" s="315" t="str">
        <f>'Final energy E'!B55</f>
        <v>Petrol - Dist.</v>
      </c>
      <c r="I37" s="315">
        <f>'Final energy E'!AJ55</f>
        <v>26000</v>
      </c>
    </row>
    <row r="38" spans="1:9">
      <c r="A38" s="316" t="s">
        <v>281</v>
      </c>
      <c r="B38" s="316">
        <v>2000</v>
      </c>
      <c r="C38" s="316" t="s">
        <v>282</v>
      </c>
      <c r="D38" s="316" t="s">
        <v>283</v>
      </c>
      <c r="E38" s="316" t="s">
        <v>280</v>
      </c>
      <c r="F38" s="316" t="s">
        <v>290</v>
      </c>
      <c r="G38" s="316" t="str">
        <f t="shared" ref="G38:I38" si="0">G2</f>
        <v>Resources - Crude</v>
      </c>
      <c r="H38" s="316" t="str">
        <f t="shared" si="0"/>
        <v>Crude</v>
      </c>
      <c r="I38" s="316">
        <f t="shared" si="0"/>
        <v>50000</v>
      </c>
    </row>
    <row r="39" spans="1:9">
      <c r="A39" s="316" t="s">
        <v>281</v>
      </c>
      <c r="B39" s="316">
        <v>2000</v>
      </c>
      <c r="C39" s="316" t="s">
        <v>282</v>
      </c>
      <c r="D39" s="316" t="s">
        <v>283</v>
      </c>
      <c r="E39" s="316" t="s">
        <v>280</v>
      </c>
      <c r="F39" s="316" t="s">
        <v>290</v>
      </c>
      <c r="G39" s="316" t="str">
        <f t="shared" ref="G39:I39" si="1">G3</f>
        <v>Resources - NG</v>
      </c>
      <c r="H39" s="316" t="str">
        <f t="shared" si="1"/>
        <v>NG</v>
      </c>
      <c r="I39" s="316">
        <f t="shared" si="1"/>
        <v>43000</v>
      </c>
    </row>
    <row r="40" spans="1:9">
      <c r="A40" s="316" t="s">
        <v>281</v>
      </c>
      <c r="B40" s="316">
        <v>2000</v>
      </c>
      <c r="C40" s="316" t="s">
        <v>282</v>
      </c>
      <c r="D40" s="316" t="s">
        <v>284</v>
      </c>
      <c r="E40" s="316" t="s">
        <v>280</v>
      </c>
      <c r="F40" s="316" t="s">
        <v>290</v>
      </c>
      <c r="G40" s="316" t="str">
        <f t="shared" ref="G40:I40" si="2">G4</f>
        <v>Gas wells &amp; proc.</v>
      </c>
      <c r="H40" s="316" t="str">
        <f t="shared" si="2"/>
        <v>NG - Wells</v>
      </c>
      <c r="I40" s="316">
        <f t="shared" si="2"/>
        <v>41000</v>
      </c>
    </row>
    <row r="41" spans="1:9">
      <c r="A41" s="316" t="s">
        <v>281</v>
      </c>
      <c r="B41" s="316">
        <v>2000</v>
      </c>
      <c r="C41" s="316" t="s">
        <v>282</v>
      </c>
      <c r="D41" s="316" t="s">
        <v>284</v>
      </c>
      <c r="E41" s="316" t="s">
        <v>280</v>
      </c>
      <c r="F41" s="316" t="s">
        <v>290</v>
      </c>
      <c r="G41" s="316" t="str">
        <f t="shared" ref="G41:I41" si="3">G5</f>
        <v>Oil fields</v>
      </c>
      <c r="H41" s="316" t="str">
        <f t="shared" si="3"/>
        <v>Crude - Fields</v>
      </c>
      <c r="I41" s="316">
        <f t="shared" si="3"/>
        <v>47500</v>
      </c>
    </row>
    <row r="42" spans="1:9">
      <c r="A42" s="316" t="s">
        <v>281</v>
      </c>
      <c r="B42" s="316">
        <v>2000</v>
      </c>
      <c r="C42" s="316" t="s">
        <v>282</v>
      </c>
      <c r="D42" s="316" t="s">
        <v>284</v>
      </c>
      <c r="E42" s="316" t="s">
        <v>280</v>
      </c>
      <c r="F42" s="316" t="s">
        <v>290</v>
      </c>
      <c r="G42" s="316" t="str">
        <f t="shared" ref="G42:I42" si="4">G6</f>
        <v>Crude dist.</v>
      </c>
      <c r="H42" s="316" t="str">
        <f t="shared" si="4"/>
        <v>Crude - Dist.</v>
      </c>
      <c r="I42" s="316">
        <f t="shared" si="4"/>
        <v>47000</v>
      </c>
    </row>
    <row r="43" spans="1:9">
      <c r="A43" s="316" t="s">
        <v>281</v>
      </c>
      <c r="B43" s="316">
        <v>2000</v>
      </c>
      <c r="C43" s="316" t="s">
        <v>282</v>
      </c>
      <c r="D43" s="316" t="s">
        <v>284</v>
      </c>
      <c r="E43" s="316" t="s">
        <v>280</v>
      </c>
      <c r="F43" s="316" t="s">
        <v>290</v>
      </c>
      <c r="G43" s="316" t="str">
        <f t="shared" ref="G43:I43" si="5">G7</f>
        <v>NG dist.</v>
      </c>
      <c r="H43" s="316" t="str">
        <f t="shared" si="5"/>
        <v>NG - Dist.</v>
      </c>
      <c r="I43" s="316">
        <f t="shared" si="5"/>
        <v>41000</v>
      </c>
    </row>
    <row r="44" spans="1:9">
      <c r="A44" s="316" t="s">
        <v>281</v>
      </c>
      <c r="B44" s="316">
        <v>2000</v>
      </c>
      <c r="C44" s="316" t="s">
        <v>282</v>
      </c>
      <c r="D44" s="316" t="s">
        <v>284</v>
      </c>
      <c r="E44" s="316" t="s">
        <v>280</v>
      </c>
      <c r="F44" s="316" t="s">
        <v>290</v>
      </c>
      <c r="G44" s="316" t="str">
        <f t="shared" ref="G44:I44" si="6">G8</f>
        <v>Oil refineries</v>
      </c>
      <c r="H44" s="316" t="str">
        <f t="shared" si="6"/>
        <v>Diesel</v>
      </c>
      <c r="I44" s="316">
        <f t="shared" si="6"/>
        <v>15500</v>
      </c>
    </row>
    <row r="45" spans="1:9">
      <c r="A45" s="316" t="s">
        <v>281</v>
      </c>
      <c r="B45" s="316">
        <v>2000</v>
      </c>
      <c r="C45" s="316" t="s">
        <v>282</v>
      </c>
      <c r="D45" s="316" t="s">
        <v>284</v>
      </c>
      <c r="E45" s="316" t="s">
        <v>280</v>
      </c>
      <c r="F45" s="316" t="s">
        <v>290</v>
      </c>
      <c r="G45" s="316" t="str">
        <f t="shared" ref="G45:I45" si="7">G9</f>
        <v>Oil refineries</v>
      </c>
      <c r="H45" s="316" t="str">
        <f t="shared" si="7"/>
        <v>Petrol</v>
      </c>
      <c r="I45" s="316">
        <f t="shared" si="7"/>
        <v>26500</v>
      </c>
    </row>
    <row r="46" spans="1:9">
      <c r="A46" s="316" t="s">
        <v>281</v>
      </c>
      <c r="B46" s="316">
        <v>2000</v>
      </c>
      <c r="C46" s="316" t="s">
        <v>282</v>
      </c>
      <c r="D46" s="316" t="s">
        <v>284</v>
      </c>
      <c r="E46" s="316" t="s">
        <v>280</v>
      </c>
      <c r="F46" s="316" t="s">
        <v>290</v>
      </c>
      <c r="G46" s="316" t="str">
        <f t="shared" ref="G46:I46" si="8">G10</f>
        <v>Power plants</v>
      </c>
      <c r="H46" s="316" t="str">
        <f t="shared" si="8"/>
        <v>Elect</v>
      </c>
      <c r="I46" s="316">
        <f t="shared" si="8"/>
        <v>6400</v>
      </c>
    </row>
    <row r="47" spans="1:9">
      <c r="A47" s="316" t="s">
        <v>281</v>
      </c>
      <c r="B47" s="316">
        <v>2000</v>
      </c>
      <c r="C47" s="316" t="s">
        <v>282</v>
      </c>
      <c r="D47" s="316" t="s">
        <v>284</v>
      </c>
      <c r="E47" s="316" t="s">
        <v>280</v>
      </c>
      <c r="F47" s="316" t="s">
        <v>290</v>
      </c>
      <c r="G47" s="316" t="str">
        <f t="shared" ref="G47:I47" si="9">G11</f>
        <v>Elect. grid</v>
      </c>
      <c r="H47" s="316" t="str">
        <f t="shared" si="9"/>
        <v>Elect - Grid</v>
      </c>
      <c r="I47" s="316">
        <f t="shared" si="9"/>
        <v>6275</v>
      </c>
    </row>
    <row r="48" spans="1:9">
      <c r="A48" s="316" t="s">
        <v>281</v>
      </c>
      <c r="B48" s="316">
        <v>2000</v>
      </c>
      <c r="C48" s="316" t="s">
        <v>282</v>
      </c>
      <c r="D48" s="316" t="s">
        <v>284</v>
      </c>
      <c r="E48" s="316" t="s">
        <v>280</v>
      </c>
      <c r="F48" s="316" t="s">
        <v>290</v>
      </c>
      <c r="G48" s="316" t="str">
        <f t="shared" ref="G48:I48" si="10">G12</f>
        <v>Diesel dist.</v>
      </c>
      <c r="H48" s="316" t="str">
        <f t="shared" si="10"/>
        <v>Diesel - Dist.</v>
      </c>
      <c r="I48" s="316">
        <f t="shared" si="10"/>
        <v>15150</v>
      </c>
    </row>
    <row r="49" spans="1:9">
      <c r="A49" s="316" t="s">
        <v>281</v>
      </c>
      <c r="B49" s="316">
        <v>2000</v>
      </c>
      <c r="C49" s="316" t="s">
        <v>282</v>
      </c>
      <c r="D49" s="316" t="s">
        <v>284</v>
      </c>
      <c r="E49" s="316" t="s">
        <v>280</v>
      </c>
      <c r="F49" s="316" t="s">
        <v>290</v>
      </c>
      <c r="G49" s="316" t="str">
        <f t="shared" ref="G49:I49" si="11">G13</f>
        <v>Petrol dist.</v>
      </c>
      <c r="H49" s="316" t="str">
        <f t="shared" si="11"/>
        <v>Petrol - Dist.</v>
      </c>
      <c r="I49" s="316">
        <f t="shared" si="11"/>
        <v>26000</v>
      </c>
    </row>
    <row r="50" spans="1:9">
      <c r="A50" s="316" t="s">
        <v>281</v>
      </c>
      <c r="B50" s="316">
        <v>2000</v>
      </c>
      <c r="C50" s="316" t="s">
        <v>282</v>
      </c>
      <c r="D50" s="316" t="s">
        <v>284</v>
      </c>
      <c r="E50" s="316" t="s">
        <v>280</v>
      </c>
      <c r="F50" s="316" t="s">
        <v>290</v>
      </c>
      <c r="G50" s="316" t="str">
        <f>'Useful energy E'!B77</f>
        <v>Car engines</v>
      </c>
      <c r="H50" s="316" t="str">
        <f>'Useful energy E'!Q43</f>
        <v>MD-Car engines</v>
      </c>
      <c r="I50" s="316">
        <f>'Useful energy E'!Q77</f>
        <v>3000.4</v>
      </c>
    </row>
    <row r="51" spans="1:9">
      <c r="A51" s="316" t="s">
        <v>281</v>
      </c>
      <c r="B51" s="316">
        <v>2000</v>
      </c>
      <c r="C51" s="316" t="s">
        <v>282</v>
      </c>
      <c r="D51" s="316" t="s">
        <v>284</v>
      </c>
      <c r="E51" s="316" t="s">
        <v>280</v>
      </c>
      <c r="F51" s="316" t="s">
        <v>290</v>
      </c>
      <c r="G51" s="316" t="str">
        <f>'Useful energy E'!B78</f>
        <v>Furnaces</v>
      </c>
      <c r="H51" s="316" t="str">
        <f>'Useful energy E'!P43</f>
        <v>LTH</v>
      </c>
      <c r="I51" s="316">
        <f>'Useful energy E'!P78</f>
        <v>20000</v>
      </c>
    </row>
    <row r="52" spans="1:9">
      <c r="A52" s="316" t="s">
        <v>281</v>
      </c>
      <c r="B52" s="316">
        <v>2000</v>
      </c>
      <c r="C52" s="316" t="s">
        <v>282</v>
      </c>
      <c r="D52" s="316" t="s">
        <v>284</v>
      </c>
      <c r="E52" s="316" t="s">
        <v>280</v>
      </c>
      <c r="F52" s="316" t="s">
        <v>290</v>
      </c>
      <c r="G52" s="316" t="str">
        <f>'Useful energy E'!B79</f>
        <v>Light fixtures</v>
      </c>
      <c r="H52" s="316" t="str">
        <f>'Useful energy E'!O43</f>
        <v>Light</v>
      </c>
      <c r="I52" s="316">
        <f>'Useful energy E'!O79</f>
        <v>1200</v>
      </c>
    </row>
    <row r="53" spans="1:9">
      <c r="A53" s="316" t="s">
        <v>281</v>
      </c>
      <c r="B53" s="316">
        <v>2000</v>
      </c>
      <c r="C53" s="316" t="s">
        <v>282</v>
      </c>
      <c r="D53" s="316" t="s">
        <v>284</v>
      </c>
      <c r="E53" s="316" t="s">
        <v>280</v>
      </c>
      <c r="F53" s="316" t="s">
        <v>290</v>
      </c>
      <c r="G53" s="316" t="str">
        <f>'Useful energy E'!B80</f>
        <v>Truck engines</v>
      </c>
      <c r="H53" s="316" t="str">
        <f>'Useful energy E'!R43</f>
        <v>MD-Truck engines</v>
      </c>
      <c r="I53" s="316">
        <f>'Useful energy E'!R80</f>
        <v>1799.98</v>
      </c>
    </row>
    <row r="54" spans="1:9">
      <c r="A54" s="316" t="s">
        <v>281</v>
      </c>
      <c r="B54" s="316">
        <v>2000</v>
      </c>
      <c r="C54" s="316" t="s">
        <v>282</v>
      </c>
      <c r="D54" s="316" t="s">
        <v>284</v>
      </c>
      <c r="E54" s="316" t="s">
        <v>280</v>
      </c>
      <c r="F54" s="316" t="s">
        <v>290</v>
      </c>
      <c r="G54" s="316" t="str">
        <f t="shared" ref="G54:I54" si="12">G14</f>
        <v>Oil fields</v>
      </c>
      <c r="H54" s="316" t="str">
        <f t="shared" si="12"/>
        <v>Crude</v>
      </c>
      <c r="I54" s="316">
        <f t="shared" si="12"/>
        <v>-50000</v>
      </c>
    </row>
    <row r="55" spans="1:9">
      <c r="A55" s="316" t="s">
        <v>281</v>
      </c>
      <c r="B55" s="316">
        <v>2000</v>
      </c>
      <c r="C55" s="316" t="s">
        <v>282</v>
      </c>
      <c r="D55" s="316" t="s">
        <v>284</v>
      </c>
      <c r="E55" s="316" t="s">
        <v>280</v>
      </c>
      <c r="F55" s="316" t="s">
        <v>290</v>
      </c>
      <c r="G55" s="316" t="str">
        <f t="shared" ref="G55:I55" si="13">G15</f>
        <v>Crude dist.</v>
      </c>
      <c r="H55" s="316" t="str">
        <f t="shared" si="13"/>
        <v>Crude - Fields</v>
      </c>
      <c r="I55" s="316">
        <f t="shared" si="13"/>
        <v>-47500</v>
      </c>
    </row>
    <row r="56" spans="1:9">
      <c r="A56" s="316" t="s">
        <v>281</v>
      </c>
      <c r="B56" s="316">
        <v>2000</v>
      </c>
      <c r="C56" s="316" t="s">
        <v>282</v>
      </c>
      <c r="D56" s="316" t="s">
        <v>284</v>
      </c>
      <c r="E56" s="316" t="s">
        <v>280</v>
      </c>
      <c r="F56" s="316" t="s">
        <v>290</v>
      </c>
      <c r="G56" s="316" t="str">
        <f t="shared" ref="G56:I56" si="14">G16</f>
        <v>Oil refineries</v>
      </c>
      <c r="H56" s="316" t="str">
        <f t="shared" si="14"/>
        <v>Crude - Dist.</v>
      </c>
      <c r="I56" s="316">
        <f t="shared" si="14"/>
        <v>-47000</v>
      </c>
    </row>
    <row r="57" spans="1:9">
      <c r="A57" s="316" t="s">
        <v>281</v>
      </c>
      <c r="B57" s="316">
        <v>2000</v>
      </c>
      <c r="C57" s="316" t="s">
        <v>282</v>
      </c>
      <c r="D57" s="316" t="s">
        <v>284</v>
      </c>
      <c r="E57" s="316" t="s">
        <v>280</v>
      </c>
      <c r="F57" s="316" t="s">
        <v>290</v>
      </c>
      <c r="G57" s="316" t="str">
        <f t="shared" ref="G57:I57" si="15">G17</f>
        <v>Gas wells &amp; proc.</v>
      </c>
      <c r="H57" s="316" t="str">
        <f t="shared" si="15"/>
        <v>NG</v>
      </c>
      <c r="I57" s="316">
        <f t="shared" si="15"/>
        <v>-43000</v>
      </c>
    </row>
    <row r="58" spans="1:9">
      <c r="A58" s="316" t="s">
        <v>281</v>
      </c>
      <c r="B58" s="316">
        <v>2000</v>
      </c>
      <c r="C58" s="316" t="s">
        <v>282</v>
      </c>
      <c r="D58" s="316" t="s">
        <v>284</v>
      </c>
      <c r="E58" s="316" t="s">
        <v>280</v>
      </c>
      <c r="F58" s="316" t="s">
        <v>290</v>
      </c>
      <c r="G58" s="316" t="str">
        <f t="shared" ref="G58:I58" si="16">G18</f>
        <v>NG dist.</v>
      </c>
      <c r="H58" s="316" t="str">
        <f t="shared" si="16"/>
        <v>NG - Wells</v>
      </c>
      <c r="I58" s="316">
        <f t="shared" si="16"/>
        <v>-41000</v>
      </c>
    </row>
    <row r="59" spans="1:9">
      <c r="A59" s="316" t="s">
        <v>281</v>
      </c>
      <c r="B59" s="316">
        <v>2000</v>
      </c>
      <c r="C59" s="316" t="s">
        <v>282</v>
      </c>
      <c r="D59" s="316" t="s">
        <v>284</v>
      </c>
      <c r="E59" s="316" t="s">
        <v>280</v>
      </c>
      <c r="F59" s="316" t="s">
        <v>290</v>
      </c>
      <c r="G59" s="316" t="str">
        <f t="shared" ref="G59:I59" si="17">G19</f>
        <v>Power plants</v>
      </c>
      <c r="H59" s="316" t="str">
        <f t="shared" si="17"/>
        <v>NG - Dist.</v>
      </c>
      <c r="I59" s="316">
        <f t="shared" si="17"/>
        <v>-16000</v>
      </c>
    </row>
    <row r="60" spans="1:9">
      <c r="A60" s="316" t="s">
        <v>281</v>
      </c>
      <c r="B60" s="316">
        <v>2000</v>
      </c>
      <c r="C60" s="316" t="s">
        <v>282</v>
      </c>
      <c r="D60" s="316" t="s">
        <v>284</v>
      </c>
      <c r="E60" s="316" t="s">
        <v>280</v>
      </c>
      <c r="F60" s="316" t="s">
        <v>290</v>
      </c>
      <c r="G60" s="316" t="str">
        <f t="shared" ref="G60:I60" si="18">G20</f>
        <v>Diesel dist.</v>
      </c>
      <c r="H60" s="316" t="str">
        <f t="shared" si="18"/>
        <v>Diesel</v>
      </c>
      <c r="I60" s="316">
        <f t="shared" si="18"/>
        <v>-15500</v>
      </c>
    </row>
    <row r="61" spans="1:9">
      <c r="A61" s="316" t="s">
        <v>281</v>
      </c>
      <c r="B61" s="316">
        <v>2000</v>
      </c>
      <c r="C61" s="316" t="s">
        <v>282</v>
      </c>
      <c r="D61" s="316" t="s">
        <v>284</v>
      </c>
      <c r="E61" s="316" t="s">
        <v>280</v>
      </c>
      <c r="F61" s="316" t="s">
        <v>290</v>
      </c>
      <c r="G61" s="316" t="str">
        <f t="shared" ref="G61:I61" si="19">G21</f>
        <v>Gas wells &amp; proc.</v>
      </c>
      <c r="H61" s="316" t="str">
        <f t="shared" si="19"/>
        <v>Diesel - Dist.</v>
      </c>
      <c r="I61" s="316">
        <f t="shared" si="19"/>
        <v>-50</v>
      </c>
    </row>
    <row r="62" spans="1:9">
      <c r="A62" s="316" t="s">
        <v>281</v>
      </c>
      <c r="B62" s="316">
        <v>2000</v>
      </c>
      <c r="C62" s="316" t="s">
        <v>282</v>
      </c>
      <c r="D62" s="316" t="s">
        <v>284</v>
      </c>
      <c r="E62" s="316" t="s">
        <v>280</v>
      </c>
      <c r="F62" s="316" t="s">
        <v>290</v>
      </c>
      <c r="G62" s="316" t="str">
        <f t="shared" ref="G62:I62" si="20">G22</f>
        <v>Oil fields</v>
      </c>
      <c r="H62" s="316" t="str">
        <f t="shared" si="20"/>
        <v>Diesel - Dist.</v>
      </c>
      <c r="I62" s="316">
        <f t="shared" si="20"/>
        <v>-50</v>
      </c>
    </row>
    <row r="63" spans="1:9">
      <c r="A63" s="316" t="s">
        <v>281</v>
      </c>
      <c r="B63" s="316">
        <v>2000</v>
      </c>
      <c r="C63" s="316" t="s">
        <v>282</v>
      </c>
      <c r="D63" s="316" t="s">
        <v>284</v>
      </c>
      <c r="E63" s="316" t="s">
        <v>280</v>
      </c>
      <c r="F63" s="316" t="s">
        <v>290</v>
      </c>
      <c r="G63" s="316" t="str">
        <f t="shared" ref="G63:I63" si="21">G23</f>
        <v>Crude dist.</v>
      </c>
      <c r="H63" s="316" t="str">
        <f t="shared" si="21"/>
        <v>Diesel - Dist.</v>
      </c>
      <c r="I63" s="316">
        <f t="shared" si="21"/>
        <v>-25</v>
      </c>
    </row>
    <row r="64" spans="1:9">
      <c r="A64" s="316" t="s">
        <v>281</v>
      </c>
      <c r="B64" s="316">
        <v>2000</v>
      </c>
      <c r="C64" s="316" t="s">
        <v>282</v>
      </c>
      <c r="D64" s="316" t="s">
        <v>284</v>
      </c>
      <c r="E64" s="316" t="s">
        <v>280</v>
      </c>
      <c r="F64" s="316" t="s">
        <v>290</v>
      </c>
      <c r="G64" s="316" t="str">
        <f t="shared" ref="G64:I64" si="22">G24</f>
        <v>NG dist.</v>
      </c>
      <c r="H64" s="316" t="str">
        <f t="shared" si="22"/>
        <v>Diesel - Dist.</v>
      </c>
      <c r="I64" s="316">
        <f t="shared" si="22"/>
        <v>-25</v>
      </c>
    </row>
    <row r="65" spans="1:9">
      <c r="A65" s="316" t="s">
        <v>281</v>
      </c>
      <c r="B65" s="316">
        <v>2000</v>
      </c>
      <c r="C65" s="316" t="s">
        <v>282</v>
      </c>
      <c r="D65" s="316" t="s">
        <v>284</v>
      </c>
      <c r="E65" s="316" t="s">
        <v>280</v>
      </c>
      <c r="F65" s="316" t="s">
        <v>290</v>
      </c>
      <c r="G65" s="316" t="str">
        <f t="shared" ref="G65:I65" si="23">G25</f>
        <v>Petrol dist.</v>
      </c>
      <c r="H65" s="316" t="str">
        <f t="shared" si="23"/>
        <v>Diesel - Dist.</v>
      </c>
      <c r="I65" s="316">
        <f t="shared" si="23"/>
        <v>-250</v>
      </c>
    </row>
    <row r="66" spans="1:9">
      <c r="A66" s="316" t="s">
        <v>281</v>
      </c>
      <c r="B66" s="316">
        <v>2000</v>
      </c>
      <c r="C66" s="316" t="s">
        <v>282</v>
      </c>
      <c r="D66" s="316" t="s">
        <v>284</v>
      </c>
      <c r="E66" s="316" t="s">
        <v>280</v>
      </c>
      <c r="F66" s="316" t="s">
        <v>290</v>
      </c>
      <c r="G66" s="316" t="str">
        <f t="shared" ref="G66:I66" si="24">G26</f>
        <v>Elect. grid</v>
      </c>
      <c r="H66" s="316" t="str">
        <f t="shared" si="24"/>
        <v>Elect</v>
      </c>
      <c r="I66" s="316">
        <f t="shared" si="24"/>
        <v>-6400</v>
      </c>
    </row>
    <row r="67" spans="1:9">
      <c r="A67" s="316" t="s">
        <v>281</v>
      </c>
      <c r="B67" s="316">
        <v>2000</v>
      </c>
      <c r="C67" s="316" t="s">
        <v>282</v>
      </c>
      <c r="D67" s="316" t="s">
        <v>284</v>
      </c>
      <c r="E67" s="316" t="s">
        <v>280</v>
      </c>
      <c r="F67" s="316" t="s">
        <v>290</v>
      </c>
      <c r="G67" s="316" t="str">
        <f t="shared" ref="G67:I67" si="25">G27</f>
        <v>Gas wells &amp; proc.</v>
      </c>
      <c r="H67" s="316" t="str">
        <f t="shared" si="25"/>
        <v>Elect - Grid</v>
      </c>
      <c r="I67" s="316">
        <f t="shared" si="25"/>
        <v>-25</v>
      </c>
    </row>
    <row r="68" spans="1:9">
      <c r="A68" s="316" t="s">
        <v>281</v>
      </c>
      <c r="B68" s="316">
        <v>2000</v>
      </c>
      <c r="C68" s="316" t="s">
        <v>282</v>
      </c>
      <c r="D68" s="316" t="s">
        <v>284</v>
      </c>
      <c r="E68" s="316" t="s">
        <v>280</v>
      </c>
      <c r="F68" s="316" t="s">
        <v>290</v>
      </c>
      <c r="G68" s="316" t="str">
        <f t="shared" ref="G68:I68" si="26">G28</f>
        <v>Oil fields</v>
      </c>
      <c r="H68" s="316" t="str">
        <f t="shared" si="26"/>
        <v>Elect - Grid</v>
      </c>
      <c r="I68" s="316">
        <f t="shared" si="26"/>
        <v>-25</v>
      </c>
    </row>
    <row r="69" spans="1:9">
      <c r="A69" s="316" t="s">
        <v>281</v>
      </c>
      <c r="B69" s="316">
        <v>2000</v>
      </c>
      <c r="C69" s="316" t="s">
        <v>282</v>
      </c>
      <c r="D69" s="316" t="s">
        <v>284</v>
      </c>
      <c r="E69" s="316" t="s">
        <v>280</v>
      </c>
      <c r="F69" s="316" t="s">
        <v>290</v>
      </c>
      <c r="G69" s="316" t="str">
        <f t="shared" ref="G69:I69" si="27">G29</f>
        <v>Crude dist.</v>
      </c>
      <c r="H69" s="316" t="str">
        <f t="shared" si="27"/>
        <v>Elect - Grid</v>
      </c>
      <c r="I69" s="316">
        <f t="shared" si="27"/>
        <v>-25</v>
      </c>
    </row>
    <row r="70" spans="1:9">
      <c r="A70" s="316" t="s">
        <v>281</v>
      </c>
      <c r="B70" s="316">
        <v>2000</v>
      </c>
      <c r="C70" s="316" t="s">
        <v>282</v>
      </c>
      <c r="D70" s="316" t="s">
        <v>284</v>
      </c>
      <c r="E70" s="316" t="s">
        <v>280</v>
      </c>
      <c r="F70" s="316" t="s">
        <v>290</v>
      </c>
      <c r="G70" s="316" t="str">
        <f t="shared" ref="G70:I70" si="28">G30</f>
        <v>NG dist.</v>
      </c>
      <c r="H70" s="316" t="str">
        <f t="shared" si="28"/>
        <v>Elect - Grid</v>
      </c>
      <c r="I70" s="316">
        <f t="shared" si="28"/>
        <v>-25</v>
      </c>
    </row>
    <row r="71" spans="1:9">
      <c r="A71" s="316" t="s">
        <v>281</v>
      </c>
      <c r="B71" s="316">
        <v>2000</v>
      </c>
      <c r="C71" s="316" t="s">
        <v>282</v>
      </c>
      <c r="D71" s="316" t="s">
        <v>284</v>
      </c>
      <c r="E71" s="316" t="s">
        <v>280</v>
      </c>
      <c r="F71" s="316" t="s">
        <v>290</v>
      </c>
      <c r="G71" s="316" t="str">
        <f t="shared" ref="G71:I71" si="29">G31</f>
        <v>Oil refineries</v>
      </c>
      <c r="H71" s="316" t="str">
        <f t="shared" si="29"/>
        <v>Elect - Grid</v>
      </c>
      <c r="I71" s="316">
        <f t="shared" si="29"/>
        <v>-75</v>
      </c>
    </row>
    <row r="72" spans="1:9">
      <c r="A72" s="316" t="s">
        <v>281</v>
      </c>
      <c r="B72" s="316">
        <v>2000</v>
      </c>
      <c r="C72" s="316" t="s">
        <v>282</v>
      </c>
      <c r="D72" s="316" t="s">
        <v>284</v>
      </c>
      <c r="E72" s="316" t="s">
        <v>280</v>
      </c>
      <c r="F72" s="316" t="s">
        <v>290</v>
      </c>
      <c r="G72" s="316" t="str">
        <f t="shared" ref="G72:I72" si="30">G32</f>
        <v>Power plants</v>
      </c>
      <c r="H72" s="316" t="str">
        <f t="shared" si="30"/>
        <v>Elect - Grid</v>
      </c>
      <c r="I72" s="316">
        <f t="shared" si="30"/>
        <v>-100</v>
      </c>
    </row>
    <row r="73" spans="1:9">
      <c r="A73" s="316" t="s">
        <v>281</v>
      </c>
      <c r="B73" s="316">
        <v>2000</v>
      </c>
      <c r="C73" s="316" t="s">
        <v>282</v>
      </c>
      <c r="D73" s="316" t="s">
        <v>284</v>
      </c>
      <c r="E73" s="316" t="s">
        <v>280</v>
      </c>
      <c r="F73" s="316" t="s">
        <v>290</v>
      </c>
      <c r="G73" s="316" t="str">
        <f t="shared" ref="G73:I73" si="31">G33</f>
        <v>Petrol dist.</v>
      </c>
      <c r="H73" s="316" t="str">
        <f t="shared" si="31"/>
        <v>Petrol</v>
      </c>
      <c r="I73" s="316">
        <f t="shared" si="31"/>
        <v>-26500</v>
      </c>
    </row>
    <row r="74" spans="1:9">
      <c r="A74" s="316" t="s">
        <v>281</v>
      </c>
      <c r="B74" s="316">
        <v>2000</v>
      </c>
      <c r="C74" s="316" t="s">
        <v>282</v>
      </c>
      <c r="D74" s="316" t="s">
        <v>284</v>
      </c>
      <c r="E74" s="316" t="s">
        <v>280</v>
      </c>
      <c r="F74" s="316" t="s">
        <v>290</v>
      </c>
      <c r="G74" s="316" t="str">
        <f>'Useful energy E'!X43</f>
        <v>Crude dist.</v>
      </c>
      <c r="H74" s="316" t="str">
        <f>'Useful energy E'!B59</f>
        <v>MD-Truck engines</v>
      </c>
      <c r="I74" s="316">
        <f>-'Useful energy E'!X59</f>
        <v>-20</v>
      </c>
    </row>
    <row r="75" spans="1:9">
      <c r="A75" s="316" t="s">
        <v>281</v>
      </c>
      <c r="B75" s="316">
        <v>2000</v>
      </c>
      <c r="C75" s="316" t="s">
        <v>282</v>
      </c>
      <c r="D75" s="316" t="s">
        <v>284</v>
      </c>
      <c r="E75" s="316" t="s">
        <v>280</v>
      </c>
      <c r="F75" s="316" t="s">
        <v>290</v>
      </c>
      <c r="G75" s="316" t="str">
        <f>'Useful energy E'!Y43</f>
        <v>NG dist.</v>
      </c>
      <c r="H75" s="316" t="str">
        <f>'Useful energy E'!B59</f>
        <v>MD-Truck engines</v>
      </c>
      <c r="I75" s="316">
        <f>-'Useful energy E'!Y59</f>
        <v>-20</v>
      </c>
    </row>
    <row r="76" spans="1:9">
      <c r="A76" s="316" t="s">
        <v>281</v>
      </c>
      <c r="B76" s="316">
        <v>2000</v>
      </c>
      <c r="C76" s="316" t="s">
        <v>282</v>
      </c>
      <c r="D76" s="316" t="s">
        <v>284</v>
      </c>
      <c r="E76" s="316" t="s">
        <v>280</v>
      </c>
      <c r="F76" s="316" t="s">
        <v>290</v>
      </c>
      <c r="G76" s="316" t="str">
        <f>'Useful energy E'!AC43</f>
        <v>Diesel dist.</v>
      </c>
      <c r="H76" s="316" t="str">
        <f>'Useful energy E'!B59</f>
        <v>MD-Truck engines</v>
      </c>
      <c r="I76" s="316">
        <f>-'Useful energy E'!AC59</f>
        <v>-17.9998</v>
      </c>
    </row>
    <row r="77" spans="1:9">
      <c r="A77" s="316" t="s">
        <v>281</v>
      </c>
      <c r="B77" s="316">
        <v>2000</v>
      </c>
      <c r="C77" s="316" t="s">
        <v>282</v>
      </c>
      <c r="D77" s="316" t="s">
        <v>284</v>
      </c>
      <c r="E77" s="316" t="s">
        <v>280</v>
      </c>
      <c r="F77" s="316" t="s">
        <v>290</v>
      </c>
      <c r="G77" s="316" t="str">
        <f>'Useful energy E'!AD43</f>
        <v>Petrol dist.</v>
      </c>
      <c r="H77" s="316" t="str">
        <f>'Useful energy E'!B59</f>
        <v>MD-Truck engines</v>
      </c>
      <c r="I77" s="316">
        <f>-'Useful energy E'!AD59</f>
        <v>-26.999700000000001</v>
      </c>
    </row>
    <row r="78" spans="1:9">
      <c r="A78" s="316" t="s">
        <v>281</v>
      </c>
      <c r="B78" s="316">
        <v>2000</v>
      </c>
      <c r="C78" s="316" t="s">
        <v>285</v>
      </c>
      <c r="D78" s="316" t="s">
        <v>24</v>
      </c>
      <c r="E78" s="316" t="s">
        <v>280</v>
      </c>
      <c r="F78" s="316" t="s">
        <v>290</v>
      </c>
      <c r="G78" s="316" t="s">
        <v>24</v>
      </c>
      <c r="H78" s="316" t="str">
        <f>'Useful energy E'!B56</f>
        <v>Light</v>
      </c>
      <c r="I78" s="316">
        <f>'Useful energy E'!AQ56</f>
        <v>1200</v>
      </c>
    </row>
    <row r="79" spans="1:9">
      <c r="A79" s="316" t="s">
        <v>281</v>
      </c>
      <c r="B79" s="316">
        <v>2000</v>
      </c>
      <c r="C79" s="316" t="s">
        <v>285</v>
      </c>
      <c r="D79" s="316" t="s">
        <v>16</v>
      </c>
      <c r="E79" s="316" t="s">
        <v>280</v>
      </c>
      <c r="F79" s="316" t="s">
        <v>290</v>
      </c>
      <c r="G79" s="316" t="s">
        <v>16</v>
      </c>
      <c r="H79" s="316" t="str">
        <f>'Useful energy E'!B57</f>
        <v>LTH</v>
      </c>
      <c r="I79" s="316">
        <f>'Useful energy E'!AQ57</f>
        <v>20000</v>
      </c>
    </row>
    <row r="80" spans="1:9">
      <c r="A80" s="316" t="s">
        <v>281</v>
      </c>
      <c r="B80" s="316">
        <v>2000</v>
      </c>
      <c r="C80" s="316" t="s">
        <v>285</v>
      </c>
      <c r="D80" s="316" t="s">
        <v>24</v>
      </c>
      <c r="E80" s="316" t="s">
        <v>280</v>
      </c>
      <c r="F80" s="316" t="s">
        <v>290</v>
      </c>
      <c r="G80" s="316" t="s">
        <v>24</v>
      </c>
      <c r="H80" s="316" t="str">
        <f>'Useful energy E'!B58</f>
        <v>MD-Car engines</v>
      </c>
      <c r="I80" s="316">
        <f>'Useful energy E'!AR58</f>
        <v>3000.4</v>
      </c>
    </row>
    <row r="81" spans="1:9">
      <c r="A81" s="316" t="s">
        <v>281</v>
      </c>
      <c r="B81" s="316">
        <v>2000</v>
      </c>
      <c r="C81" s="316" t="s">
        <v>285</v>
      </c>
      <c r="D81" s="316" t="s">
        <v>16</v>
      </c>
      <c r="E81" s="316" t="s">
        <v>280</v>
      </c>
      <c r="F81" s="316" t="s">
        <v>290</v>
      </c>
      <c r="G81" s="316" t="s">
        <v>16</v>
      </c>
      <c r="H81" s="316" t="str">
        <f>'Useful energy E'!B59</f>
        <v>MD-Truck engines</v>
      </c>
      <c r="I81" s="316">
        <f>'Useful energy E'!AR59</f>
        <v>1714.9804999999999</v>
      </c>
    </row>
    <row r="82" spans="1:9">
      <c r="A82" s="317" t="s">
        <v>281</v>
      </c>
      <c r="B82" s="317">
        <v>2000</v>
      </c>
      <c r="C82" s="317" t="s">
        <v>282</v>
      </c>
      <c r="D82" s="317" t="s">
        <v>283</v>
      </c>
      <c r="E82" s="317" t="s">
        <v>280</v>
      </c>
      <c r="F82" s="317" t="s">
        <v>291</v>
      </c>
      <c r="G82" s="317" t="str">
        <f>G38</f>
        <v>Resources - Crude</v>
      </c>
      <c r="H82" s="317" t="str">
        <f t="shared" ref="H82:I84" si="32">H38</f>
        <v>Crude</v>
      </c>
      <c r="I82" s="317">
        <f t="shared" si="32"/>
        <v>50000</v>
      </c>
    </row>
    <row r="83" spans="1:9">
      <c r="A83" s="317" t="s">
        <v>281</v>
      </c>
      <c r="B83" s="317">
        <v>2000</v>
      </c>
      <c r="C83" s="317" t="s">
        <v>282</v>
      </c>
      <c r="D83" s="317" t="s">
        <v>283</v>
      </c>
      <c r="E83" s="317" t="s">
        <v>280</v>
      </c>
      <c r="F83" s="317" t="s">
        <v>291</v>
      </c>
      <c r="G83" s="317" t="str">
        <f>G39</f>
        <v>Resources - NG</v>
      </c>
      <c r="H83" s="317" t="str">
        <f t="shared" si="32"/>
        <v>NG</v>
      </c>
      <c r="I83" s="317">
        <f t="shared" si="32"/>
        <v>43000</v>
      </c>
    </row>
    <row r="84" spans="1:9">
      <c r="A84" s="317" t="s">
        <v>281</v>
      </c>
      <c r="B84" s="317">
        <v>2000</v>
      </c>
      <c r="C84" s="317" t="s">
        <v>282</v>
      </c>
      <c r="D84" s="317" t="s">
        <v>284</v>
      </c>
      <c r="E84" s="317" t="s">
        <v>280</v>
      </c>
      <c r="F84" s="317" t="s">
        <v>291</v>
      </c>
      <c r="G84" s="317" t="str">
        <f>G40</f>
        <v>Gas wells &amp; proc.</v>
      </c>
      <c r="H84" s="317" t="str">
        <f t="shared" si="32"/>
        <v>NG - Wells</v>
      </c>
      <c r="I84" s="317">
        <f t="shared" si="32"/>
        <v>41000</v>
      </c>
    </row>
    <row r="85" spans="1:9">
      <c r="A85" s="317" t="s">
        <v>281</v>
      </c>
      <c r="B85" s="317">
        <v>2000</v>
      </c>
      <c r="C85" s="317" t="s">
        <v>282</v>
      </c>
      <c r="D85" s="317" t="s">
        <v>284</v>
      </c>
      <c r="E85" s="317" t="s">
        <v>280</v>
      </c>
      <c r="F85" s="317" t="s">
        <v>291</v>
      </c>
      <c r="G85" s="317" t="str">
        <f t="shared" ref="G85:I85" si="33">G41</f>
        <v>Oil fields</v>
      </c>
      <c r="H85" s="317" t="str">
        <f t="shared" si="33"/>
        <v>Crude - Fields</v>
      </c>
      <c r="I85" s="317">
        <f t="shared" si="33"/>
        <v>47500</v>
      </c>
    </row>
    <row r="86" spans="1:9">
      <c r="A86" s="317" t="s">
        <v>281</v>
      </c>
      <c r="B86" s="317">
        <v>2000</v>
      </c>
      <c r="C86" s="317" t="s">
        <v>282</v>
      </c>
      <c r="D86" s="317" t="s">
        <v>284</v>
      </c>
      <c r="E86" s="317" t="s">
        <v>280</v>
      </c>
      <c r="F86" s="317" t="s">
        <v>291</v>
      </c>
      <c r="G86" s="317" t="str">
        <f t="shared" ref="G86:I86" si="34">G42</f>
        <v>Crude dist.</v>
      </c>
      <c r="H86" s="317" t="str">
        <f t="shared" si="34"/>
        <v>Crude - Dist.</v>
      </c>
      <c r="I86" s="317">
        <f t="shared" si="34"/>
        <v>47000</v>
      </c>
    </row>
    <row r="87" spans="1:9">
      <c r="A87" s="317" t="s">
        <v>281</v>
      </c>
      <c r="B87" s="317">
        <v>2000</v>
      </c>
      <c r="C87" s="317" t="s">
        <v>282</v>
      </c>
      <c r="D87" s="317" t="s">
        <v>284</v>
      </c>
      <c r="E87" s="317" t="s">
        <v>280</v>
      </c>
      <c r="F87" s="317" t="s">
        <v>291</v>
      </c>
      <c r="G87" s="317" t="str">
        <f t="shared" ref="G87:I87" si="35">G43</f>
        <v>NG dist.</v>
      </c>
      <c r="H87" s="317" t="str">
        <f t="shared" si="35"/>
        <v>NG - Dist.</v>
      </c>
      <c r="I87" s="317">
        <f t="shared" si="35"/>
        <v>41000</v>
      </c>
    </row>
    <row r="88" spans="1:9">
      <c r="A88" s="317" t="s">
        <v>281</v>
      </c>
      <c r="B88" s="317">
        <v>2000</v>
      </c>
      <c r="C88" s="317" t="s">
        <v>282</v>
      </c>
      <c r="D88" s="317" t="s">
        <v>284</v>
      </c>
      <c r="E88" s="317" t="s">
        <v>280</v>
      </c>
      <c r="F88" s="317" t="s">
        <v>291</v>
      </c>
      <c r="G88" s="317" t="str">
        <f t="shared" ref="G88:I88" si="36">G44</f>
        <v>Oil refineries</v>
      </c>
      <c r="H88" s="317" t="str">
        <f t="shared" si="36"/>
        <v>Diesel</v>
      </c>
      <c r="I88" s="317">
        <f t="shared" si="36"/>
        <v>15500</v>
      </c>
    </row>
    <row r="89" spans="1:9">
      <c r="A89" s="317" t="s">
        <v>281</v>
      </c>
      <c r="B89" s="317">
        <v>2000</v>
      </c>
      <c r="C89" s="317" t="s">
        <v>282</v>
      </c>
      <c r="D89" s="317" t="s">
        <v>284</v>
      </c>
      <c r="E89" s="317" t="s">
        <v>280</v>
      </c>
      <c r="F89" s="317" t="s">
        <v>291</v>
      </c>
      <c r="G89" s="317" t="str">
        <f t="shared" ref="G89:I89" si="37">G45</f>
        <v>Oil refineries</v>
      </c>
      <c r="H89" s="317" t="str">
        <f t="shared" si="37"/>
        <v>Petrol</v>
      </c>
      <c r="I89" s="317">
        <f t="shared" si="37"/>
        <v>26500</v>
      </c>
    </row>
    <row r="90" spans="1:9">
      <c r="A90" s="317" t="s">
        <v>281</v>
      </c>
      <c r="B90" s="317">
        <v>2000</v>
      </c>
      <c r="C90" s="317" t="s">
        <v>282</v>
      </c>
      <c r="D90" s="317" t="s">
        <v>284</v>
      </c>
      <c r="E90" s="317" t="s">
        <v>280</v>
      </c>
      <c r="F90" s="317" t="s">
        <v>291</v>
      </c>
      <c r="G90" s="317" t="str">
        <f t="shared" ref="G90:I90" si="38">G46</f>
        <v>Power plants</v>
      </c>
      <c r="H90" s="317" t="str">
        <f t="shared" si="38"/>
        <v>Elect</v>
      </c>
      <c r="I90" s="317">
        <f t="shared" si="38"/>
        <v>6400</v>
      </c>
    </row>
    <row r="91" spans="1:9">
      <c r="A91" s="317" t="s">
        <v>281</v>
      </c>
      <c r="B91" s="317">
        <v>2000</v>
      </c>
      <c r="C91" s="317" t="s">
        <v>282</v>
      </c>
      <c r="D91" s="317" t="s">
        <v>284</v>
      </c>
      <c r="E91" s="317" t="s">
        <v>280</v>
      </c>
      <c r="F91" s="317" t="s">
        <v>291</v>
      </c>
      <c r="G91" s="317" t="str">
        <f t="shared" ref="G91:I91" si="39">G47</f>
        <v>Elect. grid</v>
      </c>
      <c r="H91" s="317" t="str">
        <f t="shared" si="39"/>
        <v>Elect - Grid</v>
      </c>
      <c r="I91" s="317">
        <f t="shared" si="39"/>
        <v>6275</v>
      </c>
    </row>
    <row r="92" spans="1:9">
      <c r="A92" s="317" t="s">
        <v>281</v>
      </c>
      <c r="B92" s="317">
        <v>2000</v>
      </c>
      <c r="C92" s="317" t="s">
        <v>282</v>
      </c>
      <c r="D92" s="317" t="s">
        <v>284</v>
      </c>
      <c r="E92" s="317" t="s">
        <v>280</v>
      </c>
      <c r="F92" s="317" t="s">
        <v>291</v>
      </c>
      <c r="G92" s="317" t="str">
        <f t="shared" ref="G92:I92" si="40">G48</f>
        <v>Diesel dist.</v>
      </c>
      <c r="H92" s="317" t="str">
        <f t="shared" si="40"/>
        <v>Diesel - Dist.</v>
      </c>
      <c r="I92" s="317">
        <f t="shared" si="40"/>
        <v>15150</v>
      </c>
    </row>
    <row r="93" spans="1:9">
      <c r="A93" s="317" t="s">
        <v>281</v>
      </c>
      <c r="B93" s="317">
        <v>2000</v>
      </c>
      <c r="C93" s="317" t="s">
        <v>282</v>
      </c>
      <c r="D93" s="317" t="s">
        <v>284</v>
      </c>
      <c r="E93" s="317" t="s">
        <v>280</v>
      </c>
      <c r="F93" s="317" t="s">
        <v>291</v>
      </c>
      <c r="G93" s="317" t="str">
        <f t="shared" ref="G93:I93" si="41">G49</f>
        <v>Petrol dist.</v>
      </c>
      <c r="H93" s="317" t="str">
        <f t="shared" si="41"/>
        <v>Petrol - Dist.</v>
      </c>
      <c r="I93" s="317">
        <f t="shared" si="41"/>
        <v>26000</v>
      </c>
    </row>
    <row r="94" spans="1:9">
      <c r="A94" s="317" t="s">
        <v>281</v>
      </c>
      <c r="B94" s="317">
        <v>2000</v>
      </c>
      <c r="C94" s="317" t="s">
        <v>282</v>
      </c>
      <c r="D94" s="317" t="s">
        <v>284</v>
      </c>
      <c r="E94" s="317" t="s">
        <v>280</v>
      </c>
      <c r="F94" s="317" t="s">
        <v>291</v>
      </c>
      <c r="G94" s="317" t="str">
        <f t="shared" ref="G94:I94" si="42">G50</f>
        <v>Car engines</v>
      </c>
      <c r="H94" s="317" t="str">
        <f t="shared" si="42"/>
        <v>MD-Car engines</v>
      </c>
      <c r="I94" s="317">
        <f t="shared" si="42"/>
        <v>3000.4</v>
      </c>
    </row>
    <row r="95" spans="1:9">
      <c r="A95" s="317" t="s">
        <v>281</v>
      </c>
      <c r="B95" s="317">
        <v>2000</v>
      </c>
      <c r="C95" s="317" t="s">
        <v>282</v>
      </c>
      <c r="D95" s="317" t="s">
        <v>284</v>
      </c>
      <c r="E95" s="317" t="s">
        <v>280</v>
      </c>
      <c r="F95" s="317" t="s">
        <v>291</v>
      </c>
      <c r="G95" s="317" t="str">
        <f t="shared" ref="G95:I95" si="43">G51</f>
        <v>Furnaces</v>
      </c>
      <c r="H95" s="317" t="str">
        <f t="shared" si="43"/>
        <v>LTH</v>
      </c>
      <c r="I95" s="317">
        <f t="shared" si="43"/>
        <v>20000</v>
      </c>
    </row>
    <row r="96" spans="1:9">
      <c r="A96" s="317" t="s">
        <v>281</v>
      </c>
      <c r="B96" s="317">
        <v>2000</v>
      </c>
      <c r="C96" s="317" t="s">
        <v>282</v>
      </c>
      <c r="D96" s="317" t="s">
        <v>284</v>
      </c>
      <c r="E96" s="317" t="s">
        <v>280</v>
      </c>
      <c r="F96" s="317" t="s">
        <v>291</v>
      </c>
      <c r="G96" s="317" t="str">
        <f t="shared" ref="G96:I96" si="44">G52</f>
        <v>Light fixtures</v>
      </c>
      <c r="H96" s="317" t="str">
        <f t="shared" si="44"/>
        <v>Light</v>
      </c>
      <c r="I96" s="317">
        <f t="shared" si="44"/>
        <v>1200</v>
      </c>
    </row>
    <row r="97" spans="1:9">
      <c r="A97" s="317" t="s">
        <v>281</v>
      </c>
      <c r="B97" s="317">
        <v>2000</v>
      </c>
      <c r="C97" s="317" t="s">
        <v>282</v>
      </c>
      <c r="D97" s="317" t="s">
        <v>284</v>
      </c>
      <c r="E97" s="317" t="s">
        <v>280</v>
      </c>
      <c r="F97" s="317" t="s">
        <v>291</v>
      </c>
      <c r="G97" s="317" t="str">
        <f t="shared" ref="G97:I97" si="45">G53</f>
        <v>Truck engines</v>
      </c>
      <c r="H97" s="317" t="str">
        <f t="shared" si="45"/>
        <v>MD-Truck engines</v>
      </c>
      <c r="I97" s="317">
        <f t="shared" si="45"/>
        <v>1799.98</v>
      </c>
    </row>
    <row r="98" spans="1:9">
      <c r="A98" s="317" t="s">
        <v>281</v>
      </c>
      <c r="B98" s="317">
        <v>2000</v>
      </c>
      <c r="C98" s="317" t="s">
        <v>282</v>
      </c>
      <c r="D98" s="317" t="s">
        <v>284</v>
      </c>
      <c r="E98" s="317" t="s">
        <v>280</v>
      </c>
      <c r="F98" s="317" t="s">
        <v>291</v>
      </c>
      <c r="G98" s="317" t="str">
        <f>'Energy services E'!B118</f>
        <v>Cars</v>
      </c>
      <c r="H98" s="317" t="str">
        <f>'Energy services E'!U72</f>
        <v xml:space="preserve">Passenger [passenger-km/yr] </v>
      </c>
      <c r="I98" s="317">
        <f>'Energy services E'!U118</f>
        <v>500000000000</v>
      </c>
    </row>
    <row r="99" spans="1:9">
      <c r="A99" s="317" t="s">
        <v>281</v>
      </c>
      <c r="B99" s="317">
        <v>2000</v>
      </c>
      <c r="C99" s="317" t="s">
        <v>282</v>
      </c>
      <c r="D99" s="317" t="s">
        <v>284</v>
      </c>
      <c r="E99" s="317" t="s">
        <v>280</v>
      </c>
      <c r="F99" s="317" t="s">
        <v>291</v>
      </c>
      <c r="G99" s="317" t="str">
        <f>'Energy services E'!B119</f>
        <v>Homes</v>
      </c>
      <c r="H99" s="317" t="str">
        <f>'Energy services E'!V72</f>
        <v>Space heating [m3-K]</v>
      </c>
      <c r="I99" s="317">
        <f>'Energy services E'!V119</f>
        <v>75000000000</v>
      </c>
    </row>
    <row r="100" spans="1:9">
      <c r="A100" s="317" t="s">
        <v>281</v>
      </c>
      <c r="B100" s="317">
        <v>2000</v>
      </c>
      <c r="C100" s="317" t="s">
        <v>282</v>
      </c>
      <c r="D100" s="317" t="s">
        <v>284</v>
      </c>
      <c r="E100" s="317" t="s">
        <v>280</v>
      </c>
      <c r="F100" s="317" t="s">
        <v>291</v>
      </c>
      <c r="G100" s="317" t="str">
        <f>'Energy services E'!B120</f>
        <v>Rooms</v>
      </c>
      <c r="H100" s="317" t="str">
        <f>'Energy services E'!T72</f>
        <v>Illumination [lumen-hrs/yr]</v>
      </c>
      <c r="I100" s="317">
        <f>'Energy services E'!T120</f>
        <v>500000000000000</v>
      </c>
    </row>
    <row r="101" spans="1:9">
      <c r="A101" s="317" t="s">
        <v>281</v>
      </c>
      <c r="B101" s="317">
        <v>2000</v>
      </c>
      <c r="C101" s="317" t="s">
        <v>282</v>
      </c>
      <c r="D101" s="317" t="s">
        <v>284</v>
      </c>
      <c r="E101" s="317" t="s">
        <v>280</v>
      </c>
      <c r="F101" s="317" t="s">
        <v>291</v>
      </c>
      <c r="G101" s="317" t="str">
        <f>'Energy services E'!B121</f>
        <v>Trucks</v>
      </c>
      <c r="H101" s="317" t="str">
        <f>'Energy services E'!S72</f>
        <v>Freight [tonne-km/year]</v>
      </c>
      <c r="I101" s="317">
        <f>'Energy services E'!S121</f>
        <v>150000000000</v>
      </c>
    </row>
    <row r="102" spans="1:9">
      <c r="A102" s="317" t="s">
        <v>281</v>
      </c>
      <c r="B102" s="317">
        <v>2000</v>
      </c>
      <c r="C102" s="317" t="s">
        <v>282</v>
      </c>
      <c r="D102" s="317" t="s">
        <v>284</v>
      </c>
      <c r="E102" s="317" t="s">
        <v>280</v>
      </c>
      <c r="F102" s="317" t="s">
        <v>291</v>
      </c>
      <c r="G102" s="317" t="str">
        <f t="shared" ref="G102:I102" si="46">G54</f>
        <v>Oil fields</v>
      </c>
      <c r="H102" s="317" t="str">
        <f t="shared" si="46"/>
        <v>Crude</v>
      </c>
      <c r="I102" s="317">
        <f t="shared" si="46"/>
        <v>-50000</v>
      </c>
    </row>
    <row r="103" spans="1:9">
      <c r="A103" s="317" t="s">
        <v>281</v>
      </c>
      <c r="B103" s="317">
        <v>2000</v>
      </c>
      <c r="C103" s="317" t="s">
        <v>282</v>
      </c>
      <c r="D103" s="317" t="s">
        <v>284</v>
      </c>
      <c r="E103" s="317" t="s">
        <v>280</v>
      </c>
      <c r="F103" s="317" t="s">
        <v>291</v>
      </c>
      <c r="G103" s="317" t="str">
        <f t="shared" ref="G103:I103" si="47">G55</f>
        <v>Crude dist.</v>
      </c>
      <c r="H103" s="317" t="str">
        <f t="shared" si="47"/>
        <v>Crude - Fields</v>
      </c>
      <c r="I103" s="317">
        <f t="shared" si="47"/>
        <v>-47500</v>
      </c>
    </row>
    <row r="104" spans="1:9">
      <c r="A104" s="317" t="s">
        <v>281</v>
      </c>
      <c r="B104" s="317">
        <v>2000</v>
      </c>
      <c r="C104" s="317" t="s">
        <v>282</v>
      </c>
      <c r="D104" s="317" t="s">
        <v>284</v>
      </c>
      <c r="E104" s="317" t="s">
        <v>280</v>
      </c>
      <c r="F104" s="317" t="s">
        <v>291</v>
      </c>
      <c r="G104" s="317" t="str">
        <f t="shared" ref="G104:I104" si="48">G56</f>
        <v>Oil refineries</v>
      </c>
      <c r="H104" s="317" t="str">
        <f t="shared" si="48"/>
        <v>Crude - Dist.</v>
      </c>
      <c r="I104" s="317">
        <f t="shared" si="48"/>
        <v>-47000</v>
      </c>
    </row>
    <row r="105" spans="1:9">
      <c r="A105" s="317" t="s">
        <v>281</v>
      </c>
      <c r="B105" s="317">
        <v>2000</v>
      </c>
      <c r="C105" s="317" t="s">
        <v>282</v>
      </c>
      <c r="D105" s="317" t="s">
        <v>284</v>
      </c>
      <c r="E105" s="317" t="s">
        <v>280</v>
      </c>
      <c r="F105" s="317" t="s">
        <v>291</v>
      </c>
      <c r="G105" s="317" t="str">
        <f t="shared" ref="G105:I105" si="49">G57</f>
        <v>Gas wells &amp; proc.</v>
      </c>
      <c r="H105" s="317" t="str">
        <f t="shared" si="49"/>
        <v>NG</v>
      </c>
      <c r="I105" s="317">
        <f t="shared" si="49"/>
        <v>-43000</v>
      </c>
    </row>
    <row r="106" spans="1:9">
      <c r="A106" s="317" t="s">
        <v>281</v>
      </c>
      <c r="B106" s="317">
        <v>2000</v>
      </c>
      <c r="C106" s="317" t="s">
        <v>282</v>
      </c>
      <c r="D106" s="317" t="s">
        <v>284</v>
      </c>
      <c r="E106" s="317" t="s">
        <v>280</v>
      </c>
      <c r="F106" s="317" t="s">
        <v>291</v>
      </c>
      <c r="G106" s="317" t="str">
        <f t="shared" ref="G106:I106" si="50">G58</f>
        <v>NG dist.</v>
      </c>
      <c r="H106" s="317" t="str">
        <f t="shared" si="50"/>
        <v>NG - Wells</v>
      </c>
      <c r="I106" s="317">
        <f t="shared" si="50"/>
        <v>-41000</v>
      </c>
    </row>
    <row r="107" spans="1:9">
      <c r="A107" s="317" t="s">
        <v>281</v>
      </c>
      <c r="B107" s="317">
        <v>2000</v>
      </c>
      <c r="C107" s="317" t="s">
        <v>282</v>
      </c>
      <c r="D107" s="317" t="s">
        <v>284</v>
      </c>
      <c r="E107" s="317" t="s">
        <v>280</v>
      </c>
      <c r="F107" s="317" t="s">
        <v>291</v>
      </c>
      <c r="G107" s="317" t="str">
        <f t="shared" ref="G107:I107" si="51">G59</f>
        <v>Power plants</v>
      </c>
      <c r="H107" s="317" t="str">
        <f t="shared" si="51"/>
        <v>NG - Dist.</v>
      </c>
      <c r="I107" s="317">
        <f t="shared" si="51"/>
        <v>-16000</v>
      </c>
    </row>
    <row r="108" spans="1:9">
      <c r="A108" s="317" t="s">
        <v>281</v>
      </c>
      <c r="B108" s="317">
        <v>2000</v>
      </c>
      <c r="C108" s="317" t="s">
        <v>282</v>
      </c>
      <c r="D108" s="317" t="s">
        <v>284</v>
      </c>
      <c r="E108" s="317" t="s">
        <v>280</v>
      </c>
      <c r="F108" s="317" t="s">
        <v>291</v>
      </c>
      <c r="G108" s="317" t="str">
        <f>'Energy services E'!AJ72</f>
        <v xml:space="preserve">Furnaces </v>
      </c>
      <c r="H108" s="317" t="str">
        <f>'Energy services E'!B78</f>
        <v>NG - Dist.</v>
      </c>
      <c r="I108" s="317">
        <f>-'Energy services E'!AJ78</f>
        <v>-25000</v>
      </c>
    </row>
    <row r="109" spans="1:9">
      <c r="A109" s="317" t="s">
        <v>281</v>
      </c>
      <c r="B109" s="317">
        <v>2000</v>
      </c>
      <c r="C109" s="317" t="s">
        <v>282</v>
      </c>
      <c r="D109" s="317" t="s">
        <v>284</v>
      </c>
      <c r="E109" s="317" t="s">
        <v>280</v>
      </c>
      <c r="F109" s="317" t="s">
        <v>291</v>
      </c>
      <c r="G109" s="317" t="str">
        <f t="shared" ref="G109:I109" si="52">G60</f>
        <v>Diesel dist.</v>
      </c>
      <c r="H109" s="317" t="str">
        <f t="shared" si="52"/>
        <v>Diesel</v>
      </c>
      <c r="I109" s="317">
        <f t="shared" si="52"/>
        <v>-15500</v>
      </c>
    </row>
    <row r="110" spans="1:9">
      <c r="A110" s="317" t="s">
        <v>281</v>
      </c>
      <c r="B110" s="317">
        <v>2000</v>
      </c>
      <c r="C110" s="317" t="s">
        <v>282</v>
      </c>
      <c r="D110" s="317" t="s">
        <v>284</v>
      </c>
      <c r="E110" s="317" t="s">
        <v>280</v>
      </c>
      <c r="F110" s="317" t="s">
        <v>291</v>
      </c>
      <c r="G110" s="317" t="str">
        <f t="shared" ref="G110:I110" si="53">G61</f>
        <v>Gas wells &amp; proc.</v>
      </c>
      <c r="H110" s="317" t="str">
        <f t="shared" si="53"/>
        <v>Diesel - Dist.</v>
      </c>
      <c r="I110" s="317">
        <f t="shared" si="53"/>
        <v>-50</v>
      </c>
    </row>
    <row r="111" spans="1:9">
      <c r="A111" s="317" t="s">
        <v>281</v>
      </c>
      <c r="B111" s="317">
        <v>2000</v>
      </c>
      <c r="C111" s="317" t="s">
        <v>282</v>
      </c>
      <c r="D111" s="317" t="s">
        <v>284</v>
      </c>
      <c r="E111" s="317" t="s">
        <v>280</v>
      </c>
      <c r="F111" s="317" t="s">
        <v>291</v>
      </c>
      <c r="G111" s="317" t="str">
        <f t="shared" ref="G111:I111" si="54">G62</f>
        <v>Oil fields</v>
      </c>
      <c r="H111" s="317" t="str">
        <f t="shared" si="54"/>
        <v>Diesel - Dist.</v>
      </c>
      <c r="I111" s="317">
        <f t="shared" si="54"/>
        <v>-50</v>
      </c>
    </row>
    <row r="112" spans="1:9">
      <c r="A112" s="317" t="s">
        <v>281</v>
      </c>
      <c r="B112" s="317">
        <v>2000</v>
      </c>
      <c r="C112" s="317" t="s">
        <v>282</v>
      </c>
      <c r="D112" s="317" t="s">
        <v>284</v>
      </c>
      <c r="E112" s="317" t="s">
        <v>280</v>
      </c>
      <c r="F112" s="317" t="s">
        <v>291</v>
      </c>
      <c r="G112" s="317" t="str">
        <f>'Energy services E'!AL72</f>
        <v xml:space="preserve">Truck engines </v>
      </c>
      <c r="H112" s="317" t="str">
        <f>'Energy services E'!B80</f>
        <v>Diesel - Dist.</v>
      </c>
      <c r="I112" s="317">
        <f>-'Energy services E'!AL80</f>
        <v>-15050</v>
      </c>
    </row>
    <row r="113" spans="1:9">
      <c r="A113" s="317" t="s">
        <v>281</v>
      </c>
      <c r="B113" s="317">
        <v>2000</v>
      </c>
      <c r="C113" s="317" t="s">
        <v>282</v>
      </c>
      <c r="D113" s="317" t="s">
        <v>284</v>
      </c>
      <c r="E113" s="317" t="s">
        <v>280</v>
      </c>
      <c r="F113" s="317" t="s">
        <v>291</v>
      </c>
      <c r="G113" s="317" t="str">
        <f>G66</f>
        <v>Elect. grid</v>
      </c>
      <c r="H113" s="317" t="str">
        <f>H66</f>
        <v>Elect</v>
      </c>
      <c r="I113" s="317">
        <f>I66</f>
        <v>-6400</v>
      </c>
    </row>
    <row r="114" spans="1:9">
      <c r="A114" s="317" t="s">
        <v>281</v>
      </c>
      <c r="B114" s="317">
        <v>2000</v>
      </c>
      <c r="C114" s="317" t="s">
        <v>282</v>
      </c>
      <c r="D114" s="317" t="s">
        <v>284</v>
      </c>
      <c r="E114" s="317" t="s">
        <v>280</v>
      </c>
      <c r="F114" s="317" t="s">
        <v>291</v>
      </c>
      <c r="G114" s="317" t="str">
        <f>G67</f>
        <v>Gas wells &amp; proc.</v>
      </c>
      <c r="H114" s="317" t="str">
        <f>H67</f>
        <v>Elect - Grid</v>
      </c>
      <c r="I114" s="317">
        <f>I67</f>
        <v>-25</v>
      </c>
    </row>
    <row r="115" spans="1:9">
      <c r="A115" s="317" t="s">
        <v>281</v>
      </c>
      <c r="B115" s="317">
        <v>2000</v>
      </c>
      <c r="C115" s="317" t="s">
        <v>282</v>
      </c>
      <c r="D115" s="317" t="s">
        <v>284</v>
      </c>
      <c r="E115" s="317" t="s">
        <v>280</v>
      </c>
      <c r="F115" s="317" t="s">
        <v>291</v>
      </c>
      <c r="G115" s="317" t="str">
        <f>G68</f>
        <v>Oil fields</v>
      </c>
      <c r="H115" s="317" t="str">
        <f>H68</f>
        <v>Elect - Grid</v>
      </c>
      <c r="I115" s="317">
        <f>I68</f>
        <v>-25</v>
      </c>
    </row>
    <row r="116" spans="1:9">
      <c r="A116" s="317" t="s">
        <v>281</v>
      </c>
      <c r="B116" s="317">
        <v>2000</v>
      </c>
      <c r="C116" s="317" t="s">
        <v>282</v>
      </c>
      <c r="D116" s="317" t="s">
        <v>284</v>
      </c>
      <c r="E116" s="317" t="s">
        <v>280</v>
      </c>
      <c r="F116" s="317" t="s">
        <v>291</v>
      </c>
      <c r="G116" s="317" t="str">
        <f>G69</f>
        <v>Crude dist.</v>
      </c>
      <c r="H116" s="317" t="str">
        <f>H69</f>
        <v>Elect - Grid</v>
      </c>
      <c r="I116" s="317">
        <f>I69</f>
        <v>-25</v>
      </c>
    </row>
    <row r="117" spans="1:9">
      <c r="A117" s="317" t="s">
        <v>281</v>
      </c>
      <c r="B117" s="317">
        <v>2000</v>
      </c>
      <c r="C117" s="317" t="s">
        <v>282</v>
      </c>
      <c r="D117" s="317" t="s">
        <v>284</v>
      </c>
      <c r="E117" s="317" t="s">
        <v>280</v>
      </c>
      <c r="F117" s="317" t="s">
        <v>291</v>
      </c>
      <c r="G117" s="317" t="str">
        <f>G70</f>
        <v>NG dist.</v>
      </c>
      <c r="H117" s="317" t="str">
        <f>H70</f>
        <v>Elect - Grid</v>
      </c>
      <c r="I117" s="317">
        <f>I70</f>
        <v>-25</v>
      </c>
    </row>
    <row r="118" spans="1:9">
      <c r="A118" s="317" t="s">
        <v>281</v>
      </c>
      <c r="B118" s="317">
        <v>2000</v>
      </c>
      <c r="C118" s="317" t="s">
        <v>282</v>
      </c>
      <c r="D118" s="317" t="s">
        <v>284</v>
      </c>
      <c r="E118" s="317" t="s">
        <v>280</v>
      </c>
      <c r="F118" s="317" t="s">
        <v>291</v>
      </c>
      <c r="G118" s="317" t="str">
        <f>G71</f>
        <v>Oil refineries</v>
      </c>
      <c r="H118" s="317" t="str">
        <f>H71</f>
        <v>Elect - Grid</v>
      </c>
      <c r="I118" s="317">
        <f>I71</f>
        <v>-75</v>
      </c>
    </row>
    <row r="119" spans="1:9">
      <c r="A119" s="317" t="s">
        <v>281</v>
      </c>
      <c r="B119" s="317">
        <v>2000</v>
      </c>
      <c r="C119" s="317" t="s">
        <v>282</v>
      </c>
      <c r="D119" s="317" t="s">
        <v>284</v>
      </c>
      <c r="E119" s="317" t="s">
        <v>280</v>
      </c>
      <c r="F119" s="317" t="s">
        <v>291</v>
      </c>
      <c r="G119" s="317" t="str">
        <f>G72</f>
        <v>Power plants</v>
      </c>
      <c r="H119" s="317" t="str">
        <f>H72</f>
        <v>Elect - Grid</v>
      </c>
      <c r="I119" s="317">
        <f>I72</f>
        <v>-100</v>
      </c>
    </row>
    <row r="120" spans="1:9">
      <c r="A120" s="317" t="s">
        <v>281</v>
      </c>
      <c r="B120" s="317">
        <v>2000</v>
      </c>
      <c r="C120" s="317" t="s">
        <v>282</v>
      </c>
      <c r="D120" s="317" t="s">
        <v>284</v>
      </c>
      <c r="E120" s="317" t="s">
        <v>280</v>
      </c>
      <c r="F120" s="317" t="s">
        <v>291</v>
      </c>
      <c r="G120" s="317" t="str">
        <f>'Energy services E'!AK72</f>
        <v xml:space="preserve">Light fixtures </v>
      </c>
      <c r="H120" s="317" t="str">
        <f>'Energy services E'!B82</f>
        <v>Elect - Grid</v>
      </c>
      <c r="I120" s="317">
        <f>-'Energy services E'!AK82</f>
        <v>-6000</v>
      </c>
    </row>
    <row r="121" spans="1:9">
      <c r="A121" s="317" t="s">
        <v>281</v>
      </c>
      <c r="B121" s="317">
        <v>2000</v>
      </c>
      <c r="C121" s="317" t="s">
        <v>282</v>
      </c>
      <c r="D121" s="317" t="s">
        <v>284</v>
      </c>
      <c r="E121" s="317" t="s">
        <v>280</v>
      </c>
      <c r="F121" s="317" t="s">
        <v>291</v>
      </c>
      <c r="G121" s="317" t="str">
        <f>G73</f>
        <v>Petrol dist.</v>
      </c>
      <c r="H121" s="317" t="str">
        <f>H73</f>
        <v>Petrol</v>
      </c>
      <c r="I121" s="317">
        <f>I73</f>
        <v>-26500</v>
      </c>
    </row>
    <row r="122" spans="1:9">
      <c r="A122" s="317" t="s">
        <v>281</v>
      </c>
      <c r="B122" s="317">
        <v>2000</v>
      </c>
      <c r="C122" s="317" t="s">
        <v>282</v>
      </c>
      <c r="D122" s="317" t="s">
        <v>284</v>
      </c>
      <c r="E122" s="317" t="s">
        <v>280</v>
      </c>
      <c r="F122" s="317" t="s">
        <v>291</v>
      </c>
      <c r="G122" s="317" t="str">
        <f>'Energy services E'!AI72</f>
        <v xml:space="preserve">Car engines </v>
      </c>
      <c r="H122" s="317" t="str">
        <f>'Energy services E'!B84</f>
        <v>Petrol - Dist.</v>
      </c>
      <c r="I122" s="317">
        <f>-'Energy services E'!AI84</f>
        <v>-26000</v>
      </c>
    </row>
    <row r="123" spans="1:9">
      <c r="A123" s="317" t="s">
        <v>281</v>
      </c>
      <c r="B123" s="317">
        <v>2000</v>
      </c>
      <c r="C123" s="317" t="s">
        <v>282</v>
      </c>
      <c r="D123" s="317" t="s">
        <v>284</v>
      </c>
      <c r="E123" s="317" t="s">
        <v>280</v>
      </c>
      <c r="F123" s="317" t="s">
        <v>291</v>
      </c>
      <c r="G123" s="317" t="str">
        <f>'Energy services E'!B85</f>
        <v>Light</v>
      </c>
      <c r="H123" s="317" t="str">
        <f>'Energy services E'!AO72</f>
        <v xml:space="preserve">Rooms </v>
      </c>
      <c r="I123" s="317">
        <f>-'Energy services E'!AO85</f>
        <v>-1200</v>
      </c>
    </row>
    <row r="124" spans="1:9">
      <c r="A124" s="317" t="s">
        <v>281</v>
      </c>
      <c r="B124" s="317">
        <v>2000</v>
      </c>
      <c r="C124" s="317" t="s">
        <v>282</v>
      </c>
      <c r="D124" s="317" t="s">
        <v>284</v>
      </c>
      <c r="E124" s="317" t="s">
        <v>280</v>
      </c>
      <c r="F124" s="317" t="s">
        <v>291</v>
      </c>
      <c r="G124" s="317" t="str">
        <f>'Energy services E'!B86</f>
        <v>LTH</v>
      </c>
      <c r="H124" s="317" t="str">
        <f>'Energy services E'!AN72</f>
        <v xml:space="preserve">Homes    </v>
      </c>
      <c r="I124" s="317">
        <f>-'Energy services E'!AN86</f>
        <v>-20000</v>
      </c>
    </row>
    <row r="125" spans="1:9">
      <c r="A125" s="317" t="s">
        <v>281</v>
      </c>
      <c r="B125" s="317">
        <v>2000</v>
      </c>
      <c r="C125" s="317" t="s">
        <v>282</v>
      </c>
      <c r="D125" s="317" t="s">
        <v>284</v>
      </c>
      <c r="E125" s="317" t="s">
        <v>280</v>
      </c>
      <c r="F125" s="317" t="s">
        <v>291</v>
      </c>
      <c r="G125" s="317" t="str">
        <f>'Energy services E'!B87</f>
        <v>MD - Car engines</v>
      </c>
      <c r="H125" s="317" t="str">
        <f>'Energy services E'!AM72</f>
        <v xml:space="preserve">Cars </v>
      </c>
      <c r="I125" s="317">
        <f>-'Energy services E'!AM87</f>
        <v>-3000.4000000000015</v>
      </c>
    </row>
    <row r="126" spans="1:9">
      <c r="A126" s="317" t="s">
        <v>281</v>
      </c>
      <c r="B126" s="317">
        <v>2000</v>
      </c>
      <c r="C126" s="317" t="s">
        <v>282</v>
      </c>
      <c r="D126" s="317" t="s">
        <v>284</v>
      </c>
      <c r="E126" s="317" t="s">
        <v>280</v>
      </c>
      <c r="F126" s="317" t="s">
        <v>291</v>
      </c>
      <c r="G126" s="317" t="str">
        <f>'Energy services E'!B88</f>
        <v>MD - Truck engines</v>
      </c>
      <c r="H126" s="317" t="str">
        <f>'Energy services E'!AP72</f>
        <v xml:space="preserve">Trucks </v>
      </c>
      <c r="I126" s="317">
        <f>-'Energy services E'!AP88</f>
        <v>-1799.9799999999996</v>
      </c>
    </row>
    <row r="127" spans="1:9">
      <c r="A127" s="317" t="s">
        <v>281</v>
      </c>
      <c r="B127" s="317">
        <v>2000</v>
      </c>
      <c r="C127" s="317" t="s">
        <v>282</v>
      </c>
      <c r="D127" s="317" t="s">
        <v>284</v>
      </c>
      <c r="E127" s="317" t="s">
        <v>280</v>
      </c>
      <c r="F127" s="317" t="s">
        <v>291</v>
      </c>
      <c r="G127" s="317" t="str">
        <f>'Energy services E'!B89</f>
        <v>Freight [tonne-km/year]</v>
      </c>
      <c r="H127" s="317" t="str">
        <f>'Energy services E'!AB72</f>
        <v xml:space="preserve">Crude dist. </v>
      </c>
      <c r="I127" s="317">
        <f>-'Energy services E'!AB89</f>
        <v>-1666685185.3909488</v>
      </c>
    </row>
    <row r="128" spans="1:9">
      <c r="A128" s="317" t="s">
        <v>281</v>
      </c>
      <c r="B128" s="317">
        <v>2000</v>
      </c>
      <c r="C128" s="317" t="s">
        <v>282</v>
      </c>
      <c r="D128" s="317" t="s">
        <v>284</v>
      </c>
      <c r="E128" s="317" t="s">
        <v>280</v>
      </c>
      <c r="F128" s="317" t="s">
        <v>291</v>
      </c>
      <c r="G128" s="317" t="str">
        <f>'Energy services E'!B89</f>
        <v>Freight [tonne-km/year]</v>
      </c>
      <c r="H128" s="317" t="str">
        <f>'Energy services E'!AC72</f>
        <v xml:space="preserve">NG dist. </v>
      </c>
      <c r="I128" s="317">
        <f>-'Energy services E'!AC89</f>
        <v>-1666685185.3909488</v>
      </c>
    </row>
    <row r="129" spans="1:9">
      <c r="A129" s="317" t="s">
        <v>281</v>
      </c>
      <c r="B129" s="317">
        <v>2000</v>
      </c>
      <c r="C129" s="317" t="s">
        <v>282</v>
      </c>
      <c r="D129" s="317" t="s">
        <v>284</v>
      </c>
      <c r="E129" s="317" t="s">
        <v>280</v>
      </c>
      <c r="F129" s="317" t="s">
        <v>291</v>
      </c>
      <c r="G129" s="317" t="str">
        <f>'Energy services E'!AG72</f>
        <v xml:space="preserve">Diesel dist. </v>
      </c>
      <c r="H129" s="317" t="str">
        <f>'Energy services E'!B89</f>
        <v>Freight [tonne-km/year]</v>
      </c>
      <c r="I129" s="317">
        <f>-'Energy services E'!AG89</f>
        <v>-1500000000</v>
      </c>
    </row>
    <row r="130" spans="1:9">
      <c r="A130" s="317" t="s">
        <v>281</v>
      </c>
      <c r="B130" s="317">
        <v>2000</v>
      </c>
      <c r="C130" s="317" t="s">
        <v>282</v>
      </c>
      <c r="D130" s="317" t="s">
        <v>284</v>
      </c>
      <c r="E130" s="317" t="s">
        <v>280</v>
      </c>
      <c r="F130" s="317" t="s">
        <v>291</v>
      </c>
      <c r="G130" s="317" t="str">
        <f>'Energy services E'!B89</f>
        <v>Freight [tonne-km/year]</v>
      </c>
      <c r="H130" s="317" t="str">
        <f>'Energy services E'!AH72</f>
        <v xml:space="preserve">Petrol dist. </v>
      </c>
      <c r="I130" s="317">
        <f>-'Energy services E'!AH89</f>
        <v>-2250000000</v>
      </c>
    </row>
    <row r="131" spans="1:9">
      <c r="A131" s="317" t="s">
        <v>281</v>
      </c>
      <c r="B131" s="317">
        <v>2000</v>
      </c>
      <c r="C131" s="317" t="s">
        <v>285</v>
      </c>
      <c r="D131" s="317" t="s">
        <v>16</v>
      </c>
      <c r="E131" s="317" t="s">
        <v>280</v>
      </c>
      <c r="F131" s="317" t="s">
        <v>291</v>
      </c>
      <c r="G131" s="317" t="s">
        <v>16</v>
      </c>
      <c r="H131" s="317" t="str">
        <f>'Energy services E'!B89</f>
        <v>Freight [tonne-km/year]</v>
      </c>
      <c r="I131" s="317">
        <f>'Energy services E'!AZ89</f>
        <v>142916629629.21808</v>
      </c>
    </row>
    <row r="132" spans="1:9">
      <c r="A132" s="317" t="s">
        <v>281</v>
      </c>
      <c r="B132" s="317">
        <v>2000</v>
      </c>
      <c r="C132" s="317" t="s">
        <v>285</v>
      </c>
      <c r="D132" s="317" t="s">
        <v>24</v>
      </c>
      <c r="E132" s="317" t="s">
        <v>280</v>
      </c>
      <c r="F132" s="317" t="s">
        <v>291</v>
      </c>
      <c r="G132" s="317" t="s">
        <v>24</v>
      </c>
      <c r="H132" s="317" t="str">
        <f>'Energy services E'!B90</f>
        <v>Illumination [lumen-hrs/yr]</v>
      </c>
      <c r="I132" s="317">
        <f>'Energy services E'!AY90</f>
        <v>500000000000000</v>
      </c>
    </row>
    <row r="133" spans="1:9">
      <c r="A133" s="317" t="s">
        <v>281</v>
      </c>
      <c r="B133" s="317">
        <v>2000</v>
      </c>
      <c r="C133" s="317" t="s">
        <v>285</v>
      </c>
      <c r="D133" s="317" t="s">
        <v>16</v>
      </c>
      <c r="E133" s="317" t="s">
        <v>280</v>
      </c>
      <c r="F133" s="317" t="s">
        <v>291</v>
      </c>
      <c r="G133" s="317" t="s">
        <v>16</v>
      </c>
      <c r="H133" s="317" t="str">
        <f>'Energy services E'!B91</f>
        <v>Passenger [passenger-km/yr]</v>
      </c>
      <c r="I133" s="317">
        <f>'Energy services E'!AZ91</f>
        <v>500000000000</v>
      </c>
    </row>
    <row r="134" spans="1:9">
      <c r="A134" s="317" t="s">
        <v>281</v>
      </c>
      <c r="B134" s="317">
        <v>2000</v>
      </c>
      <c r="C134" s="317" t="s">
        <v>285</v>
      </c>
      <c r="D134" s="317" t="s">
        <v>24</v>
      </c>
      <c r="E134" s="317" t="s">
        <v>280</v>
      </c>
      <c r="F134" s="317" t="s">
        <v>291</v>
      </c>
      <c r="G134" s="317" t="s">
        <v>24</v>
      </c>
      <c r="H134" s="317" t="str">
        <f>'Energy services E'!B92</f>
        <v>Space heating [m3-K]</v>
      </c>
      <c r="I134" s="317">
        <f>'Energy services E'!AY92</f>
        <v>75000000000</v>
      </c>
    </row>
    <row r="135" spans="1:9">
      <c r="A135" s="318" t="str">
        <f>A82</f>
        <v>GB</v>
      </c>
      <c r="B135" s="318">
        <f>B82</f>
        <v>2000</v>
      </c>
      <c r="C135" s="318" t="str">
        <f>C82</f>
        <v>Supply</v>
      </c>
      <c r="D135" s="318" t="str">
        <f>D82</f>
        <v>Total primary energy supply</v>
      </c>
      <c r="E135" s="318" t="s">
        <v>292</v>
      </c>
      <c r="F135" s="318" t="str">
        <f>F82</f>
        <v>services</v>
      </c>
      <c r="G135" s="318" t="str">
        <f>G82</f>
        <v>Resources - Crude</v>
      </c>
      <c r="H135" s="318" t="str">
        <f>H82</f>
        <v>Crude</v>
      </c>
      <c r="I135" s="318"/>
    </row>
    <row r="136" spans="1:9">
      <c r="A136" s="318" t="str">
        <f t="shared" ref="A136:D136" si="55">A83</f>
        <v>GB</v>
      </c>
      <c r="B136" s="318">
        <f t="shared" si="55"/>
        <v>2000</v>
      </c>
      <c r="C136" s="318" t="str">
        <f t="shared" si="55"/>
        <v>Supply</v>
      </c>
      <c r="D136" s="318" t="str">
        <f t="shared" si="55"/>
        <v>Total primary energy supply</v>
      </c>
      <c r="E136" s="318" t="s">
        <v>292</v>
      </c>
      <c r="F136" s="318" t="str">
        <f t="shared" ref="F136:H136" si="56">F83</f>
        <v>services</v>
      </c>
      <c r="G136" s="318" t="str">
        <f t="shared" si="56"/>
        <v>Resources - NG</v>
      </c>
      <c r="H136" s="318" t="str">
        <f t="shared" si="56"/>
        <v>NG</v>
      </c>
      <c r="I136" s="318"/>
    </row>
    <row r="137" spans="1:9">
      <c r="A137" s="318" t="str">
        <f t="shared" ref="A137:D137" si="57">A84</f>
        <v>GB</v>
      </c>
      <c r="B137" s="318">
        <f t="shared" si="57"/>
        <v>2000</v>
      </c>
      <c r="C137" s="318" t="str">
        <f t="shared" si="57"/>
        <v>Supply</v>
      </c>
      <c r="D137" s="318" t="str">
        <f t="shared" si="57"/>
        <v>Transformation processes</v>
      </c>
      <c r="E137" s="318" t="s">
        <v>292</v>
      </c>
      <c r="F137" s="318" t="str">
        <f t="shared" ref="F137:H137" si="58">F84</f>
        <v>services</v>
      </c>
      <c r="G137" s="318" t="str">
        <f t="shared" si="58"/>
        <v>Gas wells &amp; proc.</v>
      </c>
      <c r="H137" s="318" t="str">
        <f t="shared" si="58"/>
        <v>NG - Wells</v>
      </c>
      <c r="I137" s="318"/>
    </row>
    <row r="138" spans="1:9">
      <c r="A138" s="318" t="str">
        <f t="shared" ref="A138:D138" si="59">A85</f>
        <v>GB</v>
      </c>
      <c r="B138" s="318">
        <f t="shared" si="59"/>
        <v>2000</v>
      </c>
      <c r="C138" s="318" t="str">
        <f t="shared" si="59"/>
        <v>Supply</v>
      </c>
      <c r="D138" s="318" t="str">
        <f t="shared" si="59"/>
        <v>Transformation processes</v>
      </c>
      <c r="E138" s="318" t="s">
        <v>292</v>
      </c>
      <c r="F138" s="318" t="str">
        <f t="shared" ref="F138:H138" si="60">F85</f>
        <v>services</v>
      </c>
      <c r="G138" s="318" t="str">
        <f t="shared" si="60"/>
        <v>Oil fields</v>
      </c>
      <c r="H138" s="318" t="str">
        <f t="shared" si="60"/>
        <v>Crude - Fields</v>
      </c>
      <c r="I138" s="318"/>
    </row>
    <row r="139" spans="1:9">
      <c r="A139" s="318" t="str">
        <f t="shared" ref="A139:D139" si="61">A86</f>
        <v>GB</v>
      </c>
      <c r="B139" s="318">
        <f t="shared" si="61"/>
        <v>2000</v>
      </c>
      <c r="C139" s="318" t="str">
        <f t="shared" si="61"/>
        <v>Supply</v>
      </c>
      <c r="D139" s="318" t="str">
        <f t="shared" si="61"/>
        <v>Transformation processes</v>
      </c>
      <c r="E139" s="318" t="s">
        <v>292</v>
      </c>
      <c r="F139" s="318" t="str">
        <f t="shared" ref="F139:H139" si="62">F86</f>
        <v>services</v>
      </c>
      <c r="G139" s="318" t="str">
        <f t="shared" si="62"/>
        <v>Crude dist.</v>
      </c>
      <c r="H139" s="318" t="str">
        <f t="shared" si="62"/>
        <v>Crude - Dist.</v>
      </c>
      <c r="I139" s="318"/>
    </row>
    <row r="140" spans="1:9">
      <c r="A140" s="318" t="str">
        <f t="shared" ref="A140:D140" si="63">A87</f>
        <v>GB</v>
      </c>
      <c r="B140" s="318">
        <f t="shared" si="63"/>
        <v>2000</v>
      </c>
      <c r="C140" s="318" t="str">
        <f t="shared" si="63"/>
        <v>Supply</v>
      </c>
      <c r="D140" s="318" t="str">
        <f t="shared" si="63"/>
        <v>Transformation processes</v>
      </c>
      <c r="E140" s="318" t="s">
        <v>292</v>
      </c>
      <c r="F140" s="318" t="str">
        <f t="shared" ref="F140:H140" si="64">F87</f>
        <v>services</v>
      </c>
      <c r="G140" s="318" t="str">
        <f t="shared" si="64"/>
        <v>NG dist.</v>
      </c>
      <c r="H140" s="318" t="str">
        <f t="shared" si="64"/>
        <v>NG - Dist.</v>
      </c>
      <c r="I140" s="318"/>
    </row>
    <row r="141" spans="1:9">
      <c r="A141" s="318" t="str">
        <f t="shared" ref="A141:D141" si="65">A88</f>
        <v>GB</v>
      </c>
      <c r="B141" s="318">
        <f t="shared" si="65"/>
        <v>2000</v>
      </c>
      <c r="C141" s="318" t="str">
        <f t="shared" si="65"/>
        <v>Supply</v>
      </c>
      <c r="D141" s="318" t="str">
        <f t="shared" si="65"/>
        <v>Transformation processes</v>
      </c>
      <c r="E141" s="318" t="s">
        <v>292</v>
      </c>
      <c r="F141" s="318" t="str">
        <f t="shared" ref="F141:H141" si="66">F88</f>
        <v>services</v>
      </c>
      <c r="G141" s="318" t="str">
        <f t="shared" si="66"/>
        <v>Oil refineries</v>
      </c>
      <c r="H141" s="318" t="str">
        <f t="shared" si="66"/>
        <v>Diesel</v>
      </c>
      <c r="I141" s="318"/>
    </row>
    <row r="142" spans="1:9">
      <c r="A142" s="318" t="str">
        <f t="shared" ref="A142:D142" si="67">A89</f>
        <v>GB</v>
      </c>
      <c r="B142" s="318">
        <f t="shared" si="67"/>
        <v>2000</v>
      </c>
      <c r="C142" s="318" t="str">
        <f t="shared" si="67"/>
        <v>Supply</v>
      </c>
      <c r="D142" s="318" t="str">
        <f t="shared" si="67"/>
        <v>Transformation processes</v>
      </c>
      <c r="E142" s="318" t="s">
        <v>292</v>
      </c>
      <c r="F142" s="318" t="str">
        <f t="shared" ref="F142:H142" si="68">F89</f>
        <v>services</v>
      </c>
      <c r="G142" s="318" t="str">
        <f t="shared" si="68"/>
        <v>Oil refineries</v>
      </c>
      <c r="H142" s="318" t="str">
        <f t="shared" si="68"/>
        <v>Petrol</v>
      </c>
      <c r="I142" s="318"/>
    </row>
    <row r="143" spans="1:9">
      <c r="A143" s="318" t="str">
        <f t="shared" ref="A143:D143" si="69">A90</f>
        <v>GB</v>
      </c>
      <c r="B143" s="318">
        <f t="shared" si="69"/>
        <v>2000</v>
      </c>
      <c r="C143" s="318" t="str">
        <f t="shared" si="69"/>
        <v>Supply</v>
      </c>
      <c r="D143" s="318" t="str">
        <f t="shared" si="69"/>
        <v>Transformation processes</v>
      </c>
      <c r="E143" s="318" t="s">
        <v>292</v>
      </c>
      <c r="F143" s="318" t="str">
        <f t="shared" ref="F143:H143" si="70">F90</f>
        <v>services</v>
      </c>
      <c r="G143" s="318" t="str">
        <f t="shared" si="70"/>
        <v>Power plants</v>
      </c>
      <c r="H143" s="318" t="str">
        <f t="shared" si="70"/>
        <v>Elect</v>
      </c>
      <c r="I143" s="318"/>
    </row>
    <row r="144" spans="1:9">
      <c r="A144" s="318" t="str">
        <f t="shared" ref="A144:D144" si="71">A91</f>
        <v>GB</v>
      </c>
      <c r="B144" s="318">
        <f t="shared" si="71"/>
        <v>2000</v>
      </c>
      <c r="C144" s="318" t="str">
        <f t="shared" si="71"/>
        <v>Supply</v>
      </c>
      <c r="D144" s="318" t="str">
        <f t="shared" si="71"/>
        <v>Transformation processes</v>
      </c>
      <c r="E144" s="318" t="s">
        <v>292</v>
      </c>
      <c r="F144" s="318" t="str">
        <f t="shared" ref="F144:H144" si="72">F91</f>
        <v>services</v>
      </c>
      <c r="G144" s="318" t="str">
        <f t="shared" si="72"/>
        <v>Elect. grid</v>
      </c>
      <c r="H144" s="318" t="str">
        <f t="shared" si="72"/>
        <v>Elect - Grid</v>
      </c>
      <c r="I144" s="318"/>
    </row>
    <row r="145" spans="1:9">
      <c r="A145" s="318" t="str">
        <f t="shared" ref="A145:D145" si="73">A92</f>
        <v>GB</v>
      </c>
      <c r="B145" s="318">
        <f t="shared" si="73"/>
        <v>2000</v>
      </c>
      <c r="C145" s="318" t="str">
        <f t="shared" si="73"/>
        <v>Supply</v>
      </c>
      <c r="D145" s="318" t="str">
        <f t="shared" si="73"/>
        <v>Transformation processes</v>
      </c>
      <c r="E145" s="318" t="s">
        <v>292</v>
      </c>
      <c r="F145" s="318" t="str">
        <f t="shared" ref="F145:H145" si="74">F92</f>
        <v>services</v>
      </c>
      <c r="G145" s="318" t="str">
        <f t="shared" si="74"/>
        <v>Diesel dist.</v>
      </c>
      <c r="H145" s="318" t="str">
        <f t="shared" si="74"/>
        <v>Diesel - Dist.</v>
      </c>
      <c r="I145" s="318"/>
    </row>
    <row r="146" spans="1:9">
      <c r="A146" s="318" t="str">
        <f t="shared" ref="A146:D146" si="75">A93</f>
        <v>GB</v>
      </c>
      <c r="B146" s="318">
        <f t="shared" si="75"/>
        <v>2000</v>
      </c>
      <c r="C146" s="318" t="str">
        <f t="shared" si="75"/>
        <v>Supply</v>
      </c>
      <c r="D146" s="318" t="str">
        <f t="shared" si="75"/>
        <v>Transformation processes</v>
      </c>
      <c r="E146" s="318" t="s">
        <v>292</v>
      </c>
      <c r="F146" s="318" t="str">
        <f t="shared" ref="F146:H146" si="76">F93</f>
        <v>services</v>
      </c>
      <c r="G146" s="318" t="str">
        <f t="shared" si="76"/>
        <v>Petrol dist.</v>
      </c>
      <c r="H146" s="318" t="str">
        <f t="shared" si="76"/>
        <v>Petrol - Dist.</v>
      </c>
      <c r="I146" s="318"/>
    </row>
    <row r="147" spans="1:9">
      <c r="A147" s="318" t="str">
        <f t="shared" ref="A147:D147" si="77">A94</f>
        <v>GB</v>
      </c>
      <c r="B147" s="318">
        <f t="shared" si="77"/>
        <v>2000</v>
      </c>
      <c r="C147" s="318" t="str">
        <f t="shared" si="77"/>
        <v>Supply</v>
      </c>
      <c r="D147" s="318" t="str">
        <f t="shared" si="77"/>
        <v>Transformation processes</v>
      </c>
      <c r="E147" s="318" t="s">
        <v>292</v>
      </c>
      <c r="F147" s="318" t="str">
        <f t="shared" ref="F147:H147" si="78">F94</f>
        <v>services</v>
      </c>
      <c r="G147" s="318" t="str">
        <f t="shared" si="78"/>
        <v>Car engines</v>
      </c>
      <c r="H147" s="318" t="str">
        <f t="shared" si="78"/>
        <v>MD-Car engines</v>
      </c>
      <c r="I147" s="318"/>
    </row>
    <row r="148" spans="1:9">
      <c r="A148" s="318" t="str">
        <f t="shared" ref="A148:D148" si="79">A95</f>
        <v>GB</v>
      </c>
      <c r="B148" s="318">
        <f t="shared" si="79"/>
        <v>2000</v>
      </c>
      <c r="C148" s="318" t="str">
        <f t="shared" si="79"/>
        <v>Supply</v>
      </c>
      <c r="D148" s="318" t="str">
        <f t="shared" si="79"/>
        <v>Transformation processes</v>
      </c>
      <c r="E148" s="318" t="s">
        <v>292</v>
      </c>
      <c r="F148" s="318" t="str">
        <f t="shared" ref="F148:H148" si="80">F95</f>
        <v>services</v>
      </c>
      <c r="G148" s="318" t="str">
        <f t="shared" si="80"/>
        <v>Furnaces</v>
      </c>
      <c r="H148" s="318" t="str">
        <f t="shared" si="80"/>
        <v>LTH</v>
      </c>
      <c r="I148" s="318"/>
    </row>
    <row r="149" spans="1:9">
      <c r="A149" s="318" t="str">
        <f t="shared" ref="A149:D149" si="81">A96</f>
        <v>GB</v>
      </c>
      <c r="B149" s="318">
        <f t="shared" si="81"/>
        <v>2000</v>
      </c>
      <c r="C149" s="318" t="str">
        <f t="shared" si="81"/>
        <v>Supply</v>
      </c>
      <c r="D149" s="318" t="str">
        <f t="shared" si="81"/>
        <v>Transformation processes</v>
      </c>
      <c r="E149" s="318" t="s">
        <v>292</v>
      </c>
      <c r="F149" s="318" t="str">
        <f t="shared" ref="F149:H149" si="82">F96</f>
        <v>services</v>
      </c>
      <c r="G149" s="318" t="str">
        <f t="shared" si="82"/>
        <v>Light fixtures</v>
      </c>
      <c r="H149" s="318" t="str">
        <f t="shared" si="82"/>
        <v>Light</v>
      </c>
      <c r="I149" s="318"/>
    </row>
    <row r="150" spans="1:9">
      <c r="A150" s="318" t="str">
        <f t="shared" ref="A150:D150" si="83">A97</f>
        <v>GB</v>
      </c>
      <c r="B150" s="318">
        <f t="shared" si="83"/>
        <v>2000</v>
      </c>
      <c r="C150" s="318" t="str">
        <f t="shared" si="83"/>
        <v>Supply</v>
      </c>
      <c r="D150" s="318" t="str">
        <f t="shared" si="83"/>
        <v>Transformation processes</v>
      </c>
      <c r="E150" s="318" t="s">
        <v>292</v>
      </c>
      <c r="F150" s="318" t="str">
        <f t="shared" ref="F150:H150" si="84">F97</f>
        <v>services</v>
      </c>
      <c r="G150" s="318" t="str">
        <f t="shared" si="84"/>
        <v>Truck engines</v>
      </c>
      <c r="H150" s="318" t="str">
        <f t="shared" si="84"/>
        <v>MD-Truck engines</v>
      </c>
      <c r="I150" s="318"/>
    </row>
    <row r="151" spans="1:9">
      <c r="A151" s="318" t="str">
        <f t="shared" ref="A151:D151" si="85">A98</f>
        <v>GB</v>
      </c>
      <c r="B151" s="318">
        <f t="shared" si="85"/>
        <v>2000</v>
      </c>
      <c r="C151" s="318" t="str">
        <f t="shared" si="85"/>
        <v>Supply</v>
      </c>
      <c r="D151" s="318" t="str">
        <f t="shared" si="85"/>
        <v>Transformation processes</v>
      </c>
      <c r="E151" s="318" t="s">
        <v>292</v>
      </c>
      <c r="F151" s="318" t="str">
        <f t="shared" ref="F151:H151" si="86">F98</f>
        <v>services</v>
      </c>
      <c r="G151" s="318" t="str">
        <f t="shared" si="86"/>
        <v>Cars</v>
      </c>
      <c r="H151" s="318" t="str">
        <f t="shared" si="86"/>
        <v xml:space="preserve">Passenger [passenger-km/yr] </v>
      </c>
      <c r="I151" s="318"/>
    </row>
    <row r="152" spans="1:9">
      <c r="A152" s="318" t="str">
        <f t="shared" ref="A152:D152" si="87">A99</f>
        <v>GB</v>
      </c>
      <c r="B152" s="318">
        <f t="shared" si="87"/>
        <v>2000</v>
      </c>
      <c r="C152" s="318" t="str">
        <f t="shared" si="87"/>
        <v>Supply</v>
      </c>
      <c r="D152" s="318" t="str">
        <f t="shared" si="87"/>
        <v>Transformation processes</v>
      </c>
      <c r="E152" s="318" t="s">
        <v>292</v>
      </c>
      <c r="F152" s="318" t="str">
        <f t="shared" ref="F152:H152" si="88">F99</f>
        <v>services</v>
      </c>
      <c r="G152" s="318" t="str">
        <f t="shared" si="88"/>
        <v>Homes</v>
      </c>
      <c r="H152" s="318" t="str">
        <f t="shared" si="88"/>
        <v>Space heating [m3-K]</v>
      </c>
      <c r="I152" s="318"/>
    </row>
    <row r="153" spans="1:9">
      <c r="A153" s="318" t="str">
        <f t="shared" ref="A153:D153" si="89">A100</f>
        <v>GB</v>
      </c>
      <c r="B153" s="318">
        <f t="shared" si="89"/>
        <v>2000</v>
      </c>
      <c r="C153" s="318" t="str">
        <f t="shared" si="89"/>
        <v>Supply</v>
      </c>
      <c r="D153" s="318" t="str">
        <f t="shared" si="89"/>
        <v>Transformation processes</v>
      </c>
      <c r="E153" s="318" t="s">
        <v>292</v>
      </c>
      <c r="F153" s="318" t="str">
        <f t="shared" ref="F153:H153" si="90">F100</f>
        <v>services</v>
      </c>
      <c r="G153" s="318" t="str">
        <f t="shared" si="90"/>
        <v>Rooms</v>
      </c>
      <c r="H153" s="318" t="str">
        <f t="shared" si="90"/>
        <v>Illumination [lumen-hrs/yr]</v>
      </c>
      <c r="I153" s="318"/>
    </row>
    <row r="154" spans="1:9">
      <c r="A154" s="318" t="str">
        <f t="shared" ref="A154:D154" si="91">A101</f>
        <v>GB</v>
      </c>
      <c r="B154" s="318">
        <f t="shared" si="91"/>
        <v>2000</v>
      </c>
      <c r="C154" s="318" t="str">
        <f t="shared" si="91"/>
        <v>Supply</v>
      </c>
      <c r="D154" s="318" t="str">
        <f t="shared" si="91"/>
        <v>Transformation processes</v>
      </c>
      <c r="E154" s="318" t="s">
        <v>292</v>
      </c>
      <c r="F154" s="318" t="str">
        <f t="shared" ref="F154:H154" si="92">F101</f>
        <v>services</v>
      </c>
      <c r="G154" s="318" t="str">
        <f t="shared" si="92"/>
        <v>Trucks</v>
      </c>
      <c r="H154" s="318" t="str">
        <f t="shared" si="92"/>
        <v>Freight [tonne-km/year]</v>
      </c>
      <c r="I154" s="318"/>
    </row>
    <row r="155" spans="1:9">
      <c r="A155" s="318" t="str">
        <f t="shared" ref="A155:D155" si="93">A102</f>
        <v>GB</v>
      </c>
      <c r="B155" s="318">
        <f t="shared" si="93"/>
        <v>2000</v>
      </c>
      <c r="C155" s="318" t="str">
        <f t="shared" si="93"/>
        <v>Supply</v>
      </c>
      <c r="D155" s="318" t="str">
        <f t="shared" si="93"/>
        <v>Transformation processes</v>
      </c>
      <c r="E155" s="318" t="s">
        <v>292</v>
      </c>
      <c r="F155" s="318" t="str">
        <f t="shared" ref="F155:H155" si="94">F102</f>
        <v>services</v>
      </c>
      <c r="G155" s="318" t="str">
        <f t="shared" si="94"/>
        <v>Oil fields</v>
      </c>
      <c r="H155" s="318" t="str">
        <f t="shared" si="94"/>
        <v>Crude</v>
      </c>
      <c r="I155" s="318"/>
    </row>
    <row r="156" spans="1:9">
      <c r="A156" s="318" t="str">
        <f t="shared" ref="A156:D156" si="95">A103</f>
        <v>GB</v>
      </c>
      <c r="B156" s="318">
        <f t="shared" si="95"/>
        <v>2000</v>
      </c>
      <c r="C156" s="318" t="str">
        <f t="shared" si="95"/>
        <v>Supply</v>
      </c>
      <c r="D156" s="318" t="str">
        <f t="shared" si="95"/>
        <v>Transformation processes</v>
      </c>
      <c r="E156" s="318" t="s">
        <v>292</v>
      </c>
      <c r="F156" s="318" t="str">
        <f t="shared" ref="F156:H156" si="96">F103</f>
        <v>services</v>
      </c>
      <c r="G156" s="318" t="str">
        <f t="shared" si="96"/>
        <v>Crude dist.</v>
      </c>
      <c r="H156" s="318" t="str">
        <f t="shared" si="96"/>
        <v>Crude - Fields</v>
      </c>
      <c r="I156" s="318"/>
    </row>
    <row r="157" spans="1:9">
      <c r="A157" s="318" t="str">
        <f t="shared" ref="A157:D157" si="97">A104</f>
        <v>GB</v>
      </c>
      <c r="B157" s="318">
        <f t="shared" si="97"/>
        <v>2000</v>
      </c>
      <c r="C157" s="318" t="str">
        <f t="shared" si="97"/>
        <v>Supply</v>
      </c>
      <c r="D157" s="318" t="str">
        <f t="shared" si="97"/>
        <v>Transformation processes</v>
      </c>
      <c r="E157" s="318" t="s">
        <v>292</v>
      </c>
      <c r="F157" s="318" t="str">
        <f t="shared" ref="F157:H157" si="98">F104</f>
        <v>services</v>
      </c>
      <c r="G157" s="318" t="str">
        <f t="shared" si="98"/>
        <v>Oil refineries</v>
      </c>
      <c r="H157" s="318" t="str">
        <f t="shared" si="98"/>
        <v>Crude - Dist.</v>
      </c>
      <c r="I157" s="318"/>
    </row>
    <row r="158" spans="1:9">
      <c r="A158" s="318" t="str">
        <f t="shared" ref="A158:D158" si="99">A105</f>
        <v>GB</v>
      </c>
      <c r="B158" s="318">
        <f t="shared" si="99"/>
        <v>2000</v>
      </c>
      <c r="C158" s="318" t="str">
        <f t="shared" si="99"/>
        <v>Supply</v>
      </c>
      <c r="D158" s="318" t="str">
        <f t="shared" si="99"/>
        <v>Transformation processes</v>
      </c>
      <c r="E158" s="318" t="s">
        <v>292</v>
      </c>
      <c r="F158" s="318" t="str">
        <f t="shared" ref="F158:H158" si="100">F105</f>
        <v>services</v>
      </c>
      <c r="G158" s="318" t="str">
        <f t="shared" si="100"/>
        <v>Gas wells &amp; proc.</v>
      </c>
      <c r="H158" s="318" t="str">
        <f t="shared" si="100"/>
        <v>NG</v>
      </c>
      <c r="I158" s="318"/>
    </row>
    <row r="159" spans="1:9">
      <c r="A159" s="318" t="str">
        <f t="shared" ref="A159:D159" si="101">A106</f>
        <v>GB</v>
      </c>
      <c r="B159" s="318">
        <f t="shared" si="101"/>
        <v>2000</v>
      </c>
      <c r="C159" s="318" t="str">
        <f t="shared" si="101"/>
        <v>Supply</v>
      </c>
      <c r="D159" s="318" t="str">
        <f t="shared" si="101"/>
        <v>Transformation processes</v>
      </c>
      <c r="E159" s="318" t="s">
        <v>292</v>
      </c>
      <c r="F159" s="318" t="str">
        <f t="shared" ref="F159:H159" si="102">F106</f>
        <v>services</v>
      </c>
      <c r="G159" s="318" t="str">
        <f t="shared" si="102"/>
        <v>NG dist.</v>
      </c>
      <c r="H159" s="318" t="str">
        <f t="shared" si="102"/>
        <v>NG - Wells</v>
      </c>
      <c r="I159" s="318"/>
    </row>
    <row r="160" spans="1:9">
      <c r="A160" s="318" t="str">
        <f t="shared" ref="A160:D160" si="103">A107</f>
        <v>GB</v>
      </c>
      <c r="B160" s="318">
        <f t="shared" si="103"/>
        <v>2000</v>
      </c>
      <c r="C160" s="318" t="str">
        <f t="shared" si="103"/>
        <v>Supply</v>
      </c>
      <c r="D160" s="318" t="str">
        <f t="shared" si="103"/>
        <v>Transformation processes</v>
      </c>
      <c r="E160" s="318" t="s">
        <v>292</v>
      </c>
      <c r="F160" s="318" t="str">
        <f t="shared" ref="F160:H160" si="104">F107</f>
        <v>services</v>
      </c>
      <c r="G160" s="318" t="str">
        <f t="shared" si="104"/>
        <v>Power plants</v>
      </c>
      <c r="H160" s="318" t="str">
        <f t="shared" si="104"/>
        <v>NG - Dist.</v>
      </c>
      <c r="I160" s="318"/>
    </row>
    <row r="161" spans="1:9">
      <c r="A161" s="318" t="str">
        <f t="shared" ref="A161:D161" si="105">A108</f>
        <v>GB</v>
      </c>
      <c r="B161" s="318">
        <f t="shared" si="105"/>
        <v>2000</v>
      </c>
      <c r="C161" s="318" t="str">
        <f t="shared" si="105"/>
        <v>Supply</v>
      </c>
      <c r="D161" s="318" t="str">
        <f t="shared" si="105"/>
        <v>Transformation processes</v>
      </c>
      <c r="E161" s="318" t="s">
        <v>292</v>
      </c>
      <c r="F161" s="318" t="str">
        <f t="shared" ref="F161:H161" si="106">F108</f>
        <v>services</v>
      </c>
      <c r="G161" s="318" t="str">
        <f t="shared" si="106"/>
        <v xml:space="preserve">Furnaces </v>
      </c>
      <c r="H161" s="318" t="str">
        <f t="shared" si="106"/>
        <v>NG - Dist.</v>
      </c>
      <c r="I161" s="318"/>
    </row>
    <row r="162" spans="1:9">
      <c r="A162" s="318" t="str">
        <f t="shared" ref="A162:D162" si="107">A109</f>
        <v>GB</v>
      </c>
      <c r="B162" s="318">
        <f t="shared" si="107"/>
        <v>2000</v>
      </c>
      <c r="C162" s="318" t="str">
        <f t="shared" si="107"/>
        <v>Supply</v>
      </c>
      <c r="D162" s="318" t="str">
        <f t="shared" si="107"/>
        <v>Transformation processes</v>
      </c>
      <c r="E162" s="318" t="s">
        <v>292</v>
      </c>
      <c r="F162" s="318" t="str">
        <f t="shared" ref="F162:H162" si="108">F109</f>
        <v>services</v>
      </c>
      <c r="G162" s="318" t="str">
        <f t="shared" si="108"/>
        <v>Diesel dist.</v>
      </c>
      <c r="H162" s="318" t="str">
        <f t="shared" si="108"/>
        <v>Diesel</v>
      </c>
      <c r="I162" s="318"/>
    </row>
    <row r="163" spans="1:9">
      <c r="A163" s="318" t="str">
        <f t="shared" ref="A163:D163" si="109">A110</f>
        <v>GB</v>
      </c>
      <c r="B163" s="318">
        <f t="shared" si="109"/>
        <v>2000</v>
      </c>
      <c r="C163" s="318" t="str">
        <f t="shared" si="109"/>
        <v>Supply</v>
      </c>
      <c r="D163" s="318" t="str">
        <f t="shared" si="109"/>
        <v>Transformation processes</v>
      </c>
      <c r="E163" s="318" t="s">
        <v>292</v>
      </c>
      <c r="F163" s="318" t="str">
        <f t="shared" ref="F163:H163" si="110">F110</f>
        <v>services</v>
      </c>
      <c r="G163" s="318" t="str">
        <f t="shared" si="110"/>
        <v>Gas wells &amp; proc.</v>
      </c>
      <c r="H163" s="318" t="str">
        <f t="shared" si="110"/>
        <v>Diesel - Dist.</v>
      </c>
      <c r="I163" s="318"/>
    </row>
    <row r="164" spans="1:9">
      <c r="A164" s="318" t="str">
        <f t="shared" ref="A164:D164" si="111">A111</f>
        <v>GB</v>
      </c>
      <c r="B164" s="318">
        <f t="shared" si="111"/>
        <v>2000</v>
      </c>
      <c r="C164" s="318" t="str">
        <f t="shared" si="111"/>
        <v>Supply</v>
      </c>
      <c r="D164" s="318" t="str">
        <f t="shared" si="111"/>
        <v>Transformation processes</v>
      </c>
      <c r="E164" s="318" t="s">
        <v>292</v>
      </c>
      <c r="F164" s="318" t="str">
        <f t="shared" ref="F164:H164" si="112">F111</f>
        <v>services</v>
      </c>
      <c r="G164" s="318" t="str">
        <f t="shared" si="112"/>
        <v>Oil fields</v>
      </c>
      <c r="H164" s="318" t="str">
        <f t="shared" si="112"/>
        <v>Diesel - Dist.</v>
      </c>
      <c r="I164" s="318"/>
    </row>
    <row r="165" spans="1:9">
      <c r="A165" s="318" t="str">
        <f t="shared" ref="A165:D165" si="113">A112</f>
        <v>GB</v>
      </c>
      <c r="B165" s="318">
        <f t="shared" si="113"/>
        <v>2000</v>
      </c>
      <c r="C165" s="318" t="str">
        <f t="shared" si="113"/>
        <v>Supply</v>
      </c>
      <c r="D165" s="318" t="str">
        <f t="shared" si="113"/>
        <v>Transformation processes</v>
      </c>
      <c r="E165" s="318" t="s">
        <v>292</v>
      </c>
      <c r="F165" s="318" t="str">
        <f t="shared" ref="F165:H165" si="114">F112</f>
        <v>services</v>
      </c>
      <c r="G165" s="318" t="str">
        <f t="shared" si="114"/>
        <v xml:space="preserve">Truck engines </v>
      </c>
      <c r="H165" s="318" t="str">
        <f t="shared" si="114"/>
        <v>Diesel - Dist.</v>
      </c>
      <c r="I165" s="318"/>
    </row>
    <row r="166" spans="1:9">
      <c r="A166" s="318" t="str">
        <f t="shared" ref="A166:D166" si="115">A113</f>
        <v>GB</v>
      </c>
      <c r="B166" s="318">
        <f t="shared" si="115"/>
        <v>2000</v>
      </c>
      <c r="C166" s="318" t="str">
        <f t="shared" si="115"/>
        <v>Supply</v>
      </c>
      <c r="D166" s="318" t="str">
        <f t="shared" si="115"/>
        <v>Transformation processes</v>
      </c>
      <c r="E166" s="318" t="s">
        <v>292</v>
      </c>
      <c r="F166" s="318" t="str">
        <f t="shared" ref="F166:H166" si="116">F113</f>
        <v>services</v>
      </c>
      <c r="G166" s="318" t="str">
        <f t="shared" si="116"/>
        <v>Elect. grid</v>
      </c>
      <c r="H166" s="318" t="str">
        <f t="shared" si="116"/>
        <v>Elect</v>
      </c>
      <c r="I166" s="318"/>
    </row>
    <row r="167" spans="1:9">
      <c r="A167" s="318" t="str">
        <f t="shared" ref="A167:D167" si="117">A114</f>
        <v>GB</v>
      </c>
      <c r="B167" s="318">
        <f t="shared" si="117"/>
        <v>2000</v>
      </c>
      <c r="C167" s="318" t="str">
        <f t="shared" si="117"/>
        <v>Supply</v>
      </c>
      <c r="D167" s="318" t="str">
        <f t="shared" si="117"/>
        <v>Transformation processes</v>
      </c>
      <c r="E167" s="318" t="s">
        <v>292</v>
      </c>
      <c r="F167" s="318" t="str">
        <f t="shared" ref="F167:H167" si="118">F114</f>
        <v>services</v>
      </c>
      <c r="G167" s="318" t="str">
        <f t="shared" si="118"/>
        <v>Gas wells &amp; proc.</v>
      </c>
      <c r="H167" s="318" t="str">
        <f t="shared" si="118"/>
        <v>Elect - Grid</v>
      </c>
      <c r="I167" s="318"/>
    </row>
    <row r="168" spans="1:9">
      <c r="A168" s="318" t="str">
        <f t="shared" ref="A168:D168" si="119">A115</f>
        <v>GB</v>
      </c>
      <c r="B168" s="318">
        <f t="shared" si="119"/>
        <v>2000</v>
      </c>
      <c r="C168" s="318" t="str">
        <f t="shared" si="119"/>
        <v>Supply</v>
      </c>
      <c r="D168" s="318" t="str">
        <f t="shared" si="119"/>
        <v>Transformation processes</v>
      </c>
      <c r="E168" s="318" t="s">
        <v>292</v>
      </c>
      <c r="F168" s="318" t="str">
        <f t="shared" ref="F168:H168" si="120">F115</f>
        <v>services</v>
      </c>
      <c r="G168" s="318" t="str">
        <f t="shared" si="120"/>
        <v>Oil fields</v>
      </c>
      <c r="H168" s="318" t="str">
        <f t="shared" si="120"/>
        <v>Elect - Grid</v>
      </c>
      <c r="I168" s="318"/>
    </row>
    <row r="169" spans="1:9">
      <c r="A169" s="318" t="str">
        <f t="shared" ref="A169:D169" si="121">A116</f>
        <v>GB</v>
      </c>
      <c r="B169" s="318">
        <f t="shared" si="121"/>
        <v>2000</v>
      </c>
      <c r="C169" s="318" t="str">
        <f t="shared" si="121"/>
        <v>Supply</v>
      </c>
      <c r="D169" s="318" t="str">
        <f t="shared" si="121"/>
        <v>Transformation processes</v>
      </c>
      <c r="E169" s="318" t="s">
        <v>292</v>
      </c>
      <c r="F169" s="318" t="str">
        <f t="shared" ref="F169:H169" si="122">F116</f>
        <v>services</v>
      </c>
      <c r="G169" s="318" t="str">
        <f t="shared" si="122"/>
        <v>Crude dist.</v>
      </c>
      <c r="H169" s="318" t="str">
        <f t="shared" si="122"/>
        <v>Elect - Grid</v>
      </c>
      <c r="I169" s="318"/>
    </row>
    <row r="170" spans="1:9">
      <c r="A170" s="318" t="str">
        <f t="shared" ref="A170:D170" si="123">A117</f>
        <v>GB</v>
      </c>
      <c r="B170" s="318">
        <f t="shared" si="123"/>
        <v>2000</v>
      </c>
      <c r="C170" s="318" t="str">
        <f t="shared" si="123"/>
        <v>Supply</v>
      </c>
      <c r="D170" s="318" t="str">
        <f t="shared" si="123"/>
        <v>Transformation processes</v>
      </c>
      <c r="E170" s="318" t="s">
        <v>292</v>
      </c>
      <c r="F170" s="318" t="str">
        <f t="shared" ref="F170:H170" si="124">F117</f>
        <v>services</v>
      </c>
      <c r="G170" s="318" t="str">
        <f t="shared" si="124"/>
        <v>NG dist.</v>
      </c>
      <c r="H170" s="318" t="str">
        <f t="shared" si="124"/>
        <v>Elect - Grid</v>
      </c>
      <c r="I170" s="318"/>
    </row>
    <row r="171" spans="1:9">
      <c r="A171" s="318" t="str">
        <f t="shared" ref="A171:D171" si="125">A118</f>
        <v>GB</v>
      </c>
      <c r="B171" s="318">
        <f t="shared" si="125"/>
        <v>2000</v>
      </c>
      <c r="C171" s="318" t="str">
        <f t="shared" si="125"/>
        <v>Supply</v>
      </c>
      <c r="D171" s="318" t="str">
        <f t="shared" si="125"/>
        <v>Transformation processes</v>
      </c>
      <c r="E171" s="318" t="s">
        <v>292</v>
      </c>
      <c r="F171" s="318" t="str">
        <f t="shared" ref="F171:H171" si="126">F118</f>
        <v>services</v>
      </c>
      <c r="G171" s="318" t="str">
        <f t="shared" si="126"/>
        <v>Oil refineries</v>
      </c>
      <c r="H171" s="318" t="str">
        <f t="shared" si="126"/>
        <v>Elect - Grid</v>
      </c>
      <c r="I171" s="318"/>
    </row>
    <row r="172" spans="1:9">
      <c r="A172" s="318" t="str">
        <f t="shared" ref="A172:D172" si="127">A119</f>
        <v>GB</v>
      </c>
      <c r="B172" s="318">
        <f t="shared" si="127"/>
        <v>2000</v>
      </c>
      <c r="C172" s="318" t="str">
        <f t="shared" si="127"/>
        <v>Supply</v>
      </c>
      <c r="D172" s="318" t="str">
        <f t="shared" si="127"/>
        <v>Transformation processes</v>
      </c>
      <c r="E172" s="318" t="s">
        <v>292</v>
      </c>
      <c r="F172" s="318" t="str">
        <f t="shared" ref="F172:H172" si="128">F119</f>
        <v>services</v>
      </c>
      <c r="G172" s="318" t="str">
        <f t="shared" si="128"/>
        <v>Power plants</v>
      </c>
      <c r="H172" s="318" t="str">
        <f t="shared" si="128"/>
        <v>Elect - Grid</v>
      </c>
      <c r="I172" s="318"/>
    </row>
    <row r="173" spans="1:9">
      <c r="A173" s="318" t="str">
        <f t="shared" ref="A173:D173" si="129">A120</f>
        <v>GB</v>
      </c>
      <c r="B173" s="318">
        <f t="shared" si="129"/>
        <v>2000</v>
      </c>
      <c r="C173" s="318" t="str">
        <f t="shared" si="129"/>
        <v>Supply</v>
      </c>
      <c r="D173" s="318" t="str">
        <f t="shared" si="129"/>
        <v>Transformation processes</v>
      </c>
      <c r="E173" s="318" t="s">
        <v>292</v>
      </c>
      <c r="F173" s="318" t="str">
        <f t="shared" ref="F173:H173" si="130">F120</f>
        <v>services</v>
      </c>
      <c r="G173" s="318" t="str">
        <f t="shared" si="130"/>
        <v xml:space="preserve">Light fixtures </v>
      </c>
      <c r="H173" s="318" t="str">
        <f t="shared" si="130"/>
        <v>Elect - Grid</v>
      </c>
      <c r="I173" s="318"/>
    </row>
    <row r="174" spans="1:9">
      <c r="A174" s="318" t="str">
        <f t="shared" ref="A174:D174" si="131">A121</f>
        <v>GB</v>
      </c>
      <c r="B174" s="318">
        <f t="shared" si="131"/>
        <v>2000</v>
      </c>
      <c r="C174" s="318" t="str">
        <f t="shared" si="131"/>
        <v>Supply</v>
      </c>
      <c r="D174" s="318" t="str">
        <f t="shared" si="131"/>
        <v>Transformation processes</v>
      </c>
      <c r="E174" s="318" t="s">
        <v>292</v>
      </c>
      <c r="F174" s="318" t="str">
        <f t="shared" ref="F174:H174" si="132">F121</f>
        <v>services</v>
      </c>
      <c r="G174" s="318" t="str">
        <f t="shared" si="132"/>
        <v>Petrol dist.</v>
      </c>
      <c r="H174" s="318" t="str">
        <f t="shared" si="132"/>
        <v>Petrol</v>
      </c>
      <c r="I174" s="318"/>
    </row>
    <row r="175" spans="1:9">
      <c r="A175" s="318" t="str">
        <f t="shared" ref="A175:D175" si="133">A122</f>
        <v>GB</v>
      </c>
      <c r="B175" s="318">
        <f t="shared" si="133"/>
        <v>2000</v>
      </c>
      <c r="C175" s="318" t="str">
        <f t="shared" si="133"/>
        <v>Supply</v>
      </c>
      <c r="D175" s="318" t="str">
        <f t="shared" si="133"/>
        <v>Transformation processes</v>
      </c>
      <c r="E175" s="318" t="s">
        <v>292</v>
      </c>
      <c r="F175" s="318" t="str">
        <f t="shared" ref="F175:H175" si="134">F122</f>
        <v>services</v>
      </c>
      <c r="G175" s="318" t="str">
        <f t="shared" si="134"/>
        <v xml:space="preserve">Car engines </v>
      </c>
      <c r="H175" s="318" t="str">
        <f t="shared" si="134"/>
        <v>Petrol - Dist.</v>
      </c>
      <c r="I175" s="318"/>
    </row>
    <row r="176" spans="1:9">
      <c r="A176" s="318" t="str">
        <f t="shared" ref="A176:D176" si="135">A123</f>
        <v>GB</v>
      </c>
      <c r="B176" s="318">
        <f t="shared" si="135"/>
        <v>2000</v>
      </c>
      <c r="C176" s="318" t="str">
        <f t="shared" si="135"/>
        <v>Supply</v>
      </c>
      <c r="D176" s="318" t="str">
        <f t="shared" si="135"/>
        <v>Transformation processes</v>
      </c>
      <c r="E176" s="318" t="s">
        <v>292</v>
      </c>
      <c r="F176" s="318" t="str">
        <f t="shared" ref="F176:H176" si="136">F123</f>
        <v>services</v>
      </c>
      <c r="G176" s="318" t="str">
        <f t="shared" si="136"/>
        <v>Light</v>
      </c>
      <c r="H176" s="318" t="str">
        <f t="shared" si="136"/>
        <v xml:space="preserve">Rooms </v>
      </c>
      <c r="I176" s="318"/>
    </row>
    <row r="177" spans="1:9">
      <c r="A177" s="318" t="str">
        <f t="shared" ref="A177:D177" si="137">A124</f>
        <v>GB</v>
      </c>
      <c r="B177" s="318">
        <f t="shared" si="137"/>
        <v>2000</v>
      </c>
      <c r="C177" s="318" t="str">
        <f t="shared" si="137"/>
        <v>Supply</v>
      </c>
      <c r="D177" s="318" t="str">
        <f t="shared" si="137"/>
        <v>Transformation processes</v>
      </c>
      <c r="E177" s="318" t="s">
        <v>292</v>
      </c>
      <c r="F177" s="318" t="str">
        <f t="shared" ref="F177:H177" si="138">F124</f>
        <v>services</v>
      </c>
      <c r="G177" s="318" t="str">
        <f t="shared" si="138"/>
        <v>LTH</v>
      </c>
      <c r="H177" s="318" t="str">
        <f t="shared" si="138"/>
        <v xml:space="preserve">Homes    </v>
      </c>
      <c r="I177" s="318"/>
    </row>
    <row r="178" spans="1:9">
      <c r="A178" s="318" t="str">
        <f t="shared" ref="A178:D178" si="139">A125</f>
        <v>GB</v>
      </c>
      <c r="B178" s="318">
        <f t="shared" si="139"/>
        <v>2000</v>
      </c>
      <c r="C178" s="318" t="str">
        <f t="shared" si="139"/>
        <v>Supply</v>
      </c>
      <c r="D178" s="318" t="str">
        <f t="shared" si="139"/>
        <v>Transformation processes</v>
      </c>
      <c r="E178" s="318" t="s">
        <v>292</v>
      </c>
      <c r="F178" s="318" t="str">
        <f t="shared" ref="F178:H178" si="140">F125</f>
        <v>services</v>
      </c>
      <c r="G178" s="318" t="str">
        <f t="shared" si="140"/>
        <v>MD - Car engines</v>
      </c>
      <c r="H178" s="318" t="str">
        <f t="shared" si="140"/>
        <v xml:space="preserve">Cars </v>
      </c>
      <c r="I178" s="318"/>
    </row>
    <row r="179" spans="1:9">
      <c r="A179" s="318" t="str">
        <f t="shared" ref="A179:D179" si="141">A126</f>
        <v>GB</v>
      </c>
      <c r="B179" s="318">
        <f t="shared" si="141"/>
        <v>2000</v>
      </c>
      <c r="C179" s="318" t="str">
        <f t="shared" si="141"/>
        <v>Supply</v>
      </c>
      <c r="D179" s="318" t="str">
        <f t="shared" si="141"/>
        <v>Transformation processes</v>
      </c>
      <c r="E179" s="318" t="s">
        <v>292</v>
      </c>
      <c r="F179" s="318" t="str">
        <f t="shared" ref="F179:H179" si="142">F126</f>
        <v>services</v>
      </c>
      <c r="G179" s="318" t="str">
        <f t="shared" si="142"/>
        <v>MD - Truck engines</v>
      </c>
      <c r="H179" s="318" t="str">
        <f t="shared" si="142"/>
        <v xml:space="preserve">Trucks </v>
      </c>
      <c r="I179" s="318"/>
    </row>
    <row r="180" spans="1:9">
      <c r="A180" s="318" t="str">
        <f t="shared" ref="A180:D180" si="143">A127</f>
        <v>GB</v>
      </c>
      <c r="B180" s="318">
        <f t="shared" si="143"/>
        <v>2000</v>
      </c>
      <c r="C180" s="318" t="str">
        <f t="shared" si="143"/>
        <v>Supply</v>
      </c>
      <c r="D180" s="318" t="str">
        <f t="shared" si="143"/>
        <v>Transformation processes</v>
      </c>
      <c r="E180" s="318" t="s">
        <v>292</v>
      </c>
      <c r="F180" s="318" t="str">
        <f t="shared" ref="F180:H180" si="144">F127</f>
        <v>services</v>
      </c>
      <c r="G180" s="318" t="str">
        <f t="shared" si="144"/>
        <v>Freight [tonne-km/year]</v>
      </c>
      <c r="H180" s="318" t="str">
        <f t="shared" si="144"/>
        <v xml:space="preserve">Crude dist. </v>
      </c>
      <c r="I180" s="318"/>
    </row>
    <row r="181" spans="1:9">
      <c r="A181" s="318" t="str">
        <f t="shared" ref="A181:D181" si="145">A128</f>
        <v>GB</v>
      </c>
      <c r="B181" s="318">
        <f t="shared" si="145"/>
        <v>2000</v>
      </c>
      <c r="C181" s="318" t="str">
        <f t="shared" si="145"/>
        <v>Supply</v>
      </c>
      <c r="D181" s="318" t="str">
        <f t="shared" si="145"/>
        <v>Transformation processes</v>
      </c>
      <c r="E181" s="318" t="s">
        <v>292</v>
      </c>
      <c r="F181" s="318" t="str">
        <f t="shared" ref="F181:H181" si="146">F128</f>
        <v>services</v>
      </c>
      <c r="G181" s="318" t="str">
        <f t="shared" si="146"/>
        <v>Freight [tonne-km/year]</v>
      </c>
      <c r="H181" s="318" t="str">
        <f t="shared" si="146"/>
        <v xml:space="preserve">NG dist. </v>
      </c>
      <c r="I181" s="318"/>
    </row>
    <row r="182" spans="1:9">
      <c r="A182" s="318" t="str">
        <f t="shared" ref="A182:D182" si="147">A129</f>
        <v>GB</v>
      </c>
      <c r="B182" s="318">
        <f t="shared" si="147"/>
        <v>2000</v>
      </c>
      <c r="C182" s="318" t="str">
        <f t="shared" si="147"/>
        <v>Supply</v>
      </c>
      <c r="D182" s="318" t="str">
        <f t="shared" si="147"/>
        <v>Transformation processes</v>
      </c>
      <c r="E182" s="318" t="s">
        <v>292</v>
      </c>
      <c r="F182" s="318" t="str">
        <f t="shared" ref="F182:H182" si="148">F129</f>
        <v>services</v>
      </c>
      <c r="G182" s="318" t="str">
        <f t="shared" si="148"/>
        <v xml:space="preserve">Diesel dist. </v>
      </c>
      <c r="H182" s="318" t="str">
        <f t="shared" si="148"/>
        <v>Freight [tonne-km/year]</v>
      </c>
      <c r="I182" s="318"/>
    </row>
    <row r="183" spans="1:9">
      <c r="A183" s="318" t="str">
        <f t="shared" ref="A183:D183" si="149">A130</f>
        <v>GB</v>
      </c>
      <c r="B183" s="318">
        <f t="shared" si="149"/>
        <v>2000</v>
      </c>
      <c r="C183" s="318" t="str">
        <f t="shared" si="149"/>
        <v>Supply</v>
      </c>
      <c r="D183" s="318" t="str">
        <f t="shared" si="149"/>
        <v>Transformation processes</v>
      </c>
      <c r="E183" s="318" t="s">
        <v>292</v>
      </c>
      <c r="F183" s="318" t="str">
        <f t="shared" ref="F183:H183" si="150">F130</f>
        <v>services</v>
      </c>
      <c r="G183" s="318" t="str">
        <f t="shared" si="150"/>
        <v>Freight [tonne-km/year]</v>
      </c>
      <c r="H183" s="318" t="str">
        <f t="shared" si="150"/>
        <v xml:space="preserve">Petrol dist. </v>
      </c>
      <c r="I183" s="318"/>
    </row>
    <row r="184" spans="1:9">
      <c r="A184" s="318" t="str">
        <f t="shared" ref="A184:D184" si="151">A131</f>
        <v>GB</v>
      </c>
      <c r="B184" s="318">
        <f t="shared" si="151"/>
        <v>2000</v>
      </c>
      <c r="C184" s="318" t="str">
        <f t="shared" si="151"/>
        <v>Consumption</v>
      </c>
      <c r="D184" s="318" t="str">
        <f t="shared" si="151"/>
        <v>Transport</v>
      </c>
      <c r="E184" s="318" t="s">
        <v>292</v>
      </c>
      <c r="F184" s="318" t="str">
        <f t="shared" ref="F184:H184" si="152">F131</f>
        <v>services</v>
      </c>
      <c r="G184" s="318" t="str">
        <f t="shared" si="152"/>
        <v>Transport</v>
      </c>
      <c r="H184" s="318" t="str">
        <f t="shared" si="152"/>
        <v>Freight [tonne-km/year]</v>
      </c>
      <c r="I184" s="318"/>
    </row>
    <row r="185" spans="1:9">
      <c r="A185" s="318" t="str">
        <f t="shared" ref="A185:D185" si="153">A132</f>
        <v>GB</v>
      </c>
      <c r="B185" s="318">
        <f t="shared" si="153"/>
        <v>2000</v>
      </c>
      <c r="C185" s="318" t="str">
        <f t="shared" si="153"/>
        <v>Consumption</v>
      </c>
      <c r="D185" s="318" t="str">
        <f t="shared" si="153"/>
        <v>Residential</v>
      </c>
      <c r="E185" s="318" t="s">
        <v>292</v>
      </c>
      <c r="F185" s="318" t="str">
        <f t="shared" ref="F185:H185" si="154">F132</f>
        <v>services</v>
      </c>
      <c r="G185" s="318" t="str">
        <f t="shared" si="154"/>
        <v>Residential</v>
      </c>
      <c r="H185" s="318" t="str">
        <f t="shared" si="154"/>
        <v>Illumination [lumen-hrs/yr]</v>
      </c>
      <c r="I185" s="318"/>
    </row>
    <row r="186" spans="1:9">
      <c r="A186" s="318" t="str">
        <f t="shared" ref="A186:D186" si="155">A133</f>
        <v>GB</v>
      </c>
      <c r="B186" s="318">
        <f t="shared" si="155"/>
        <v>2000</v>
      </c>
      <c r="C186" s="318" t="str">
        <f t="shared" si="155"/>
        <v>Consumption</v>
      </c>
      <c r="D186" s="318" t="str">
        <f t="shared" si="155"/>
        <v>Transport</v>
      </c>
      <c r="E186" s="318" t="s">
        <v>292</v>
      </c>
      <c r="F186" s="318" t="str">
        <f t="shared" ref="F186:H186" si="156">F133</f>
        <v>services</v>
      </c>
      <c r="G186" s="318" t="str">
        <f t="shared" si="156"/>
        <v>Transport</v>
      </c>
      <c r="H186" s="318" t="str">
        <f t="shared" si="156"/>
        <v>Passenger [passenger-km/yr]</v>
      </c>
      <c r="I186" s="318"/>
    </row>
    <row r="187" spans="1:9">
      <c r="A187" s="318" t="str">
        <f t="shared" ref="A187:D187" si="157">A134</f>
        <v>GB</v>
      </c>
      <c r="B187" s="318">
        <f t="shared" si="157"/>
        <v>2000</v>
      </c>
      <c r="C187" s="318" t="str">
        <f t="shared" si="157"/>
        <v>Consumption</v>
      </c>
      <c r="D187" s="318" t="str">
        <f t="shared" si="157"/>
        <v>Residential</v>
      </c>
      <c r="E187" s="318" t="s">
        <v>292</v>
      </c>
      <c r="F187" s="318" t="str">
        <f t="shared" ref="F187:H187" si="158">F134</f>
        <v>services</v>
      </c>
      <c r="G187" s="318" t="str">
        <f t="shared" si="158"/>
        <v>Residential</v>
      </c>
      <c r="H187" s="318" t="str">
        <f t="shared" si="158"/>
        <v>Space heating [m3-K]</v>
      </c>
      <c r="I187" s="318"/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3FEFF"/>
  </sheetPr>
  <dimension ref="A1:DY49"/>
  <sheetViews>
    <sheetView showGridLines="0" workbookViewId="0">
      <selection activeCell="B4" sqref="B4"/>
    </sheetView>
  </sheetViews>
  <sheetFormatPr baseColWidth="10" defaultRowHeight="16"/>
  <cols>
    <col min="3" max="3" width="7.5" bestFit="1" customWidth="1"/>
    <col min="4" max="5" width="15.6640625" bestFit="1" customWidth="1"/>
    <col min="6" max="6" width="4.83203125" customWidth="1"/>
    <col min="7" max="7" width="11.83203125" bestFit="1" customWidth="1"/>
    <col min="8" max="8" width="16.6640625" bestFit="1" customWidth="1"/>
    <col min="9" max="9" width="4.83203125" customWidth="1"/>
    <col min="10" max="10" width="16.6640625" bestFit="1" customWidth="1"/>
    <col min="11" max="11" width="14.83203125" bestFit="1" customWidth="1"/>
    <col min="12" max="12" width="4.83203125" customWidth="1"/>
    <col min="13" max="13" width="14.83203125" bestFit="1" customWidth="1"/>
    <col min="18" max="33" width="6.83203125" customWidth="1"/>
    <col min="34" max="34" width="12.33203125" customWidth="1"/>
    <col min="35" max="37" width="6.83203125" customWidth="1"/>
    <col min="41" max="60" width="5.83203125" customWidth="1"/>
    <col min="64" max="83" width="5.83203125" customWidth="1"/>
    <col min="87" max="106" width="5.83203125" customWidth="1"/>
    <col min="108" max="108" width="3.6640625" bestFit="1" customWidth="1"/>
    <col min="109" max="109" width="24.6640625" bestFit="1" customWidth="1"/>
    <col min="110" max="125" width="5.83203125" customWidth="1"/>
    <col min="126" max="126" width="11.83203125" bestFit="1" customWidth="1"/>
    <col min="127" max="129" width="5.83203125" customWidth="1"/>
  </cols>
  <sheetData>
    <row r="1" spans="1:129">
      <c r="A1" t="s">
        <v>256</v>
      </c>
    </row>
    <row r="2" spans="1:129">
      <c r="A2" t="s">
        <v>257</v>
      </c>
    </row>
    <row r="3" spans="1:129">
      <c r="P3" s="38"/>
      <c r="Q3" s="38"/>
      <c r="R3" s="293" t="s">
        <v>110</v>
      </c>
      <c r="S3" s="293"/>
      <c r="T3" s="293"/>
      <c r="U3" s="293"/>
      <c r="V3" s="293"/>
      <c r="W3" s="293"/>
      <c r="X3" s="293"/>
      <c r="Y3" s="293"/>
      <c r="Z3" s="293"/>
      <c r="AA3" s="293"/>
      <c r="AB3" s="293"/>
      <c r="AC3" s="293"/>
      <c r="AD3" s="293"/>
      <c r="AE3" s="293"/>
      <c r="AF3" s="293"/>
      <c r="AG3" s="293"/>
      <c r="AH3" s="293"/>
      <c r="AI3" s="293"/>
      <c r="AJ3" s="293"/>
      <c r="AK3" s="293"/>
      <c r="AM3" s="38"/>
      <c r="AN3" s="38"/>
      <c r="AO3" s="293" t="s">
        <v>110</v>
      </c>
      <c r="AP3" s="293"/>
      <c r="AQ3" s="293"/>
      <c r="AR3" s="293"/>
      <c r="AS3" s="293"/>
      <c r="AT3" s="293"/>
      <c r="AU3" s="293"/>
      <c r="AV3" s="293"/>
      <c r="AW3" s="293"/>
      <c r="AX3" s="293"/>
      <c r="AY3" s="293"/>
      <c r="AZ3" s="293"/>
      <c r="BA3" s="293"/>
      <c r="BB3" s="293"/>
      <c r="BC3" s="293"/>
      <c r="BD3" s="293"/>
      <c r="BE3" s="293"/>
      <c r="BF3" s="293"/>
      <c r="BG3" s="293"/>
      <c r="BH3" s="293"/>
      <c r="BJ3" s="38"/>
      <c r="BK3" s="38"/>
      <c r="BL3" s="293" t="s">
        <v>110</v>
      </c>
      <c r="BM3" s="293"/>
      <c r="BN3" s="293"/>
      <c r="BO3" s="293"/>
      <c r="BP3" s="293"/>
      <c r="BQ3" s="293"/>
      <c r="BR3" s="293"/>
      <c r="BS3" s="293"/>
      <c r="BT3" s="293"/>
      <c r="BU3" s="293"/>
      <c r="BV3" s="293"/>
      <c r="BW3" s="293"/>
      <c r="BX3" s="293"/>
      <c r="BY3" s="293"/>
      <c r="BZ3" s="293"/>
      <c r="CA3" s="293"/>
      <c r="CB3" s="293"/>
      <c r="CC3" s="293"/>
      <c r="CD3" s="293"/>
      <c r="CE3" s="293"/>
      <c r="CG3" s="38"/>
      <c r="CH3" s="38"/>
      <c r="CI3" s="293" t="s">
        <v>110</v>
      </c>
      <c r="CJ3" s="293"/>
      <c r="CK3" s="293"/>
      <c r="CL3" s="293"/>
      <c r="CM3" s="293"/>
      <c r="CN3" s="293"/>
      <c r="CO3" s="293"/>
      <c r="CP3" s="293"/>
      <c r="CQ3" s="293"/>
      <c r="CR3" s="293"/>
      <c r="CS3" s="293"/>
      <c r="CT3" s="293"/>
      <c r="CU3" s="293"/>
      <c r="CV3" s="293"/>
      <c r="CW3" s="293"/>
      <c r="CX3" s="293"/>
      <c r="CY3" s="293"/>
      <c r="CZ3" s="293"/>
      <c r="DA3" s="293"/>
      <c r="DB3" s="293"/>
      <c r="DD3" s="38"/>
      <c r="DE3" s="38"/>
      <c r="DF3" s="293" t="s">
        <v>110</v>
      </c>
      <c r="DG3" s="293"/>
      <c r="DH3" s="293"/>
      <c r="DI3" s="293"/>
      <c r="DJ3" s="293"/>
      <c r="DK3" s="293"/>
      <c r="DL3" s="293"/>
      <c r="DM3" s="293"/>
      <c r="DN3" s="293"/>
      <c r="DO3" s="293"/>
      <c r="DP3" s="293"/>
      <c r="DQ3" s="293"/>
      <c r="DR3" s="293"/>
      <c r="DS3" s="293"/>
      <c r="DT3" s="293"/>
      <c r="DU3" s="293"/>
      <c r="DV3" s="293"/>
      <c r="DW3" s="293"/>
      <c r="DX3" s="293"/>
      <c r="DY3" s="293"/>
    </row>
    <row r="4" spans="1:129" ht="151">
      <c r="P4" s="33"/>
      <c r="Q4" s="33"/>
      <c r="R4" s="6" t="s">
        <v>14</v>
      </c>
      <c r="S4" s="6" t="s">
        <v>227</v>
      </c>
      <c r="T4" s="6" t="s">
        <v>228</v>
      </c>
      <c r="U4" s="6" t="s">
        <v>27</v>
      </c>
      <c r="V4" s="6" t="s">
        <v>229</v>
      </c>
      <c r="W4" s="6" t="s">
        <v>230</v>
      </c>
      <c r="X4" s="6" t="s">
        <v>15</v>
      </c>
      <c r="Y4" s="6" t="s">
        <v>232</v>
      </c>
      <c r="Z4" s="6" t="s">
        <v>21</v>
      </c>
      <c r="AA4" s="6" t="s">
        <v>231</v>
      </c>
      <c r="AB4" s="6" t="s">
        <v>20</v>
      </c>
      <c r="AC4" s="6" t="s">
        <v>233</v>
      </c>
      <c r="AD4" s="6" t="s">
        <v>202</v>
      </c>
      <c r="AE4" s="6" t="s">
        <v>203</v>
      </c>
      <c r="AF4" s="6" t="s">
        <v>204</v>
      </c>
      <c r="AG4" s="6" t="s">
        <v>183</v>
      </c>
      <c r="AH4" s="6" t="s">
        <v>141</v>
      </c>
      <c r="AI4" s="6" t="s">
        <v>142</v>
      </c>
      <c r="AJ4" s="6" t="s">
        <v>143</v>
      </c>
      <c r="AK4" s="6" t="s">
        <v>144</v>
      </c>
      <c r="AM4" s="33"/>
      <c r="AN4" s="33"/>
      <c r="AO4" s="6" t="s">
        <v>14</v>
      </c>
      <c r="AP4" s="6" t="s">
        <v>227</v>
      </c>
      <c r="AQ4" s="6" t="s">
        <v>228</v>
      </c>
      <c r="AR4" s="6" t="s">
        <v>27</v>
      </c>
      <c r="AS4" s="6" t="s">
        <v>229</v>
      </c>
      <c r="AT4" s="6" t="s">
        <v>230</v>
      </c>
      <c r="AU4" s="6" t="s">
        <v>15</v>
      </c>
      <c r="AV4" s="6" t="s">
        <v>232</v>
      </c>
      <c r="AW4" s="6" t="s">
        <v>21</v>
      </c>
      <c r="AX4" s="6" t="s">
        <v>231</v>
      </c>
      <c r="AY4" s="6" t="s">
        <v>20</v>
      </c>
      <c r="AZ4" s="6" t="s">
        <v>233</v>
      </c>
      <c r="BA4" s="6" t="s">
        <v>202</v>
      </c>
      <c r="BB4" s="6" t="s">
        <v>203</v>
      </c>
      <c r="BC4" s="6" t="s">
        <v>204</v>
      </c>
      <c r="BD4" s="6" t="s">
        <v>183</v>
      </c>
      <c r="BE4" s="6" t="s">
        <v>141</v>
      </c>
      <c r="BF4" s="6" t="s">
        <v>142</v>
      </c>
      <c r="BG4" s="6" t="s">
        <v>143</v>
      </c>
      <c r="BH4" s="6" t="s">
        <v>144</v>
      </c>
      <c r="BJ4" s="33"/>
      <c r="BK4" s="33"/>
      <c r="BL4" s="6" t="s">
        <v>14</v>
      </c>
      <c r="BM4" s="6" t="s">
        <v>227</v>
      </c>
      <c r="BN4" s="6" t="s">
        <v>228</v>
      </c>
      <c r="BO4" s="6" t="s">
        <v>27</v>
      </c>
      <c r="BP4" s="6" t="s">
        <v>229</v>
      </c>
      <c r="BQ4" s="6" t="s">
        <v>230</v>
      </c>
      <c r="BR4" s="6" t="s">
        <v>15</v>
      </c>
      <c r="BS4" s="6" t="s">
        <v>232</v>
      </c>
      <c r="BT4" s="6" t="s">
        <v>21</v>
      </c>
      <c r="BU4" s="6" t="s">
        <v>231</v>
      </c>
      <c r="BV4" s="6" t="s">
        <v>20</v>
      </c>
      <c r="BW4" s="6" t="s">
        <v>233</v>
      </c>
      <c r="BX4" s="6" t="s">
        <v>202</v>
      </c>
      <c r="BY4" s="6" t="s">
        <v>203</v>
      </c>
      <c r="BZ4" s="6" t="s">
        <v>204</v>
      </c>
      <c r="CA4" s="6" t="s">
        <v>183</v>
      </c>
      <c r="CB4" s="6" t="s">
        <v>141</v>
      </c>
      <c r="CC4" s="6" t="s">
        <v>142</v>
      </c>
      <c r="CD4" s="6" t="s">
        <v>143</v>
      </c>
      <c r="CE4" s="6" t="s">
        <v>144</v>
      </c>
      <c r="CG4" s="33"/>
      <c r="CH4" s="33"/>
      <c r="CI4" s="6" t="s">
        <v>14</v>
      </c>
      <c r="CJ4" s="6" t="s">
        <v>227</v>
      </c>
      <c r="CK4" s="6" t="s">
        <v>228</v>
      </c>
      <c r="CL4" s="6" t="s">
        <v>27</v>
      </c>
      <c r="CM4" s="6" t="s">
        <v>229</v>
      </c>
      <c r="CN4" s="6" t="s">
        <v>230</v>
      </c>
      <c r="CO4" s="6" t="s">
        <v>15</v>
      </c>
      <c r="CP4" s="6" t="s">
        <v>232</v>
      </c>
      <c r="CQ4" s="6" t="s">
        <v>21</v>
      </c>
      <c r="CR4" s="6" t="s">
        <v>231</v>
      </c>
      <c r="CS4" s="6" t="s">
        <v>20</v>
      </c>
      <c r="CT4" s="6" t="s">
        <v>233</v>
      </c>
      <c r="CU4" s="6" t="s">
        <v>202</v>
      </c>
      <c r="CV4" s="6" t="s">
        <v>203</v>
      </c>
      <c r="CW4" s="6" t="s">
        <v>204</v>
      </c>
      <c r="CX4" s="6" t="s">
        <v>183</v>
      </c>
      <c r="CY4" s="6" t="s">
        <v>141</v>
      </c>
      <c r="CZ4" s="6" t="s">
        <v>142</v>
      </c>
      <c r="DA4" s="6" t="s">
        <v>143</v>
      </c>
      <c r="DB4" s="6" t="s">
        <v>144</v>
      </c>
      <c r="DD4" s="33"/>
      <c r="DE4" s="33"/>
      <c r="DF4" s="6" t="s">
        <v>14</v>
      </c>
      <c r="DG4" s="6" t="s">
        <v>227</v>
      </c>
      <c r="DH4" s="6" t="s">
        <v>228</v>
      </c>
      <c r="DI4" s="6" t="s">
        <v>27</v>
      </c>
      <c r="DJ4" s="6" t="s">
        <v>229</v>
      </c>
      <c r="DK4" s="6" t="s">
        <v>230</v>
      </c>
      <c r="DL4" s="6" t="s">
        <v>15</v>
      </c>
      <c r="DM4" s="6" t="s">
        <v>232</v>
      </c>
      <c r="DN4" s="6" t="s">
        <v>21</v>
      </c>
      <c r="DO4" s="6" t="s">
        <v>231</v>
      </c>
      <c r="DP4" s="6" t="s">
        <v>20</v>
      </c>
      <c r="DQ4" s="6" t="s">
        <v>233</v>
      </c>
      <c r="DR4" s="6" t="s">
        <v>202</v>
      </c>
      <c r="DS4" s="6" t="s">
        <v>203</v>
      </c>
      <c r="DT4" s="6" t="s">
        <v>204</v>
      </c>
      <c r="DU4" s="6" t="s">
        <v>183</v>
      </c>
      <c r="DV4" s="6" t="s">
        <v>141</v>
      </c>
      <c r="DW4" s="6" t="s">
        <v>142</v>
      </c>
      <c r="DX4" s="6" t="s">
        <v>184</v>
      </c>
      <c r="DY4" s="6" t="s">
        <v>144</v>
      </c>
    </row>
    <row r="5" spans="1:129" ht="16" customHeight="1">
      <c r="C5" s="3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P5" s="302" t="s">
        <v>173</v>
      </c>
      <c r="Q5" s="28" t="s">
        <v>14</v>
      </c>
      <c r="R5" s="79">
        <f t="array" aca="1" ref="R5:AK24" ca="1">MMULT('Energy services E'!BX126:CQ145, 'Energy services E'!BX126:CQ145)</f>
        <v>0</v>
      </c>
      <c r="S5" s="79">
        <f ca="1"/>
        <v>0</v>
      </c>
      <c r="T5" s="79">
        <f ca="1"/>
        <v>1.0638297872340425</v>
      </c>
      <c r="U5" s="79">
        <f ca="1"/>
        <v>0</v>
      </c>
      <c r="V5" s="79">
        <f ca="1"/>
        <v>0</v>
      </c>
      <c r="W5" s="79">
        <f ca="1"/>
        <v>0</v>
      </c>
      <c r="X5" s="79">
        <f ca="1"/>
        <v>0</v>
      </c>
      <c r="Y5" s="79">
        <f ca="1"/>
        <v>0</v>
      </c>
      <c r="Z5" s="79">
        <f ca="1"/>
        <v>0</v>
      </c>
      <c r="AA5" s="79">
        <f ca="1"/>
        <v>0</v>
      </c>
      <c r="AB5" s="79">
        <f ca="1"/>
        <v>0</v>
      </c>
      <c r="AC5" s="79">
        <f ca="1"/>
        <v>0</v>
      </c>
      <c r="AD5" s="79">
        <f ca="1"/>
        <v>0</v>
      </c>
      <c r="AE5" s="200">
        <f ca="1"/>
        <v>0</v>
      </c>
      <c r="AF5" s="200">
        <f ca="1"/>
        <v>0</v>
      </c>
      <c r="AG5" s="200">
        <f ca="1"/>
        <v>0</v>
      </c>
      <c r="AH5" s="200">
        <f ca="1"/>
        <v>0</v>
      </c>
      <c r="AI5" s="200">
        <f ca="1"/>
        <v>0</v>
      </c>
      <c r="AJ5" s="200">
        <f ca="1"/>
        <v>0</v>
      </c>
      <c r="AK5" s="200">
        <f ca="1"/>
        <v>0</v>
      </c>
      <c r="AM5" s="302" t="s">
        <v>173</v>
      </c>
      <c r="AN5" s="28" t="s">
        <v>14</v>
      </c>
      <c r="AO5" s="79">
        <f t="array" aca="1" ref="AO5:BH24" ca="1">MMULT('Energy services E'!$BX$126:$CQ$145, R5:AK24)</f>
        <v>0</v>
      </c>
      <c r="AP5" s="79">
        <f ca="1"/>
        <v>0</v>
      </c>
      <c r="AQ5" s="79">
        <f ca="1"/>
        <v>0</v>
      </c>
      <c r="AR5" s="79">
        <f ca="1"/>
        <v>0</v>
      </c>
      <c r="AS5" s="79">
        <f ca="1"/>
        <v>0</v>
      </c>
      <c r="AT5" s="79">
        <f ca="1"/>
        <v>0</v>
      </c>
      <c r="AU5" s="79">
        <f ca="1"/>
        <v>1.1904761904761907</v>
      </c>
      <c r="AV5" s="79">
        <f ca="1"/>
        <v>0</v>
      </c>
      <c r="AW5" s="79">
        <f ca="1"/>
        <v>0</v>
      </c>
      <c r="AX5" s="79">
        <f ca="1"/>
        <v>0</v>
      </c>
      <c r="AY5" s="79">
        <f ca="1"/>
        <v>1.1904761904761907</v>
      </c>
      <c r="AZ5" s="79">
        <f ca="1"/>
        <v>0</v>
      </c>
      <c r="BA5" s="79">
        <f ca="1"/>
        <v>0</v>
      </c>
      <c r="BB5" s="200">
        <f ca="1"/>
        <v>0</v>
      </c>
      <c r="BC5" s="200">
        <f ca="1"/>
        <v>0</v>
      </c>
      <c r="BD5" s="200">
        <f ca="1"/>
        <v>0</v>
      </c>
      <c r="BE5" s="200">
        <f ca="1"/>
        <v>0</v>
      </c>
      <c r="BF5" s="200">
        <f ca="1"/>
        <v>0</v>
      </c>
      <c r="BG5" s="200">
        <f ca="1"/>
        <v>0</v>
      </c>
      <c r="BH5" s="200">
        <f ca="1"/>
        <v>0</v>
      </c>
      <c r="BJ5" s="302" t="s">
        <v>173</v>
      </c>
      <c r="BK5" s="28" t="s">
        <v>14</v>
      </c>
      <c r="BL5" s="79">
        <f t="array" aca="1" ref="BL5:CE24" ca="1">MMULT('Energy services E'!$BX$126:$CQ$145, AO5:BH24)</f>
        <v>0</v>
      </c>
      <c r="BM5" s="79">
        <f ca="1"/>
        <v>0</v>
      </c>
      <c r="BN5" s="79">
        <f ca="1"/>
        <v>0</v>
      </c>
      <c r="BO5" s="79">
        <f ca="1"/>
        <v>0</v>
      </c>
      <c r="BP5" s="79">
        <f ca="1"/>
        <v>0</v>
      </c>
      <c r="BQ5" s="79">
        <f ca="1"/>
        <v>0</v>
      </c>
      <c r="BR5" s="79">
        <f ca="1"/>
        <v>0</v>
      </c>
      <c r="BS5" s="79">
        <f ca="1"/>
        <v>1.2179789407512176</v>
      </c>
      <c r="BT5" s="79">
        <f ca="1"/>
        <v>0</v>
      </c>
      <c r="BU5" s="79">
        <f ca="1"/>
        <v>0</v>
      </c>
      <c r="BV5" s="79">
        <f ca="1"/>
        <v>0</v>
      </c>
      <c r="BW5" s="79">
        <f ca="1"/>
        <v>1.2133699633699635</v>
      </c>
      <c r="BX5" s="79">
        <f ca="1"/>
        <v>0</v>
      </c>
      <c r="BY5" s="200">
        <f ca="1"/>
        <v>0</v>
      </c>
      <c r="BZ5" s="200">
        <f ca="1"/>
        <v>0</v>
      </c>
      <c r="CA5" s="200">
        <f ca="1"/>
        <v>0</v>
      </c>
      <c r="CB5" s="200">
        <f ca="1"/>
        <v>0</v>
      </c>
      <c r="CC5" s="200">
        <f ca="1"/>
        <v>0</v>
      </c>
      <c r="CD5" s="200">
        <f ca="1"/>
        <v>0</v>
      </c>
      <c r="CE5" s="200">
        <f ca="1"/>
        <v>0</v>
      </c>
      <c r="CG5" s="302" t="s">
        <v>173</v>
      </c>
      <c r="CH5" s="28" t="s">
        <v>14</v>
      </c>
      <c r="CI5" s="79">
        <f t="array" aca="1" ref="CI5:DB24" ca="1">MMULT('Energy services E'!$BX$126:$CQ$145, BL5:CE24)</f>
        <v>0</v>
      </c>
      <c r="CJ5" s="79">
        <f ca="1"/>
        <v>1.2820830955275976E-3</v>
      </c>
      <c r="CK5" s="79">
        <f ca="1"/>
        <v>0</v>
      </c>
      <c r="CL5" s="79">
        <f ca="1"/>
        <v>0</v>
      </c>
      <c r="CM5" s="79">
        <f ca="1"/>
        <v>1.4853401716478267E-3</v>
      </c>
      <c r="CN5" s="79">
        <f ca="1"/>
        <v>0</v>
      </c>
      <c r="CO5" s="79">
        <f ca="1"/>
        <v>0</v>
      </c>
      <c r="CP5" s="79">
        <f ca="1"/>
        <v>0</v>
      </c>
      <c r="CQ5" s="79">
        <f ca="1"/>
        <v>0</v>
      </c>
      <c r="CR5" s="79">
        <f ca="1"/>
        <v>0</v>
      </c>
      <c r="CS5" s="79">
        <f ca="1"/>
        <v>0</v>
      </c>
      <c r="CT5" s="79">
        <f ca="1"/>
        <v>0</v>
      </c>
      <c r="CU5" s="79">
        <f ca="1"/>
        <v>0</v>
      </c>
      <c r="CV5" s="200">
        <f ca="1"/>
        <v>0</v>
      </c>
      <c r="CW5" s="200">
        <f ca="1"/>
        <v>10.514471086394826</v>
      </c>
      <c r="CX5" s="200">
        <f ca="1"/>
        <v>10.183770407618878</v>
      </c>
      <c r="CY5" s="200">
        <f ca="1"/>
        <v>0</v>
      </c>
      <c r="CZ5" s="200">
        <f ca="1"/>
        <v>0</v>
      </c>
      <c r="DA5" s="200">
        <f ca="1"/>
        <v>0</v>
      </c>
      <c r="DB5" s="200">
        <f ca="1"/>
        <v>0</v>
      </c>
      <c r="DD5" s="302" t="s">
        <v>173</v>
      </c>
      <c r="DE5" s="28" t="s">
        <v>14</v>
      </c>
      <c r="DF5" s="79">
        <f t="array" aca="1" ref="DF5:DY24" ca="1">MMULT('Energy services E'!$BX$126:$CQ$145, CI5:DB24)</f>
        <v>0</v>
      </c>
      <c r="DG5" s="79">
        <f ca="1"/>
        <v>0</v>
      </c>
      <c r="DH5" s="79">
        <f ca="1"/>
        <v>1.2957222773949124E-3</v>
      </c>
      <c r="DI5" s="79">
        <f ca="1"/>
        <v>0</v>
      </c>
      <c r="DJ5" s="79">
        <f ca="1"/>
        <v>0</v>
      </c>
      <c r="DK5" s="79">
        <f ca="1"/>
        <v>1.4853401716478267E-3</v>
      </c>
      <c r="DL5" s="79">
        <f ca="1"/>
        <v>0</v>
      </c>
      <c r="DM5" s="79">
        <f ca="1"/>
        <v>0</v>
      </c>
      <c r="DN5" s="79">
        <f ca="1"/>
        <v>0</v>
      </c>
      <c r="DO5" s="79">
        <f ca="1"/>
        <v>0</v>
      </c>
      <c r="DP5" s="79">
        <f ca="1"/>
        <v>0</v>
      </c>
      <c r="DQ5" s="79">
        <f ca="1"/>
        <v>0</v>
      </c>
      <c r="DR5" s="79">
        <f ca="1"/>
        <v>0</v>
      </c>
      <c r="DS5" s="200">
        <f ca="1"/>
        <v>0</v>
      </c>
      <c r="DT5" s="200">
        <f ca="1"/>
        <v>0</v>
      </c>
      <c r="DU5" s="200">
        <f ca="1"/>
        <v>0</v>
      </c>
      <c r="DV5" s="286">
        <f ca="1"/>
        <v>1.222038870553722E-7</v>
      </c>
      <c r="DW5" s="200">
        <f ca="1"/>
        <v>0</v>
      </c>
      <c r="DX5" s="200">
        <f ca="1"/>
        <v>6.3095238095238095E-8</v>
      </c>
      <c r="DY5" s="200">
        <f ca="1"/>
        <v>0</v>
      </c>
    </row>
    <row r="6" spans="1:129">
      <c r="C6" s="3" t="s">
        <v>220</v>
      </c>
      <c r="D6" s="256" t="s">
        <v>177</v>
      </c>
      <c r="E6" s="256" t="s">
        <v>177</v>
      </c>
      <c r="F6" s="256"/>
      <c r="G6" s="256"/>
      <c r="H6" s="256"/>
      <c r="I6" s="256"/>
      <c r="J6" s="256"/>
      <c r="K6" s="256"/>
      <c r="L6" s="256"/>
      <c r="M6" s="256"/>
      <c r="N6" s="256"/>
      <c r="P6" s="302"/>
      <c r="Q6" s="28" t="s">
        <v>227</v>
      </c>
      <c r="R6" s="79">
        <f ca="1"/>
        <v>0</v>
      </c>
      <c r="S6" s="79">
        <f ca="1"/>
        <v>0</v>
      </c>
      <c r="T6" s="79">
        <f ca="1"/>
        <v>0</v>
      </c>
      <c r="U6" s="79">
        <f ca="1"/>
        <v>0</v>
      </c>
      <c r="V6" s="79">
        <f ca="1"/>
        <v>0</v>
      </c>
      <c r="W6" s="79">
        <f ca="1"/>
        <v>0</v>
      </c>
      <c r="X6" s="79">
        <f ca="1"/>
        <v>1.1309523809523812</v>
      </c>
      <c r="Y6" s="79">
        <f ca="1"/>
        <v>0</v>
      </c>
      <c r="Z6" s="79">
        <f ca="1"/>
        <v>0</v>
      </c>
      <c r="AA6" s="79">
        <f ca="1"/>
        <v>0</v>
      </c>
      <c r="AB6" s="79">
        <f ca="1"/>
        <v>1.1309523809523812</v>
      </c>
      <c r="AC6" s="79">
        <f ca="1"/>
        <v>0</v>
      </c>
      <c r="AD6" s="79">
        <f ca="1"/>
        <v>0</v>
      </c>
      <c r="AE6" s="200">
        <f ca="1"/>
        <v>0</v>
      </c>
      <c r="AF6" s="200">
        <f ca="1"/>
        <v>0</v>
      </c>
      <c r="AG6" s="200">
        <f ca="1"/>
        <v>0</v>
      </c>
      <c r="AH6" s="200">
        <f ca="1"/>
        <v>0</v>
      </c>
      <c r="AI6" s="200">
        <f ca="1"/>
        <v>0</v>
      </c>
      <c r="AJ6" s="200">
        <f ca="1"/>
        <v>0</v>
      </c>
      <c r="AK6" s="200">
        <f ca="1"/>
        <v>0</v>
      </c>
      <c r="AM6" s="302"/>
      <c r="AN6" s="28" t="s">
        <v>227</v>
      </c>
      <c r="AO6" s="79">
        <f ca="1"/>
        <v>0</v>
      </c>
      <c r="AP6" s="79">
        <f ca="1"/>
        <v>0</v>
      </c>
      <c r="AQ6" s="79">
        <f ca="1"/>
        <v>0</v>
      </c>
      <c r="AR6" s="79">
        <f ca="1"/>
        <v>0</v>
      </c>
      <c r="AS6" s="79">
        <f ca="1"/>
        <v>0</v>
      </c>
      <c r="AT6" s="79">
        <f ca="1"/>
        <v>0</v>
      </c>
      <c r="AU6" s="79">
        <f ca="1"/>
        <v>0</v>
      </c>
      <c r="AV6" s="79">
        <f ca="1"/>
        <v>1.1570799937136569</v>
      </c>
      <c r="AW6" s="79">
        <f ca="1"/>
        <v>0</v>
      </c>
      <c r="AX6" s="79">
        <f ca="1"/>
        <v>0</v>
      </c>
      <c r="AY6" s="79">
        <f ca="1"/>
        <v>0</v>
      </c>
      <c r="AZ6" s="79">
        <f ca="1"/>
        <v>1.1527014652014653</v>
      </c>
      <c r="BA6" s="79">
        <f ca="1"/>
        <v>0</v>
      </c>
      <c r="BB6" s="200">
        <f ca="1"/>
        <v>0</v>
      </c>
      <c r="BC6" s="200">
        <f ca="1"/>
        <v>0</v>
      </c>
      <c r="BD6" s="200">
        <f ca="1"/>
        <v>0</v>
      </c>
      <c r="BE6" s="200">
        <f ca="1"/>
        <v>0</v>
      </c>
      <c r="BF6" s="200">
        <f ca="1"/>
        <v>0</v>
      </c>
      <c r="BG6" s="200">
        <f ca="1"/>
        <v>0</v>
      </c>
      <c r="BH6" s="200">
        <f ca="1"/>
        <v>0</v>
      </c>
      <c r="BJ6" s="302"/>
      <c r="BK6" s="28" t="s">
        <v>227</v>
      </c>
      <c r="BL6" s="79">
        <f ca="1"/>
        <v>0</v>
      </c>
      <c r="BM6" s="79">
        <f ca="1"/>
        <v>1.2179789407512178E-3</v>
      </c>
      <c r="BN6" s="79">
        <f ca="1"/>
        <v>0</v>
      </c>
      <c r="BO6" s="79">
        <f ca="1"/>
        <v>0</v>
      </c>
      <c r="BP6" s="79">
        <f ca="1"/>
        <v>1.4110731630654354E-3</v>
      </c>
      <c r="BQ6" s="79">
        <f ca="1"/>
        <v>0</v>
      </c>
      <c r="BR6" s="79">
        <f ca="1"/>
        <v>0</v>
      </c>
      <c r="BS6" s="79">
        <f ca="1"/>
        <v>0</v>
      </c>
      <c r="BT6" s="79">
        <f ca="1"/>
        <v>0</v>
      </c>
      <c r="BU6" s="79">
        <f ca="1"/>
        <v>0</v>
      </c>
      <c r="BV6" s="79">
        <f ca="1"/>
        <v>0</v>
      </c>
      <c r="BW6" s="79">
        <f ca="1"/>
        <v>0</v>
      </c>
      <c r="BX6" s="79">
        <f ca="1"/>
        <v>0</v>
      </c>
      <c r="BY6" s="200">
        <f ca="1"/>
        <v>0</v>
      </c>
      <c r="BZ6" s="200">
        <f ca="1"/>
        <v>9.9887475320750845</v>
      </c>
      <c r="CA6" s="200">
        <f ca="1"/>
        <v>9.6745818872379346</v>
      </c>
      <c r="CB6" s="200">
        <f ca="1"/>
        <v>0</v>
      </c>
      <c r="CC6" s="200">
        <f ca="1"/>
        <v>0</v>
      </c>
      <c r="CD6" s="200">
        <f ca="1"/>
        <v>0</v>
      </c>
      <c r="CE6" s="200">
        <f ca="1"/>
        <v>0</v>
      </c>
      <c r="CG6" s="302"/>
      <c r="CH6" s="28" t="s">
        <v>227</v>
      </c>
      <c r="CI6" s="79">
        <f ca="1"/>
        <v>0</v>
      </c>
      <c r="CJ6" s="79">
        <f ca="1"/>
        <v>0</v>
      </c>
      <c r="CK6" s="79">
        <f ca="1"/>
        <v>1.2309361635251669E-3</v>
      </c>
      <c r="CL6" s="79">
        <f ca="1"/>
        <v>0</v>
      </c>
      <c r="CM6" s="79">
        <f ca="1"/>
        <v>0</v>
      </c>
      <c r="CN6" s="79">
        <f ca="1"/>
        <v>1.4110731630654354E-3</v>
      </c>
      <c r="CO6" s="79">
        <f ca="1"/>
        <v>0</v>
      </c>
      <c r="CP6" s="79">
        <f ca="1"/>
        <v>0</v>
      </c>
      <c r="CQ6" s="79">
        <f ca="1"/>
        <v>0</v>
      </c>
      <c r="CR6" s="79">
        <f ca="1"/>
        <v>0</v>
      </c>
      <c r="CS6" s="79">
        <f ca="1"/>
        <v>0</v>
      </c>
      <c r="CT6" s="79">
        <f ca="1"/>
        <v>0</v>
      </c>
      <c r="CU6" s="79">
        <f ca="1"/>
        <v>0</v>
      </c>
      <c r="CV6" s="200">
        <f ca="1"/>
        <v>0</v>
      </c>
      <c r="CW6" s="200">
        <f ca="1"/>
        <v>0</v>
      </c>
      <c r="CX6" s="200">
        <f ca="1"/>
        <v>0</v>
      </c>
      <c r="CY6" s="200">
        <f ca="1"/>
        <v>1.160936927026036E-7</v>
      </c>
      <c r="CZ6" s="200">
        <f ca="1"/>
        <v>0</v>
      </c>
      <c r="DA6" s="200">
        <f ca="1"/>
        <v>5.9940476190476189E-8</v>
      </c>
      <c r="DB6" s="200">
        <f ca="1"/>
        <v>0</v>
      </c>
      <c r="DD6" s="302"/>
      <c r="DE6" s="28" t="s">
        <v>227</v>
      </c>
      <c r="DF6" s="79">
        <f ca="1"/>
        <v>0</v>
      </c>
      <c r="DG6" s="79">
        <f ca="1"/>
        <v>0</v>
      </c>
      <c r="DH6" s="79">
        <f ca="1"/>
        <v>4.1168433562714622E-3</v>
      </c>
      <c r="DI6" s="79">
        <f ca="1"/>
        <v>0</v>
      </c>
      <c r="DJ6" s="79">
        <f ca="1"/>
        <v>0</v>
      </c>
      <c r="DK6" s="79">
        <f ca="1"/>
        <v>4.7193082376770423E-3</v>
      </c>
      <c r="DL6" s="79">
        <f ca="1"/>
        <v>1.3774761829924488E-3</v>
      </c>
      <c r="DM6" s="79">
        <f ca="1"/>
        <v>1.149442502005976E-2</v>
      </c>
      <c r="DN6" s="79">
        <f ca="1"/>
        <v>3.5276829076635883E-3</v>
      </c>
      <c r="DO6" s="79">
        <f ca="1"/>
        <v>0</v>
      </c>
      <c r="DP6" s="79">
        <f ca="1"/>
        <v>1.3774761829924488E-3</v>
      </c>
      <c r="DQ6" s="79">
        <f ca="1"/>
        <v>1.0046569560802234E-2</v>
      </c>
      <c r="DR6" s="79">
        <f ca="1"/>
        <v>0</v>
      </c>
      <c r="DS6" s="200">
        <f ca="1"/>
        <v>1.7638414538317941E-3</v>
      </c>
      <c r="DT6" s="200">
        <f ca="1"/>
        <v>0</v>
      </c>
      <c r="DU6" s="200">
        <f ca="1"/>
        <v>0</v>
      </c>
      <c r="DV6" s="200">
        <f ca="1"/>
        <v>0</v>
      </c>
      <c r="DW6" s="200">
        <f ca="1"/>
        <v>0</v>
      </c>
      <c r="DX6" s="200">
        <f ca="1"/>
        <v>0</v>
      </c>
      <c r="DY6" s="200">
        <f ca="1"/>
        <v>0</v>
      </c>
    </row>
    <row r="7" spans="1:129" ht="16" customHeight="1">
      <c r="C7" s="3" t="s">
        <v>221</v>
      </c>
      <c r="D7" s="256" t="s">
        <v>177</v>
      </c>
      <c r="E7" s="256" t="s">
        <v>14</v>
      </c>
      <c r="F7" s="256"/>
      <c r="G7" s="256"/>
      <c r="H7" s="256"/>
      <c r="I7" s="256"/>
      <c r="J7" s="256"/>
      <c r="K7" s="256"/>
      <c r="L7" s="256"/>
      <c r="M7" s="256"/>
      <c r="N7" s="256"/>
      <c r="P7" s="302"/>
      <c r="Q7" s="28" t="s">
        <v>228</v>
      </c>
      <c r="R7" s="79">
        <f ca="1"/>
        <v>0</v>
      </c>
      <c r="S7" s="79">
        <f ca="1"/>
        <v>0</v>
      </c>
      <c r="T7" s="79">
        <f ca="1"/>
        <v>0</v>
      </c>
      <c r="U7" s="79">
        <f ca="1"/>
        <v>0</v>
      </c>
      <c r="V7" s="79">
        <f ca="1"/>
        <v>0</v>
      </c>
      <c r="W7" s="79">
        <f ca="1"/>
        <v>0</v>
      </c>
      <c r="X7" s="79">
        <f ca="1"/>
        <v>0</v>
      </c>
      <c r="Y7" s="79">
        <f ca="1"/>
        <v>1.1449002043061447</v>
      </c>
      <c r="Z7" s="79">
        <f ca="1"/>
        <v>0</v>
      </c>
      <c r="AA7" s="79">
        <f ca="1"/>
        <v>0</v>
      </c>
      <c r="AB7" s="79">
        <f ca="1"/>
        <v>0</v>
      </c>
      <c r="AC7" s="79">
        <f ca="1"/>
        <v>1.1405677655677655</v>
      </c>
      <c r="AD7" s="79">
        <f ca="1"/>
        <v>0</v>
      </c>
      <c r="AE7" s="200">
        <f ca="1"/>
        <v>0</v>
      </c>
      <c r="AF7" s="200">
        <f ca="1"/>
        <v>0</v>
      </c>
      <c r="AG7" s="200">
        <f ca="1"/>
        <v>0</v>
      </c>
      <c r="AH7" s="200">
        <f ca="1"/>
        <v>0</v>
      </c>
      <c r="AI7" s="200">
        <f ca="1"/>
        <v>0</v>
      </c>
      <c r="AJ7" s="200">
        <f ca="1"/>
        <v>0</v>
      </c>
      <c r="AK7" s="200">
        <f ca="1"/>
        <v>0</v>
      </c>
      <c r="AM7" s="302"/>
      <c r="AN7" s="28" t="s">
        <v>228</v>
      </c>
      <c r="AO7" s="79">
        <f ca="1"/>
        <v>0</v>
      </c>
      <c r="AP7" s="79">
        <f ca="1"/>
        <v>1.2051581097959417E-3</v>
      </c>
      <c r="AQ7" s="79">
        <f ca="1"/>
        <v>0</v>
      </c>
      <c r="AR7" s="79">
        <f ca="1"/>
        <v>0</v>
      </c>
      <c r="AS7" s="79">
        <f ca="1"/>
        <v>1.3962197613489569E-3</v>
      </c>
      <c r="AT7" s="79">
        <f ca="1"/>
        <v>0</v>
      </c>
      <c r="AU7" s="79">
        <f ca="1"/>
        <v>0</v>
      </c>
      <c r="AV7" s="79">
        <f ca="1"/>
        <v>0</v>
      </c>
      <c r="AW7" s="79">
        <f ca="1"/>
        <v>0</v>
      </c>
      <c r="AX7" s="79">
        <f ca="1"/>
        <v>0</v>
      </c>
      <c r="AY7" s="79">
        <f ca="1"/>
        <v>0</v>
      </c>
      <c r="AZ7" s="79">
        <f ca="1"/>
        <v>0</v>
      </c>
      <c r="BA7" s="79">
        <f ca="1"/>
        <v>0</v>
      </c>
      <c r="BB7" s="200">
        <f ca="1"/>
        <v>0</v>
      </c>
      <c r="BC7" s="200">
        <f ca="1"/>
        <v>9.8836028212111362</v>
      </c>
      <c r="BD7" s="200">
        <f ca="1"/>
        <v>9.5727441831617455</v>
      </c>
      <c r="BE7" s="200">
        <f ca="1"/>
        <v>0</v>
      </c>
      <c r="BF7" s="200">
        <f ca="1"/>
        <v>0</v>
      </c>
      <c r="BG7" s="200">
        <f ca="1"/>
        <v>0</v>
      </c>
      <c r="BH7" s="200">
        <f ca="1"/>
        <v>0</v>
      </c>
      <c r="BJ7" s="302"/>
      <c r="BK7" s="28" t="s">
        <v>228</v>
      </c>
      <c r="BL7" s="79">
        <f ca="1"/>
        <v>0</v>
      </c>
      <c r="BM7" s="79">
        <f ca="1"/>
        <v>0</v>
      </c>
      <c r="BN7" s="79">
        <f ca="1"/>
        <v>1.2179789407512176E-3</v>
      </c>
      <c r="BO7" s="79">
        <f ca="1"/>
        <v>0</v>
      </c>
      <c r="BP7" s="79">
        <f ca="1"/>
        <v>0</v>
      </c>
      <c r="BQ7" s="79">
        <f ca="1"/>
        <v>1.3962197613489569E-3</v>
      </c>
      <c r="BR7" s="79">
        <f ca="1"/>
        <v>0</v>
      </c>
      <c r="BS7" s="79">
        <f ca="1"/>
        <v>0</v>
      </c>
      <c r="BT7" s="79">
        <f ca="1"/>
        <v>0</v>
      </c>
      <c r="BU7" s="79">
        <f ca="1"/>
        <v>0</v>
      </c>
      <c r="BV7" s="79">
        <f ca="1"/>
        <v>0</v>
      </c>
      <c r="BW7" s="79">
        <f ca="1"/>
        <v>0</v>
      </c>
      <c r="BX7" s="79">
        <f ca="1"/>
        <v>0</v>
      </c>
      <c r="BY7" s="200">
        <f ca="1"/>
        <v>0</v>
      </c>
      <c r="BZ7" s="200">
        <f ca="1"/>
        <v>0</v>
      </c>
      <c r="CA7" s="200">
        <f ca="1"/>
        <v>0</v>
      </c>
      <c r="CB7" s="200">
        <f ca="1"/>
        <v>1.1487165383204987E-7</v>
      </c>
      <c r="CC7" s="200">
        <f ca="1"/>
        <v>0</v>
      </c>
      <c r="CD7" s="200">
        <f ca="1"/>
        <v>5.930952380952381E-8</v>
      </c>
      <c r="CE7" s="200">
        <f ca="1"/>
        <v>0</v>
      </c>
      <c r="CG7" s="302"/>
      <c r="CH7" s="28" t="s">
        <v>228</v>
      </c>
      <c r="CI7" s="79">
        <f ca="1"/>
        <v>0</v>
      </c>
      <c r="CJ7" s="79">
        <f ca="1"/>
        <v>0</v>
      </c>
      <c r="CK7" s="79">
        <f ca="1"/>
        <v>4.073508163047552E-3</v>
      </c>
      <c r="CL7" s="79">
        <f ca="1"/>
        <v>0</v>
      </c>
      <c r="CM7" s="79">
        <f ca="1"/>
        <v>0</v>
      </c>
      <c r="CN7" s="79">
        <f ca="1"/>
        <v>4.6696313088593891E-3</v>
      </c>
      <c r="CO7" s="79">
        <f ca="1"/>
        <v>1.3629764336977913E-3</v>
      </c>
      <c r="CP7" s="79">
        <f ca="1"/>
        <v>1.1373431072480183E-2</v>
      </c>
      <c r="CQ7" s="79">
        <f ca="1"/>
        <v>3.4905494033723923E-3</v>
      </c>
      <c r="CR7" s="79">
        <f ca="1"/>
        <v>0</v>
      </c>
      <c r="CS7" s="79">
        <f ca="1"/>
        <v>1.3629764336977913E-3</v>
      </c>
      <c r="CT7" s="79">
        <f ca="1"/>
        <v>9.9408161970043155E-3</v>
      </c>
      <c r="CU7" s="79">
        <f ca="1"/>
        <v>0</v>
      </c>
      <c r="CV7" s="200">
        <f ca="1"/>
        <v>1.7452747016861961E-3</v>
      </c>
      <c r="CW7" s="200">
        <f ca="1"/>
        <v>0</v>
      </c>
      <c r="CX7" s="200">
        <f ca="1"/>
        <v>0</v>
      </c>
      <c r="CY7" s="200">
        <f ca="1"/>
        <v>0</v>
      </c>
      <c r="CZ7" s="200">
        <f ca="1"/>
        <v>0</v>
      </c>
      <c r="DA7" s="200">
        <f ca="1"/>
        <v>0</v>
      </c>
      <c r="DB7" s="200">
        <f ca="1"/>
        <v>0</v>
      </c>
      <c r="DD7" s="302"/>
      <c r="DE7" s="28" t="s">
        <v>228</v>
      </c>
      <c r="DF7" s="79">
        <f ca="1"/>
        <v>0</v>
      </c>
      <c r="DG7" s="79">
        <f ca="1"/>
        <v>1.1972032707873878E-5</v>
      </c>
      <c r="DH7" s="79">
        <f ca="1"/>
        <v>0</v>
      </c>
      <c r="DI7" s="79">
        <f ca="1"/>
        <v>0</v>
      </c>
      <c r="DJ7" s="79">
        <f ca="1"/>
        <v>1.3870037893268516E-5</v>
      </c>
      <c r="DK7" s="79">
        <f ca="1"/>
        <v>0</v>
      </c>
      <c r="DL7" s="79">
        <f ca="1"/>
        <v>4.5584496110294033E-3</v>
      </c>
      <c r="DM7" s="79">
        <f ca="1"/>
        <v>1.3944643381066507E-3</v>
      </c>
      <c r="DN7" s="79">
        <f ca="1"/>
        <v>1.1674078272148473E-2</v>
      </c>
      <c r="DO7" s="79">
        <f ca="1"/>
        <v>3.5600822600132761E-3</v>
      </c>
      <c r="DP7" s="79">
        <f ca="1"/>
        <v>4.5584496110294033E-3</v>
      </c>
      <c r="DQ7" s="79">
        <f ca="1"/>
        <v>1.3891875189612104E-3</v>
      </c>
      <c r="DR7" s="79">
        <f ca="1"/>
        <v>0</v>
      </c>
      <c r="DS7" s="200">
        <f ca="1"/>
        <v>5.8370391360742365E-3</v>
      </c>
      <c r="DT7" s="200">
        <f ca="1"/>
        <v>8.6142254740072033E-2</v>
      </c>
      <c r="DU7" s="200">
        <f ca="1"/>
        <v>9.5095577529098543E-2</v>
      </c>
      <c r="DV7" s="200">
        <f ca="1"/>
        <v>0</v>
      </c>
      <c r="DW7" s="200">
        <f ca="1"/>
        <v>0</v>
      </c>
      <c r="DX7" s="200">
        <f ca="1"/>
        <v>0</v>
      </c>
      <c r="DY7" s="200">
        <f ca="1"/>
        <v>4.6540658711631884E-10</v>
      </c>
    </row>
    <row r="8" spans="1:129">
      <c r="C8" s="3" t="s">
        <v>222</v>
      </c>
      <c r="D8" s="285">
        <f ca="1">'Energy services E'!HF103</f>
        <v>1</v>
      </c>
      <c r="E8" s="285">
        <f ca="1">'Energy services E'!CV103</f>
        <v>1</v>
      </c>
      <c r="F8" s="256"/>
      <c r="G8" s="256"/>
      <c r="H8" s="256"/>
      <c r="I8" s="256"/>
      <c r="J8" s="256"/>
      <c r="K8" s="256"/>
      <c r="L8" s="256"/>
      <c r="M8" s="256"/>
      <c r="N8" s="256"/>
      <c r="P8" s="302"/>
      <c r="Q8" s="28" t="s">
        <v>27</v>
      </c>
      <c r="R8" s="79">
        <f ca="1"/>
        <v>0</v>
      </c>
      <c r="S8" s="79">
        <f ca="1"/>
        <v>0</v>
      </c>
      <c r="T8" s="79">
        <f ca="1"/>
        <v>0</v>
      </c>
      <c r="U8" s="79">
        <f ca="1"/>
        <v>0</v>
      </c>
      <c r="V8" s="79">
        <f ca="1"/>
        <v>0</v>
      </c>
      <c r="W8" s="79">
        <f ca="1"/>
        <v>1.0487804878048781</v>
      </c>
      <c r="X8" s="79">
        <f ca="1"/>
        <v>0</v>
      </c>
      <c r="Y8" s="79">
        <f ca="1"/>
        <v>0</v>
      </c>
      <c r="Z8" s="79">
        <f ca="1"/>
        <v>0</v>
      </c>
      <c r="AA8" s="79">
        <f ca="1"/>
        <v>0</v>
      </c>
      <c r="AB8" s="79">
        <f ca="1"/>
        <v>0</v>
      </c>
      <c r="AC8" s="79">
        <f ca="1"/>
        <v>0</v>
      </c>
      <c r="AD8" s="79">
        <f ca="1"/>
        <v>0</v>
      </c>
      <c r="AE8" s="200">
        <f ca="1"/>
        <v>0</v>
      </c>
      <c r="AF8" s="200">
        <f ca="1"/>
        <v>0</v>
      </c>
      <c r="AG8" s="200">
        <f ca="1"/>
        <v>0</v>
      </c>
      <c r="AH8" s="200">
        <f ca="1"/>
        <v>0</v>
      </c>
      <c r="AI8" s="200">
        <f ca="1"/>
        <v>0</v>
      </c>
      <c r="AJ8" s="200">
        <f ca="1"/>
        <v>0</v>
      </c>
      <c r="AK8" s="200">
        <f ca="1"/>
        <v>0</v>
      </c>
      <c r="AM8" s="302"/>
      <c r="AN8" s="28" t="s">
        <v>27</v>
      </c>
      <c r="AO8" s="79">
        <f ca="1"/>
        <v>0</v>
      </c>
      <c r="AP8" s="79">
        <f ca="1"/>
        <v>0</v>
      </c>
      <c r="AQ8" s="79">
        <f ca="1"/>
        <v>0</v>
      </c>
      <c r="AR8" s="79">
        <f ca="1"/>
        <v>0</v>
      </c>
      <c r="AS8" s="79">
        <f ca="1"/>
        <v>0</v>
      </c>
      <c r="AT8" s="79">
        <f ca="1"/>
        <v>0</v>
      </c>
      <c r="AU8" s="79">
        <f ca="1"/>
        <v>0</v>
      </c>
      <c r="AV8" s="79">
        <f ca="1"/>
        <v>0</v>
      </c>
      <c r="AW8" s="79">
        <f ca="1"/>
        <v>2.6219512195121952</v>
      </c>
      <c r="AX8" s="79">
        <f ca="1"/>
        <v>0</v>
      </c>
      <c r="AY8" s="79">
        <f ca="1"/>
        <v>0</v>
      </c>
      <c r="AZ8" s="79">
        <f ca="1"/>
        <v>0</v>
      </c>
      <c r="BA8" s="79">
        <f ca="1"/>
        <v>0</v>
      </c>
      <c r="BB8" s="200">
        <f ca="1"/>
        <v>1.3109756097560976</v>
      </c>
      <c r="BC8" s="200">
        <f ca="1"/>
        <v>0</v>
      </c>
      <c r="BD8" s="200">
        <f ca="1"/>
        <v>0</v>
      </c>
      <c r="BE8" s="200">
        <f ca="1"/>
        <v>0</v>
      </c>
      <c r="BF8" s="200">
        <f ca="1"/>
        <v>0</v>
      </c>
      <c r="BG8" s="200">
        <f ca="1"/>
        <v>0</v>
      </c>
      <c r="BH8" s="200">
        <f ca="1"/>
        <v>0</v>
      </c>
      <c r="BJ8" s="302"/>
      <c r="BK8" s="28" t="s">
        <v>27</v>
      </c>
      <c r="BL8" s="79">
        <f ca="1"/>
        <v>0</v>
      </c>
      <c r="BM8" s="79">
        <f ca="1"/>
        <v>0</v>
      </c>
      <c r="BN8" s="79">
        <f ca="1"/>
        <v>0</v>
      </c>
      <c r="BO8" s="79">
        <f ca="1"/>
        <v>0</v>
      </c>
      <c r="BP8" s="79">
        <f ca="1"/>
        <v>0</v>
      </c>
      <c r="BQ8" s="79">
        <f ca="1"/>
        <v>0</v>
      </c>
      <c r="BR8" s="79">
        <f ca="1"/>
        <v>0</v>
      </c>
      <c r="BS8" s="79">
        <f ca="1"/>
        <v>0</v>
      </c>
      <c r="BT8" s="79">
        <f ca="1"/>
        <v>0</v>
      </c>
      <c r="BU8" s="79">
        <f ca="1"/>
        <v>2.6741813234865419</v>
      </c>
      <c r="BV8" s="79">
        <f ca="1"/>
        <v>0</v>
      </c>
      <c r="BW8" s="79">
        <f ca="1"/>
        <v>0</v>
      </c>
      <c r="BX8" s="79">
        <f ca="1"/>
        <v>0</v>
      </c>
      <c r="BY8" s="200">
        <f ca="1"/>
        <v>0</v>
      </c>
      <c r="BZ8" s="200">
        <f ca="1"/>
        <v>0</v>
      </c>
      <c r="CA8" s="200">
        <f ca="1"/>
        <v>0</v>
      </c>
      <c r="CB8" s="200">
        <f ca="1"/>
        <v>0</v>
      </c>
      <c r="CC8" s="200">
        <f ca="1"/>
        <v>0</v>
      </c>
      <c r="CD8" s="200">
        <f ca="1"/>
        <v>0</v>
      </c>
      <c r="CE8" s="200">
        <f ca="1"/>
        <v>3.4959349593495928E-7</v>
      </c>
      <c r="CG8" s="302"/>
      <c r="CH8" s="28" t="s">
        <v>27</v>
      </c>
      <c r="CI8" s="79">
        <f ca="1"/>
        <v>0</v>
      </c>
      <c r="CJ8" s="79">
        <f ca="1"/>
        <v>1.4074638544666006E-3</v>
      </c>
      <c r="CK8" s="79">
        <f ca="1"/>
        <v>1.4224368741949688E-3</v>
      </c>
      <c r="CL8" s="79">
        <f ca="1"/>
        <v>0</v>
      </c>
      <c r="CM8" s="79">
        <f ca="1"/>
        <v>1.6305983679795989E-3</v>
      </c>
      <c r="CN8" s="79">
        <f ca="1"/>
        <v>1.6305983679795989E-3</v>
      </c>
      <c r="CO8" s="79">
        <f ca="1"/>
        <v>4.7753237919402527E-3</v>
      </c>
      <c r="CP8" s="79">
        <f ca="1"/>
        <v>0</v>
      </c>
      <c r="CQ8" s="79">
        <f ca="1"/>
        <v>4.1784083179477217E-2</v>
      </c>
      <c r="CR8" s="79">
        <f ca="1"/>
        <v>0</v>
      </c>
      <c r="CS8" s="79">
        <f ca="1"/>
        <v>4.7753237919402527E-3</v>
      </c>
      <c r="CT8" s="79">
        <f ca="1"/>
        <v>0</v>
      </c>
      <c r="CU8" s="79">
        <f ca="1"/>
        <v>13.370906617432707</v>
      </c>
      <c r="CV8" s="200">
        <f ca="1"/>
        <v>0</v>
      </c>
      <c r="CW8" s="200">
        <f ca="1"/>
        <v>0</v>
      </c>
      <c r="CX8" s="200">
        <f ca="1"/>
        <v>0</v>
      </c>
      <c r="CY8" s="200">
        <f ca="1"/>
        <v>0</v>
      </c>
      <c r="CZ8" s="200">
        <f ca="1"/>
        <v>0</v>
      </c>
      <c r="DA8" s="200">
        <f ca="1"/>
        <v>0</v>
      </c>
      <c r="DB8" s="200">
        <f ca="1"/>
        <v>0</v>
      </c>
      <c r="DD8" s="302"/>
      <c r="DE8" s="28" t="s">
        <v>27</v>
      </c>
      <c r="DF8" s="79">
        <f ca="1"/>
        <v>0</v>
      </c>
      <c r="DG8" s="79">
        <f ca="1"/>
        <v>0</v>
      </c>
      <c r="DH8" s="79">
        <f ca="1"/>
        <v>1.4224368741949688E-3</v>
      </c>
      <c r="DI8" s="79">
        <f ca="1"/>
        <v>0</v>
      </c>
      <c r="DJ8" s="79">
        <f ca="1"/>
        <v>0</v>
      </c>
      <c r="DK8" s="79">
        <f ca="1"/>
        <v>1.6305983679795989E-3</v>
      </c>
      <c r="DL8" s="79">
        <f ca="1"/>
        <v>1.5917745973134179E-3</v>
      </c>
      <c r="DM8" s="79">
        <f ca="1"/>
        <v>4.8856448036352406E-3</v>
      </c>
      <c r="DN8" s="79">
        <f ca="1"/>
        <v>4.0764959199489975E-3</v>
      </c>
      <c r="DO8" s="79">
        <f ca="1"/>
        <v>4.2616435434048479E-2</v>
      </c>
      <c r="DP8" s="79">
        <f ca="1"/>
        <v>1.5917745973134179E-3</v>
      </c>
      <c r="DQ8" s="79">
        <f ca="1"/>
        <v>4.8671569417852575E-3</v>
      </c>
      <c r="DR8" s="79">
        <f ca="1"/>
        <v>0</v>
      </c>
      <c r="DS8" s="200">
        <f ca="1"/>
        <v>2.0382479599744987E-3</v>
      </c>
      <c r="DT8" s="200">
        <f ca="1"/>
        <v>0</v>
      </c>
      <c r="DU8" s="200">
        <f ca="1"/>
        <v>0</v>
      </c>
      <c r="DV8" s="200">
        <f ca="1"/>
        <v>0</v>
      </c>
      <c r="DW8" s="200">
        <f ca="1"/>
        <v>3.2090175881838497E-11</v>
      </c>
      <c r="DX8" s="200">
        <f ca="1"/>
        <v>0</v>
      </c>
      <c r="DY8" s="200">
        <f ca="1"/>
        <v>0</v>
      </c>
    </row>
    <row r="9" spans="1:129">
      <c r="C9" s="3" t="s">
        <v>145</v>
      </c>
      <c r="D9" s="256" t="s">
        <v>205</v>
      </c>
      <c r="E9" s="256" t="s">
        <v>205</v>
      </c>
      <c r="F9" s="256"/>
      <c r="G9" s="256"/>
      <c r="H9" s="256"/>
      <c r="I9" s="256"/>
      <c r="J9" s="256"/>
      <c r="K9" s="256"/>
      <c r="L9" s="256"/>
      <c r="M9" s="256"/>
      <c r="N9" s="256"/>
      <c r="P9" s="302"/>
      <c r="Q9" s="28" t="s">
        <v>229</v>
      </c>
      <c r="R9" s="79">
        <f ca="1"/>
        <v>0</v>
      </c>
      <c r="S9" s="79">
        <f ca="1"/>
        <v>0</v>
      </c>
      <c r="T9" s="79">
        <f ca="1"/>
        <v>0</v>
      </c>
      <c r="U9" s="79">
        <f ca="1"/>
        <v>0</v>
      </c>
      <c r="V9" s="79">
        <f ca="1"/>
        <v>0</v>
      </c>
      <c r="W9" s="79">
        <f ca="1"/>
        <v>0</v>
      </c>
      <c r="X9" s="79">
        <f ca="1"/>
        <v>0</v>
      </c>
      <c r="Y9" s="79">
        <f ca="1"/>
        <v>0</v>
      </c>
      <c r="Z9" s="79">
        <f ca="1"/>
        <v>2.5</v>
      </c>
      <c r="AA9" s="79">
        <f ca="1"/>
        <v>0</v>
      </c>
      <c r="AB9" s="79">
        <f ca="1"/>
        <v>0</v>
      </c>
      <c r="AC9" s="79">
        <f ca="1"/>
        <v>0</v>
      </c>
      <c r="AD9" s="79">
        <f ca="1"/>
        <v>0</v>
      </c>
      <c r="AE9" s="200">
        <f ca="1"/>
        <v>1.25</v>
      </c>
      <c r="AF9" s="200">
        <f ca="1"/>
        <v>0</v>
      </c>
      <c r="AG9" s="200">
        <f ca="1"/>
        <v>0</v>
      </c>
      <c r="AH9" s="200">
        <f ca="1"/>
        <v>0</v>
      </c>
      <c r="AI9" s="200">
        <f ca="1"/>
        <v>0</v>
      </c>
      <c r="AJ9" s="200">
        <f ca="1"/>
        <v>0</v>
      </c>
      <c r="AK9" s="200">
        <f ca="1"/>
        <v>0</v>
      </c>
      <c r="AM9" s="302"/>
      <c r="AN9" s="28" t="s">
        <v>229</v>
      </c>
      <c r="AO9" s="79">
        <f ca="1"/>
        <v>0</v>
      </c>
      <c r="AP9" s="79">
        <f ca="1"/>
        <v>0</v>
      </c>
      <c r="AQ9" s="79">
        <f ca="1"/>
        <v>0</v>
      </c>
      <c r="AR9" s="79">
        <f ca="1"/>
        <v>0</v>
      </c>
      <c r="AS9" s="79">
        <f ca="1"/>
        <v>0</v>
      </c>
      <c r="AT9" s="79">
        <f ca="1"/>
        <v>0</v>
      </c>
      <c r="AU9" s="79">
        <f ca="1"/>
        <v>0</v>
      </c>
      <c r="AV9" s="79">
        <f ca="1"/>
        <v>0</v>
      </c>
      <c r="AW9" s="79">
        <f ca="1"/>
        <v>0</v>
      </c>
      <c r="AX9" s="79">
        <f ca="1"/>
        <v>2.549800796812749</v>
      </c>
      <c r="AY9" s="79">
        <f ca="1"/>
        <v>0</v>
      </c>
      <c r="AZ9" s="79">
        <f ca="1"/>
        <v>0</v>
      </c>
      <c r="BA9" s="79">
        <f ca="1"/>
        <v>0</v>
      </c>
      <c r="BB9" s="200">
        <f ca="1"/>
        <v>0</v>
      </c>
      <c r="BC9" s="200">
        <f ca="1"/>
        <v>0</v>
      </c>
      <c r="BD9" s="200">
        <f ca="1"/>
        <v>0</v>
      </c>
      <c r="BE9" s="200">
        <f ca="1"/>
        <v>0</v>
      </c>
      <c r="BF9" s="200">
        <f ca="1"/>
        <v>0</v>
      </c>
      <c r="BG9" s="200">
        <f ca="1"/>
        <v>0</v>
      </c>
      <c r="BH9" s="200">
        <f ca="1"/>
        <v>3.3333333333333325E-7</v>
      </c>
      <c r="BJ9" s="302"/>
      <c r="BK9" s="28" t="s">
        <v>229</v>
      </c>
      <c r="BL9" s="79">
        <f ca="1"/>
        <v>0</v>
      </c>
      <c r="BM9" s="79">
        <f ca="1"/>
        <v>1.3420004193751309E-3</v>
      </c>
      <c r="BN9" s="79">
        <f ca="1"/>
        <v>1.3562770195812493E-3</v>
      </c>
      <c r="BO9" s="79">
        <f ca="1"/>
        <v>0</v>
      </c>
      <c r="BP9" s="79">
        <f ca="1"/>
        <v>1.5547565834224081E-3</v>
      </c>
      <c r="BQ9" s="79">
        <f ca="1"/>
        <v>1.5547565834224081E-3</v>
      </c>
      <c r="BR9" s="79">
        <f ca="1"/>
        <v>4.553215708594194E-3</v>
      </c>
      <c r="BS9" s="79">
        <f ca="1"/>
        <v>0</v>
      </c>
      <c r="BT9" s="79">
        <f ca="1"/>
        <v>3.9840637450199202E-2</v>
      </c>
      <c r="BU9" s="79">
        <f ca="1"/>
        <v>0</v>
      </c>
      <c r="BV9" s="79">
        <f ca="1"/>
        <v>4.553215708594194E-3</v>
      </c>
      <c r="BW9" s="79">
        <f ca="1"/>
        <v>0</v>
      </c>
      <c r="BX9" s="79">
        <f ca="1"/>
        <v>12.749003984063744</v>
      </c>
      <c r="BY9" s="200">
        <f ca="1"/>
        <v>0</v>
      </c>
      <c r="BZ9" s="200">
        <f ca="1"/>
        <v>0</v>
      </c>
      <c r="CA9" s="200">
        <f ca="1"/>
        <v>0</v>
      </c>
      <c r="CB9" s="200">
        <f ca="1"/>
        <v>0</v>
      </c>
      <c r="CC9" s="200">
        <f ca="1"/>
        <v>0</v>
      </c>
      <c r="CD9" s="200">
        <f ca="1"/>
        <v>0</v>
      </c>
      <c r="CE9" s="200">
        <f ca="1"/>
        <v>0</v>
      </c>
      <c r="CG9" s="302"/>
      <c r="CH9" s="28" t="s">
        <v>229</v>
      </c>
      <c r="CI9" s="79">
        <f ca="1"/>
        <v>0</v>
      </c>
      <c r="CJ9" s="79">
        <f ca="1"/>
        <v>0</v>
      </c>
      <c r="CK9" s="79">
        <f ca="1"/>
        <v>1.3562770195812493E-3</v>
      </c>
      <c r="CL9" s="79">
        <f ca="1"/>
        <v>0</v>
      </c>
      <c r="CM9" s="79">
        <f ca="1"/>
        <v>0</v>
      </c>
      <c r="CN9" s="79">
        <f ca="1"/>
        <v>1.5547565834224081E-3</v>
      </c>
      <c r="CO9" s="79">
        <f ca="1"/>
        <v>1.5177385695313984E-3</v>
      </c>
      <c r="CP9" s="79">
        <f ca="1"/>
        <v>4.6584055104429032E-3</v>
      </c>
      <c r="CQ9" s="79">
        <f ca="1"/>
        <v>3.8868914585560204E-3</v>
      </c>
      <c r="CR9" s="79">
        <f ca="1"/>
        <v>4.0634275646418312E-2</v>
      </c>
      <c r="CS9" s="79">
        <f ca="1"/>
        <v>1.5177385695313984E-3</v>
      </c>
      <c r="CT9" s="79">
        <f ca="1"/>
        <v>4.6407775491440822E-3</v>
      </c>
      <c r="CU9" s="79">
        <f ca="1"/>
        <v>0</v>
      </c>
      <c r="CV9" s="200">
        <f ca="1"/>
        <v>1.9434457292780102E-3</v>
      </c>
      <c r="CW9" s="200">
        <f ca="1"/>
        <v>0</v>
      </c>
      <c r="CX9" s="200">
        <f ca="1"/>
        <v>0</v>
      </c>
      <c r="CY9" s="200">
        <f ca="1"/>
        <v>0</v>
      </c>
      <c r="CZ9" s="200">
        <f ca="1"/>
        <v>3.0597609561752984E-11</v>
      </c>
      <c r="DA9" s="200">
        <f ca="1"/>
        <v>0</v>
      </c>
      <c r="DB9" s="200">
        <f ca="1"/>
        <v>0</v>
      </c>
      <c r="DD9" s="302"/>
      <c r="DE9" s="28" t="s">
        <v>229</v>
      </c>
      <c r="DF9" s="79">
        <f ca="1"/>
        <v>0</v>
      </c>
      <c r="DG9" s="79">
        <f ca="1"/>
        <v>2.6290045614370588E-5</v>
      </c>
      <c r="DH9" s="79">
        <f ca="1"/>
        <v>2.1613976407669312E-5</v>
      </c>
      <c r="DI9" s="79">
        <f ca="1"/>
        <v>0</v>
      </c>
      <c r="DJ9" s="79">
        <f ca="1"/>
        <v>3.0457979675185441E-5</v>
      </c>
      <c r="DK9" s="79">
        <f ca="1"/>
        <v>2.4776997345377022E-5</v>
      </c>
      <c r="DL9" s="79">
        <f ca="1"/>
        <v>1.5902997760428594E-3</v>
      </c>
      <c r="DM9" s="79">
        <f ca="1"/>
        <v>1.5528018368143016E-3</v>
      </c>
      <c r="DN9" s="79">
        <f ca="1"/>
        <v>4.5218020155313055E-3</v>
      </c>
      <c r="DO9" s="79">
        <f ca="1"/>
        <v>3.9643195752603229E-3</v>
      </c>
      <c r="DP9" s="79">
        <f ca="1"/>
        <v>1.5902997760428594E-3</v>
      </c>
      <c r="DQ9" s="79">
        <f ca="1"/>
        <v>1.5469258497146942E-3</v>
      </c>
      <c r="DR9" s="79">
        <f ca="1"/>
        <v>0.20317137823209155</v>
      </c>
      <c r="DS9" s="200">
        <f ca="1"/>
        <v>1.9434457292780102E-3</v>
      </c>
      <c r="DT9" s="200">
        <f ca="1"/>
        <v>4.0214710131231207E-2</v>
      </c>
      <c r="DU9" s="200">
        <f ca="1"/>
        <v>3.8949878849857067E-2</v>
      </c>
      <c r="DV9" s="200">
        <f ca="1"/>
        <v>0</v>
      </c>
      <c r="DW9" s="200">
        <f ca="1"/>
        <v>0</v>
      </c>
      <c r="DX9" s="200">
        <f ca="1"/>
        <v>0</v>
      </c>
      <c r="DY9" s="200">
        <f ca="1"/>
        <v>5.1825219447413585E-10</v>
      </c>
    </row>
    <row r="10" spans="1:129">
      <c r="C10" s="3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P10" s="302"/>
      <c r="Q10" s="28" t="s">
        <v>230</v>
      </c>
      <c r="R10" s="79">
        <f ca="1"/>
        <v>0</v>
      </c>
      <c r="S10" s="79">
        <f ca="1"/>
        <v>0</v>
      </c>
      <c r="T10" s="79">
        <f ca="1"/>
        <v>0</v>
      </c>
      <c r="U10" s="79">
        <f ca="1"/>
        <v>0</v>
      </c>
      <c r="V10" s="79">
        <f ca="1"/>
        <v>0</v>
      </c>
      <c r="W10" s="79">
        <f ca="1"/>
        <v>0</v>
      </c>
      <c r="X10" s="79">
        <f ca="1"/>
        <v>0</v>
      </c>
      <c r="Y10" s="79">
        <f ca="1"/>
        <v>0</v>
      </c>
      <c r="Z10" s="79">
        <f ca="1"/>
        <v>0</v>
      </c>
      <c r="AA10" s="79">
        <f ca="1"/>
        <v>2.549800796812749</v>
      </c>
      <c r="AB10" s="79">
        <f ca="1"/>
        <v>0</v>
      </c>
      <c r="AC10" s="79">
        <f ca="1"/>
        <v>0</v>
      </c>
      <c r="AD10" s="79">
        <f ca="1"/>
        <v>0</v>
      </c>
      <c r="AE10" s="200">
        <f ca="1"/>
        <v>0</v>
      </c>
      <c r="AF10" s="200">
        <f ca="1"/>
        <v>0</v>
      </c>
      <c r="AG10" s="200">
        <f ca="1"/>
        <v>0</v>
      </c>
      <c r="AH10" s="200">
        <f ca="1"/>
        <v>0</v>
      </c>
      <c r="AI10" s="200">
        <f ca="1"/>
        <v>0</v>
      </c>
      <c r="AJ10" s="200">
        <f ca="1"/>
        <v>0</v>
      </c>
      <c r="AK10" s="200">
        <f ca="1"/>
        <v>3.3333333333333325E-7</v>
      </c>
      <c r="AM10" s="302"/>
      <c r="AN10" s="28" t="s">
        <v>230</v>
      </c>
      <c r="AO10" s="79">
        <f ca="1"/>
        <v>0</v>
      </c>
      <c r="AP10" s="79">
        <f ca="1"/>
        <v>1.3420004193751309E-3</v>
      </c>
      <c r="AQ10" s="79">
        <f ca="1"/>
        <v>1.3562770195812493E-3</v>
      </c>
      <c r="AR10" s="79">
        <f ca="1"/>
        <v>0</v>
      </c>
      <c r="AS10" s="79">
        <f ca="1"/>
        <v>1.5547565834224081E-3</v>
      </c>
      <c r="AT10" s="79">
        <f ca="1"/>
        <v>1.5547565834224081E-3</v>
      </c>
      <c r="AU10" s="79">
        <f ca="1"/>
        <v>4.553215708594194E-3</v>
      </c>
      <c r="AV10" s="79">
        <f ca="1"/>
        <v>0</v>
      </c>
      <c r="AW10" s="79">
        <f ca="1"/>
        <v>3.9840637450199202E-2</v>
      </c>
      <c r="AX10" s="79">
        <f ca="1"/>
        <v>0</v>
      </c>
      <c r="AY10" s="79">
        <f ca="1"/>
        <v>4.553215708594194E-3</v>
      </c>
      <c r="AZ10" s="79">
        <f ca="1"/>
        <v>0</v>
      </c>
      <c r="BA10" s="79">
        <f ca="1"/>
        <v>12.749003984063744</v>
      </c>
      <c r="BB10" s="200">
        <f ca="1"/>
        <v>0</v>
      </c>
      <c r="BC10" s="200">
        <f ca="1"/>
        <v>0</v>
      </c>
      <c r="BD10" s="200">
        <f ca="1"/>
        <v>0</v>
      </c>
      <c r="BE10" s="200">
        <f ca="1"/>
        <v>0</v>
      </c>
      <c r="BF10" s="200">
        <f ca="1"/>
        <v>0</v>
      </c>
      <c r="BG10" s="200">
        <f ca="1"/>
        <v>0</v>
      </c>
      <c r="BH10" s="200">
        <f ca="1"/>
        <v>0</v>
      </c>
      <c r="BJ10" s="302"/>
      <c r="BK10" s="28" t="s">
        <v>230</v>
      </c>
      <c r="BL10" s="79">
        <f ca="1"/>
        <v>0</v>
      </c>
      <c r="BM10" s="79">
        <f ca="1"/>
        <v>0</v>
      </c>
      <c r="BN10" s="79">
        <f ca="1"/>
        <v>1.3562770195812493E-3</v>
      </c>
      <c r="BO10" s="79">
        <f ca="1"/>
        <v>0</v>
      </c>
      <c r="BP10" s="79">
        <f ca="1"/>
        <v>0</v>
      </c>
      <c r="BQ10" s="79">
        <f ca="1"/>
        <v>1.5547565834224081E-3</v>
      </c>
      <c r="BR10" s="79">
        <f ca="1"/>
        <v>1.5177385695313984E-3</v>
      </c>
      <c r="BS10" s="79">
        <f ca="1"/>
        <v>4.6584055104429032E-3</v>
      </c>
      <c r="BT10" s="79">
        <f ca="1"/>
        <v>3.8868914585560204E-3</v>
      </c>
      <c r="BU10" s="79">
        <f ca="1"/>
        <v>4.0634275646418312E-2</v>
      </c>
      <c r="BV10" s="79">
        <f ca="1"/>
        <v>1.5177385695313984E-3</v>
      </c>
      <c r="BW10" s="79">
        <f ca="1"/>
        <v>4.6407775491440822E-3</v>
      </c>
      <c r="BX10" s="79">
        <f ca="1"/>
        <v>0</v>
      </c>
      <c r="BY10" s="200">
        <f ca="1"/>
        <v>1.9434457292780102E-3</v>
      </c>
      <c r="BZ10" s="200">
        <f ca="1"/>
        <v>0</v>
      </c>
      <c r="CA10" s="200">
        <f ca="1"/>
        <v>0</v>
      </c>
      <c r="CB10" s="200">
        <f ca="1"/>
        <v>0</v>
      </c>
      <c r="CC10" s="200">
        <f ca="1"/>
        <v>3.0597609561752984E-11</v>
      </c>
      <c r="CD10" s="200">
        <f ca="1"/>
        <v>0</v>
      </c>
      <c r="CE10" s="200">
        <f ca="1"/>
        <v>0</v>
      </c>
      <c r="CG10" s="302"/>
      <c r="CH10" s="28" t="s">
        <v>230</v>
      </c>
      <c r="CI10" s="79">
        <f ca="1"/>
        <v>0</v>
      </c>
      <c r="CJ10" s="79">
        <f ca="1"/>
        <v>2.6290045614370588E-5</v>
      </c>
      <c r="CK10" s="79">
        <f ca="1"/>
        <v>2.1613976407669312E-5</v>
      </c>
      <c r="CL10" s="79">
        <f ca="1"/>
        <v>0</v>
      </c>
      <c r="CM10" s="79">
        <f ca="1"/>
        <v>3.0457979675185441E-5</v>
      </c>
      <c r="CN10" s="79">
        <f ca="1"/>
        <v>2.4776997345377022E-5</v>
      </c>
      <c r="CO10" s="79">
        <f ca="1"/>
        <v>1.5902997760428594E-3</v>
      </c>
      <c r="CP10" s="79">
        <f ca="1"/>
        <v>1.5528018368143016E-3</v>
      </c>
      <c r="CQ10" s="79">
        <f ca="1"/>
        <v>4.5218020155313055E-3</v>
      </c>
      <c r="CR10" s="79">
        <f ca="1"/>
        <v>3.9643195752603229E-3</v>
      </c>
      <c r="CS10" s="79">
        <f ca="1"/>
        <v>1.5902997760428594E-3</v>
      </c>
      <c r="CT10" s="79">
        <f ca="1"/>
        <v>1.5469258497146942E-3</v>
      </c>
      <c r="CU10" s="79">
        <f ca="1"/>
        <v>0.20317137823209155</v>
      </c>
      <c r="CV10" s="200">
        <f ca="1"/>
        <v>1.9434457292780102E-3</v>
      </c>
      <c r="CW10" s="200">
        <f ca="1"/>
        <v>4.0214710131231207E-2</v>
      </c>
      <c r="CX10" s="200">
        <f ca="1"/>
        <v>3.8949878849857067E-2</v>
      </c>
      <c r="CY10" s="200">
        <f ca="1"/>
        <v>0</v>
      </c>
      <c r="CZ10" s="200">
        <f ca="1"/>
        <v>0</v>
      </c>
      <c r="DA10" s="200">
        <f ca="1"/>
        <v>0</v>
      </c>
      <c r="DB10" s="200">
        <f ca="1"/>
        <v>5.1825219447413585E-10</v>
      </c>
      <c r="DD10" s="302"/>
      <c r="DE10" s="28" t="s">
        <v>230</v>
      </c>
      <c r="DF10" s="79">
        <f ca="1"/>
        <v>0</v>
      </c>
      <c r="DG10" s="79">
        <f ca="1"/>
        <v>3.721012236257329E-6</v>
      </c>
      <c r="DH10" s="79">
        <f ca="1"/>
        <v>2.8678407575832146E-5</v>
      </c>
      <c r="DI10" s="79">
        <f ca="1"/>
        <v>0</v>
      </c>
      <c r="DJ10" s="79">
        <f ca="1"/>
        <v>4.3109288102981257E-6</v>
      </c>
      <c r="DK10" s="79">
        <f ca="1"/>
        <v>3.2875247708880757E-5</v>
      </c>
      <c r="DL10" s="79">
        <f ca="1"/>
        <v>3.126621093583291E-5</v>
      </c>
      <c r="DM10" s="79">
        <f ca="1"/>
        <v>1.627039374829328E-3</v>
      </c>
      <c r="DN10" s="79">
        <f ca="1"/>
        <v>1.2388498672688512E-4</v>
      </c>
      <c r="DO10" s="79">
        <f ca="1"/>
        <v>4.6118777528924874E-3</v>
      </c>
      <c r="DP10" s="79">
        <f ca="1"/>
        <v>3.126621093583291E-5</v>
      </c>
      <c r="DQ10" s="79">
        <f ca="1"/>
        <v>1.6208824640436838E-3</v>
      </c>
      <c r="DR10" s="79">
        <f ca="1"/>
        <v>1.9821597876301614E-2</v>
      </c>
      <c r="DS10" s="200">
        <f ca="1"/>
        <v>3.0971246681721279E-5</v>
      </c>
      <c r="DT10" s="200">
        <f ca="1"/>
        <v>1.3404903377077068E-2</v>
      </c>
      <c r="DU10" s="200">
        <f ca="1"/>
        <v>1.2983292949952355E-2</v>
      </c>
      <c r="DV10" s="200">
        <f ca="1"/>
        <v>4.6739335288110482E-10</v>
      </c>
      <c r="DW10" s="200">
        <f ca="1"/>
        <v>4.876113077570197E-13</v>
      </c>
      <c r="DX10" s="200">
        <f ca="1"/>
        <v>2.413204325554923E-10</v>
      </c>
      <c r="DY10" s="200">
        <f ca="1"/>
        <v>5.1825219447413585E-10</v>
      </c>
    </row>
    <row r="11" spans="1:129">
      <c r="C11" s="3"/>
      <c r="D11" s="256"/>
      <c r="E11" s="256"/>
      <c r="F11" s="256"/>
      <c r="G11" s="256"/>
      <c r="H11" s="256"/>
      <c r="I11" s="256"/>
      <c r="J11" s="256"/>
      <c r="K11" s="256"/>
      <c r="L11" s="256"/>
      <c r="M11" s="256"/>
      <c r="N11" s="256"/>
      <c r="P11" s="302"/>
      <c r="Q11" s="28" t="s">
        <v>15</v>
      </c>
      <c r="R11" s="79">
        <f ca="1"/>
        <v>0</v>
      </c>
      <c r="S11" s="79">
        <f ca="1"/>
        <v>1.0769498002431818E-3</v>
      </c>
      <c r="T11" s="79">
        <f ca="1"/>
        <v>0</v>
      </c>
      <c r="U11" s="79">
        <f ca="1"/>
        <v>0</v>
      </c>
      <c r="V11" s="79">
        <f ca="1"/>
        <v>1.2476857441841742E-3</v>
      </c>
      <c r="W11" s="79">
        <f ca="1"/>
        <v>0</v>
      </c>
      <c r="X11" s="79">
        <f ca="1"/>
        <v>0</v>
      </c>
      <c r="Y11" s="79">
        <f ca="1"/>
        <v>0</v>
      </c>
      <c r="Z11" s="79">
        <f ca="1"/>
        <v>0</v>
      </c>
      <c r="AA11" s="79">
        <f ca="1"/>
        <v>0</v>
      </c>
      <c r="AB11" s="79">
        <f ca="1"/>
        <v>0</v>
      </c>
      <c r="AC11" s="79">
        <f ca="1"/>
        <v>0</v>
      </c>
      <c r="AD11" s="79">
        <f ca="1"/>
        <v>0</v>
      </c>
      <c r="AE11" s="200">
        <f ca="1"/>
        <v>0</v>
      </c>
      <c r="AF11" s="200">
        <f ca="1"/>
        <v>0</v>
      </c>
      <c r="AG11" s="200">
        <f ca="1"/>
        <v>8.5543671423998582</v>
      </c>
      <c r="AH11" s="200">
        <f ca="1"/>
        <v>0</v>
      </c>
      <c r="AI11" s="200">
        <f ca="1"/>
        <v>0</v>
      </c>
      <c r="AJ11" s="200">
        <f ca="1"/>
        <v>0</v>
      </c>
      <c r="AK11" s="200">
        <f ca="1"/>
        <v>0</v>
      </c>
      <c r="AM11" s="302"/>
      <c r="AN11" s="28" t="s">
        <v>15</v>
      </c>
      <c r="AO11" s="79">
        <f ca="1"/>
        <v>0</v>
      </c>
      <c r="AP11" s="79">
        <f ca="1"/>
        <v>0</v>
      </c>
      <c r="AQ11" s="79">
        <f ca="1"/>
        <v>1.0884067130117264E-3</v>
      </c>
      <c r="AR11" s="79">
        <f ca="1"/>
        <v>0</v>
      </c>
      <c r="AS11" s="79">
        <f ca="1"/>
        <v>0</v>
      </c>
      <c r="AT11" s="79">
        <f ca="1"/>
        <v>1.2476857441841742E-3</v>
      </c>
      <c r="AU11" s="79">
        <f ca="1"/>
        <v>0</v>
      </c>
      <c r="AV11" s="79">
        <f ca="1"/>
        <v>0</v>
      </c>
      <c r="AW11" s="79">
        <f ca="1"/>
        <v>0</v>
      </c>
      <c r="AX11" s="79">
        <f ca="1"/>
        <v>0</v>
      </c>
      <c r="AY11" s="79">
        <f ca="1"/>
        <v>0</v>
      </c>
      <c r="AZ11" s="79">
        <f ca="1"/>
        <v>0</v>
      </c>
      <c r="BA11" s="79">
        <f ca="1"/>
        <v>0</v>
      </c>
      <c r="BB11" s="200">
        <f ca="1"/>
        <v>0</v>
      </c>
      <c r="BC11" s="200">
        <f ca="1"/>
        <v>0</v>
      </c>
      <c r="BD11" s="200">
        <f ca="1"/>
        <v>0</v>
      </c>
      <c r="BE11" s="200">
        <f ca="1"/>
        <v>1.0265126512651265E-7</v>
      </c>
      <c r="BF11" s="200">
        <f ca="1"/>
        <v>0</v>
      </c>
      <c r="BG11" s="200">
        <f ca="1"/>
        <v>0</v>
      </c>
      <c r="BH11" s="200">
        <f ca="1"/>
        <v>0</v>
      </c>
      <c r="BJ11" s="302"/>
      <c r="BK11" s="28" t="s">
        <v>15</v>
      </c>
      <c r="BL11" s="79">
        <f ca="1"/>
        <v>0</v>
      </c>
      <c r="BM11" s="79">
        <f ca="1"/>
        <v>0</v>
      </c>
      <c r="BN11" s="79">
        <f ca="1"/>
        <v>3.6401562308084508E-3</v>
      </c>
      <c r="BO11" s="79">
        <f ca="1"/>
        <v>0</v>
      </c>
      <c r="BP11" s="79">
        <f ca="1"/>
        <v>0</v>
      </c>
      <c r="BQ11" s="79">
        <f ca="1"/>
        <v>4.1728620206828585E-3</v>
      </c>
      <c r="BR11" s="79">
        <f ca="1"/>
        <v>1.2179789407512178E-3</v>
      </c>
      <c r="BS11" s="79">
        <f ca="1"/>
        <v>1.0163491596684419E-2</v>
      </c>
      <c r="BT11" s="79">
        <f ca="1"/>
        <v>3.1192143604604357E-3</v>
      </c>
      <c r="BU11" s="79">
        <f ca="1"/>
        <v>0</v>
      </c>
      <c r="BV11" s="79">
        <f ca="1"/>
        <v>1.2179789407512178E-3</v>
      </c>
      <c r="BW11" s="79">
        <f ca="1"/>
        <v>8.8832825590251328E-3</v>
      </c>
      <c r="BX11" s="79">
        <f ca="1"/>
        <v>0</v>
      </c>
      <c r="BY11" s="200">
        <f ca="1"/>
        <v>1.5596071802302179E-3</v>
      </c>
      <c r="BZ11" s="200">
        <f ca="1"/>
        <v>0</v>
      </c>
      <c r="CA11" s="200">
        <f ca="1"/>
        <v>0</v>
      </c>
      <c r="CB11" s="200">
        <f ca="1"/>
        <v>0</v>
      </c>
      <c r="CC11" s="200">
        <f ca="1"/>
        <v>0</v>
      </c>
      <c r="CD11" s="200">
        <f ca="1"/>
        <v>0</v>
      </c>
      <c r="CE11" s="200">
        <f ca="1"/>
        <v>0</v>
      </c>
      <c r="CG11" s="302"/>
      <c r="CH11" s="28" t="s">
        <v>15</v>
      </c>
      <c r="CI11" s="79">
        <f ca="1"/>
        <v>0</v>
      </c>
      <c r="CJ11" s="79">
        <f ca="1"/>
        <v>1.0698412207036232E-5</v>
      </c>
      <c r="CK11" s="79">
        <f ca="1"/>
        <v>0</v>
      </c>
      <c r="CL11" s="79">
        <f ca="1"/>
        <v>0</v>
      </c>
      <c r="CM11" s="79">
        <f ca="1"/>
        <v>1.239450194717612E-5</v>
      </c>
      <c r="CN11" s="79">
        <f ca="1"/>
        <v>0</v>
      </c>
      <c r="CO11" s="79">
        <f ca="1"/>
        <v>4.073508163047552E-3</v>
      </c>
      <c r="CP11" s="79">
        <f ca="1"/>
        <v>1.2461170680953049E-3</v>
      </c>
      <c r="CQ11" s="79">
        <f ca="1"/>
        <v>1.0432155051707146E-2</v>
      </c>
      <c r="CR11" s="79">
        <f ca="1"/>
        <v>3.1813501046927149E-3</v>
      </c>
      <c r="CS11" s="79">
        <f ca="1"/>
        <v>4.073508163047552E-3</v>
      </c>
      <c r="CT11" s="79">
        <f ca="1"/>
        <v>1.2414016126887412E-3</v>
      </c>
      <c r="CU11" s="79">
        <f ca="1"/>
        <v>0</v>
      </c>
      <c r="CV11" s="200">
        <f ca="1"/>
        <v>5.2160775258535729E-3</v>
      </c>
      <c r="CW11" s="200">
        <f ca="1"/>
        <v>7.6978185086872875E-2</v>
      </c>
      <c r="CX11" s="200">
        <f ca="1"/>
        <v>8.4979026728130611E-2</v>
      </c>
      <c r="CY11" s="200">
        <f ca="1"/>
        <v>0</v>
      </c>
      <c r="CZ11" s="200">
        <f ca="1"/>
        <v>0</v>
      </c>
      <c r="DA11" s="200">
        <f ca="1"/>
        <v>0</v>
      </c>
      <c r="DB11" s="200">
        <f ca="1"/>
        <v>4.1589524806139131E-10</v>
      </c>
      <c r="DD11" s="302"/>
      <c r="DE11" s="28" t="s">
        <v>15</v>
      </c>
      <c r="DF11" s="79">
        <f ca="1"/>
        <v>0</v>
      </c>
      <c r="DG11" s="79">
        <f ca="1"/>
        <v>2.9860969688859606E-6</v>
      </c>
      <c r="DH11" s="79">
        <f ca="1"/>
        <v>1.2504432605351888E-5</v>
      </c>
      <c r="DI11" s="79">
        <f ca="1"/>
        <v>0</v>
      </c>
      <c r="DJ11" s="79">
        <f ca="1"/>
        <v>3.4595025859044665E-6</v>
      </c>
      <c r="DK11" s="79">
        <f ca="1"/>
        <v>1.4334349571988752E-5</v>
      </c>
      <c r="DL11" s="79">
        <f ca="1"/>
        <v>5.6809823298084185E-6</v>
      </c>
      <c r="DM11" s="79">
        <f ca="1"/>
        <v>4.167615612358881E-3</v>
      </c>
      <c r="DN11" s="79">
        <f ca="1"/>
        <v>4.970859538582367E-5</v>
      </c>
      <c r="DO11" s="79">
        <f ca="1"/>
        <v>1.0639966905326809E-2</v>
      </c>
      <c r="DP11" s="79">
        <f ca="1"/>
        <v>5.6809823298084185E-6</v>
      </c>
      <c r="DQ11" s="79">
        <f ca="1"/>
        <v>4.1518448584907733E-3</v>
      </c>
      <c r="DR11" s="79">
        <f ca="1"/>
        <v>1.5906750523463575E-2</v>
      </c>
      <c r="DS11" s="200">
        <f ca="1"/>
        <v>0</v>
      </c>
      <c r="DT11" s="200">
        <f ca="1"/>
        <v>1.0757379659347839E-2</v>
      </c>
      <c r="DU11" s="200">
        <f ca="1"/>
        <v>1.0419039030897199E-2</v>
      </c>
      <c r="DV11" s="200">
        <f ca="1"/>
        <v>1.0197369902006702E-9</v>
      </c>
      <c r="DW11" s="200">
        <f ca="1"/>
        <v>0</v>
      </c>
      <c r="DX11" s="200">
        <f ca="1"/>
        <v>4.6193069306930696E-10</v>
      </c>
      <c r="DY11" s="200">
        <f ca="1"/>
        <v>1.3909540068942856E-9</v>
      </c>
    </row>
    <row r="12" spans="1:129">
      <c r="C12" s="3" t="s">
        <v>220</v>
      </c>
      <c r="D12" s="256" t="s">
        <v>14</v>
      </c>
      <c r="E12" s="256" t="s">
        <v>0</v>
      </c>
      <c r="F12" s="256"/>
      <c r="G12" s="256" t="s">
        <v>227</v>
      </c>
      <c r="H12" s="256" t="s">
        <v>37</v>
      </c>
      <c r="I12" s="256"/>
      <c r="J12" s="256" t="s">
        <v>243</v>
      </c>
      <c r="K12" s="256" t="s">
        <v>13</v>
      </c>
      <c r="L12" s="256"/>
      <c r="M12" s="256"/>
      <c r="N12" s="256"/>
      <c r="P12" s="302"/>
      <c r="Q12" s="28" t="s">
        <v>232</v>
      </c>
      <c r="R12" s="79">
        <f ca="1"/>
        <v>0</v>
      </c>
      <c r="S12" s="79">
        <f ca="1"/>
        <v>0</v>
      </c>
      <c r="T12" s="79">
        <f ca="1"/>
        <v>1.0638297872340426E-3</v>
      </c>
      <c r="U12" s="79">
        <f ca="1"/>
        <v>0</v>
      </c>
      <c r="V12" s="79">
        <f ca="1"/>
        <v>0</v>
      </c>
      <c r="W12" s="79">
        <f ca="1"/>
        <v>1.2195121951219512E-3</v>
      </c>
      <c r="X12" s="79">
        <f ca="1"/>
        <v>0</v>
      </c>
      <c r="Y12" s="79">
        <f ca="1"/>
        <v>0</v>
      </c>
      <c r="Z12" s="79">
        <f ca="1"/>
        <v>0</v>
      </c>
      <c r="AA12" s="79">
        <f ca="1"/>
        <v>0</v>
      </c>
      <c r="AB12" s="79">
        <f ca="1"/>
        <v>0</v>
      </c>
      <c r="AC12" s="79">
        <f ca="1"/>
        <v>0</v>
      </c>
      <c r="AD12" s="79">
        <f ca="1"/>
        <v>0</v>
      </c>
      <c r="AE12" s="200">
        <f ca="1"/>
        <v>0</v>
      </c>
      <c r="AF12" s="200">
        <f ca="1"/>
        <v>0</v>
      </c>
      <c r="AG12" s="200">
        <f ca="1"/>
        <v>0</v>
      </c>
      <c r="AH12" s="200">
        <f ca="1"/>
        <v>1.0033333333333336E-7</v>
      </c>
      <c r="AI12" s="200">
        <f ca="1"/>
        <v>0</v>
      </c>
      <c r="AJ12" s="200">
        <f ca="1"/>
        <v>0</v>
      </c>
      <c r="AK12" s="200">
        <f ca="1"/>
        <v>0</v>
      </c>
      <c r="AM12" s="302"/>
      <c r="AN12" s="28" t="s">
        <v>232</v>
      </c>
      <c r="AO12" s="79">
        <f ca="1"/>
        <v>0</v>
      </c>
      <c r="AP12" s="79">
        <f ca="1"/>
        <v>0</v>
      </c>
      <c r="AQ12" s="79">
        <f ca="1"/>
        <v>3.5579591546289059E-3</v>
      </c>
      <c r="AR12" s="79">
        <f ca="1"/>
        <v>0</v>
      </c>
      <c r="AS12" s="79">
        <f ca="1"/>
        <v>0</v>
      </c>
      <c r="AT12" s="79">
        <f ca="1"/>
        <v>4.0786361040867948E-3</v>
      </c>
      <c r="AU12" s="79">
        <f ca="1"/>
        <v>1.1904761904761906E-3</v>
      </c>
      <c r="AV12" s="79">
        <f ca="1"/>
        <v>9.9339933993399347E-3</v>
      </c>
      <c r="AW12" s="79">
        <f ca="1"/>
        <v>3.0487804878048782E-3</v>
      </c>
      <c r="AX12" s="79">
        <f ca="1"/>
        <v>0</v>
      </c>
      <c r="AY12" s="79">
        <f ca="1"/>
        <v>1.1904761904761906E-3</v>
      </c>
      <c r="AZ12" s="79">
        <f ca="1"/>
        <v>8.6826923076923097E-3</v>
      </c>
      <c r="BA12" s="79">
        <f ca="1"/>
        <v>0</v>
      </c>
      <c r="BB12" s="200">
        <f ca="1"/>
        <v>1.5243902439024391E-3</v>
      </c>
      <c r="BC12" s="200">
        <f ca="1"/>
        <v>0</v>
      </c>
      <c r="BD12" s="200">
        <f ca="1"/>
        <v>0</v>
      </c>
      <c r="BE12" s="200">
        <f ca="1"/>
        <v>0</v>
      </c>
      <c r="BF12" s="200">
        <f ca="1"/>
        <v>0</v>
      </c>
      <c r="BG12" s="200">
        <f ca="1"/>
        <v>0</v>
      </c>
      <c r="BH12" s="200">
        <f ca="1"/>
        <v>0</v>
      </c>
      <c r="BJ12" s="302"/>
      <c r="BK12" s="28" t="s">
        <v>232</v>
      </c>
      <c r="BL12" s="79">
        <f ca="1"/>
        <v>0</v>
      </c>
      <c r="BM12" s="79">
        <f ca="1"/>
        <v>1.0456835157199932E-5</v>
      </c>
      <c r="BN12" s="79">
        <f ca="1"/>
        <v>0</v>
      </c>
      <c r="BO12" s="79">
        <f ca="1"/>
        <v>0</v>
      </c>
      <c r="BP12" s="79">
        <f ca="1"/>
        <v>1.2114626096756018E-5</v>
      </c>
      <c r="BQ12" s="79">
        <f ca="1"/>
        <v>0</v>
      </c>
      <c r="BR12" s="79">
        <f ca="1"/>
        <v>3.9815257206561568E-3</v>
      </c>
      <c r="BS12" s="79">
        <f ca="1"/>
        <v>1.2179789407512178E-3</v>
      </c>
      <c r="BT12" s="79">
        <f ca="1"/>
        <v>1.0196590260216987E-2</v>
      </c>
      <c r="BU12" s="79">
        <f ca="1"/>
        <v>3.1095131668448157E-3</v>
      </c>
      <c r="BV12" s="79">
        <f ca="1"/>
        <v>3.9815257206561568E-3</v>
      </c>
      <c r="BW12" s="79">
        <f ca="1"/>
        <v>1.2133699633699634E-3</v>
      </c>
      <c r="BX12" s="79">
        <f ca="1"/>
        <v>0</v>
      </c>
      <c r="BY12" s="200">
        <f ca="1"/>
        <v>5.0982951301084935E-3</v>
      </c>
      <c r="BZ12" s="200">
        <f ca="1"/>
        <v>7.5239968004266092E-2</v>
      </c>
      <c r="CA12" s="200">
        <f ca="1"/>
        <v>8.3060145479430914E-2</v>
      </c>
      <c r="CB12" s="200">
        <f ca="1"/>
        <v>0</v>
      </c>
      <c r="CC12" s="200">
        <f ca="1"/>
        <v>0</v>
      </c>
      <c r="CD12" s="200">
        <f ca="1"/>
        <v>0</v>
      </c>
      <c r="CE12" s="200">
        <f ca="1"/>
        <v>4.065040650406503E-10</v>
      </c>
      <c r="CG12" s="302"/>
      <c r="CH12" s="28" t="s">
        <v>232</v>
      </c>
      <c r="CI12" s="79">
        <f ca="1"/>
        <v>0</v>
      </c>
      <c r="CJ12" s="79">
        <f ca="1"/>
        <v>2.9186689728143428E-6</v>
      </c>
      <c r="CK12" s="79">
        <f ca="1"/>
        <v>1.2222074449747171E-5</v>
      </c>
      <c r="CL12" s="79">
        <f ca="1"/>
        <v>0</v>
      </c>
      <c r="CM12" s="79">
        <f ca="1"/>
        <v>3.3813847855775923E-6</v>
      </c>
      <c r="CN12" s="79">
        <f ca="1"/>
        <v>1.4010670710685784E-5</v>
      </c>
      <c r="CO12" s="79">
        <f ca="1"/>
        <v>5.5527020836514558E-6</v>
      </c>
      <c r="CP12" s="79">
        <f ca="1"/>
        <v>4.0735081630475529E-3</v>
      </c>
      <c r="CQ12" s="79">
        <f ca="1"/>
        <v>4.8586143231950245E-5</v>
      </c>
      <c r="CR12" s="79">
        <f ca="1"/>
        <v>1.0399709588109755E-2</v>
      </c>
      <c r="CS12" s="79">
        <f ca="1"/>
        <v>5.5527020836514558E-6</v>
      </c>
      <c r="CT12" s="79">
        <f ca="1"/>
        <v>4.0580935229764664E-3</v>
      </c>
      <c r="CU12" s="79">
        <f ca="1"/>
        <v>1.5547565834224078E-2</v>
      </c>
      <c r="CV12" s="200">
        <f ca="1"/>
        <v>0</v>
      </c>
      <c r="CW12" s="200">
        <f ca="1"/>
        <v>1.0514471086394826E-2</v>
      </c>
      <c r="CX12" s="200">
        <f ca="1"/>
        <v>1.0183770407618878E-2</v>
      </c>
      <c r="CY12" s="200">
        <f ca="1"/>
        <v>9.9671067106710688E-10</v>
      </c>
      <c r="CZ12" s="200">
        <f ca="1"/>
        <v>0</v>
      </c>
      <c r="DA12" s="200">
        <f ca="1"/>
        <v>4.5150000000000015E-10</v>
      </c>
      <c r="DB12" s="200">
        <f ca="1"/>
        <v>1.3595453680289311E-9</v>
      </c>
      <c r="DD12" s="302"/>
      <c r="DE12" s="28" t="s">
        <v>232</v>
      </c>
      <c r="DF12" s="79">
        <f ca="1"/>
        <v>0</v>
      </c>
      <c r="DG12" s="79">
        <f ca="1"/>
        <v>9.7614346916867684E-6</v>
      </c>
      <c r="DH12" s="79">
        <f ca="1"/>
        <v>4.3826221819149857E-5</v>
      </c>
      <c r="DI12" s="79">
        <f ca="1"/>
        <v>0</v>
      </c>
      <c r="DJ12" s="79">
        <f ca="1"/>
        <v>1.1308979215978574E-5</v>
      </c>
      <c r="DK12" s="79">
        <f ca="1"/>
        <v>5.0239815256098623E-5</v>
      </c>
      <c r="DL12" s="79">
        <f ca="1"/>
        <v>3.2247993291579736E-5</v>
      </c>
      <c r="DM12" s="79">
        <f ca="1"/>
        <v>1.0436520718793782E-4</v>
      </c>
      <c r="DN12" s="79">
        <f ca="1"/>
        <v>1.9752213909092939E-4</v>
      </c>
      <c r="DO12" s="79">
        <f ca="1"/>
        <v>4.9553994690754037E-5</v>
      </c>
      <c r="DP12" s="79">
        <f ca="1"/>
        <v>3.2247993291579736E-5</v>
      </c>
      <c r="DQ12" s="79">
        <f ca="1"/>
        <v>9.1913292889144401E-5</v>
      </c>
      <c r="DR12" s="79">
        <f ca="1"/>
        <v>5.199854794054877E-2</v>
      </c>
      <c r="DS12" s="200">
        <f ca="1"/>
        <v>1.7513338388357232E-5</v>
      </c>
      <c r="DT12" s="200">
        <f ca="1"/>
        <v>3.5165455138444247E-2</v>
      </c>
      <c r="DU12" s="200">
        <f ca="1"/>
        <v>3.4059432801400939E-2</v>
      </c>
      <c r="DV12" s="200">
        <f ca="1"/>
        <v>1.222038870553722E-10</v>
      </c>
      <c r="DW12" s="200">
        <f ca="1"/>
        <v>3.7314158002137785E-14</v>
      </c>
      <c r="DX12" s="200">
        <f ca="1"/>
        <v>6.3095238095238097E-11</v>
      </c>
      <c r="DY12" s="200">
        <f ca="1"/>
        <v>0</v>
      </c>
    </row>
    <row r="13" spans="1:129">
      <c r="C13" s="3" t="s">
        <v>221</v>
      </c>
      <c r="D13" s="256" t="s">
        <v>0</v>
      </c>
      <c r="E13" s="256" t="s">
        <v>227</v>
      </c>
      <c r="F13" s="256"/>
      <c r="G13" s="256" t="s">
        <v>37</v>
      </c>
      <c r="H13" s="256" t="s">
        <v>243</v>
      </c>
      <c r="I13" s="256"/>
      <c r="J13" s="256" t="s">
        <v>13</v>
      </c>
      <c r="K13" s="256" t="s">
        <v>15</v>
      </c>
      <c r="L13" s="256"/>
      <c r="M13" s="256"/>
      <c r="N13" s="256"/>
      <c r="P13" s="302"/>
      <c r="Q13" s="28" t="s">
        <v>21</v>
      </c>
      <c r="R13" s="79">
        <f ca="1"/>
        <v>0</v>
      </c>
      <c r="S13" s="79">
        <f ca="1"/>
        <v>5.3680016775005238E-4</v>
      </c>
      <c r="T13" s="79">
        <f ca="1"/>
        <v>5.4251080783249974E-4</v>
      </c>
      <c r="U13" s="79">
        <f ca="1"/>
        <v>0</v>
      </c>
      <c r="V13" s="79">
        <f ca="1"/>
        <v>6.219026333689632E-4</v>
      </c>
      <c r="W13" s="79">
        <f ca="1"/>
        <v>6.219026333689632E-4</v>
      </c>
      <c r="X13" s="79">
        <f ca="1"/>
        <v>1.8212862834376777E-3</v>
      </c>
      <c r="Y13" s="79">
        <f ca="1"/>
        <v>0</v>
      </c>
      <c r="Z13" s="79">
        <f ca="1"/>
        <v>1.5936254980079681E-2</v>
      </c>
      <c r="AA13" s="79">
        <f ca="1"/>
        <v>0</v>
      </c>
      <c r="AB13" s="79">
        <f ca="1"/>
        <v>1.8212862834376777E-3</v>
      </c>
      <c r="AC13" s="79">
        <f ca="1"/>
        <v>0</v>
      </c>
      <c r="AD13" s="79">
        <f ca="1"/>
        <v>5.0996015936254979</v>
      </c>
      <c r="AE13" s="200">
        <f ca="1"/>
        <v>0</v>
      </c>
      <c r="AF13" s="200">
        <f ca="1"/>
        <v>0</v>
      </c>
      <c r="AG13" s="200">
        <f ca="1"/>
        <v>0</v>
      </c>
      <c r="AH13" s="200">
        <f ca="1"/>
        <v>0</v>
      </c>
      <c r="AI13" s="200">
        <f ca="1"/>
        <v>0</v>
      </c>
      <c r="AJ13" s="200">
        <f ca="1"/>
        <v>0</v>
      </c>
      <c r="AK13" s="200">
        <f ca="1"/>
        <v>0</v>
      </c>
      <c r="AM13" s="302"/>
      <c r="AN13" s="28" t="s">
        <v>21</v>
      </c>
      <c r="AO13" s="79">
        <f ca="1"/>
        <v>0</v>
      </c>
      <c r="AP13" s="79">
        <f ca="1"/>
        <v>0</v>
      </c>
      <c r="AQ13" s="79">
        <f ca="1"/>
        <v>5.4251080783249974E-4</v>
      </c>
      <c r="AR13" s="79">
        <f ca="1"/>
        <v>0</v>
      </c>
      <c r="AS13" s="79">
        <f ca="1"/>
        <v>0</v>
      </c>
      <c r="AT13" s="79">
        <f ca="1"/>
        <v>6.219026333689632E-4</v>
      </c>
      <c r="AU13" s="79">
        <f ca="1"/>
        <v>6.0709542781255935E-4</v>
      </c>
      <c r="AV13" s="79">
        <f ca="1"/>
        <v>1.8633622041771614E-3</v>
      </c>
      <c r="AW13" s="79">
        <f ca="1"/>
        <v>1.5547565834224081E-3</v>
      </c>
      <c r="AX13" s="79">
        <f ca="1"/>
        <v>1.6253710258567325E-2</v>
      </c>
      <c r="AY13" s="79">
        <f ca="1"/>
        <v>6.0709542781255935E-4</v>
      </c>
      <c r="AZ13" s="79">
        <f ca="1"/>
        <v>1.856311019657633E-3</v>
      </c>
      <c r="BA13" s="79">
        <f ca="1"/>
        <v>0</v>
      </c>
      <c r="BB13" s="200">
        <f ca="1"/>
        <v>7.7737829171120403E-4</v>
      </c>
      <c r="BC13" s="200">
        <f ca="1"/>
        <v>0</v>
      </c>
      <c r="BD13" s="200">
        <f ca="1"/>
        <v>0</v>
      </c>
      <c r="BE13" s="200">
        <f ca="1"/>
        <v>0</v>
      </c>
      <c r="BF13" s="200">
        <f ca="1"/>
        <v>1.2239043824701195E-11</v>
      </c>
      <c r="BG13" s="200">
        <f ca="1"/>
        <v>0</v>
      </c>
      <c r="BH13" s="200">
        <f ca="1"/>
        <v>0</v>
      </c>
      <c r="BJ13" s="302"/>
      <c r="BK13" s="28" t="s">
        <v>21</v>
      </c>
      <c r="BL13" s="79">
        <f ca="1"/>
        <v>0</v>
      </c>
      <c r="BM13" s="79">
        <f ca="1"/>
        <v>1.0516018245748236E-5</v>
      </c>
      <c r="BN13" s="79">
        <f ca="1"/>
        <v>8.645590563067725E-6</v>
      </c>
      <c r="BO13" s="79">
        <f ca="1"/>
        <v>0</v>
      </c>
      <c r="BP13" s="79">
        <f ca="1"/>
        <v>1.2183191870074176E-5</v>
      </c>
      <c r="BQ13" s="79">
        <f ca="1"/>
        <v>9.9107989381508085E-6</v>
      </c>
      <c r="BR13" s="79">
        <f ca="1"/>
        <v>6.3611991041714379E-4</v>
      </c>
      <c r="BS13" s="79">
        <f ca="1"/>
        <v>6.2112073472572066E-4</v>
      </c>
      <c r="BT13" s="79">
        <f ca="1"/>
        <v>1.8087208062125223E-3</v>
      </c>
      <c r="BU13" s="79">
        <f ca="1"/>
        <v>1.585727830104129E-3</v>
      </c>
      <c r="BV13" s="79">
        <f ca="1"/>
        <v>6.3611991041714379E-4</v>
      </c>
      <c r="BW13" s="79">
        <f ca="1"/>
        <v>6.1877033988587773E-4</v>
      </c>
      <c r="BX13" s="79">
        <f ca="1"/>
        <v>8.1268551292836624E-2</v>
      </c>
      <c r="BY13" s="200">
        <f ca="1"/>
        <v>7.7737829171120403E-4</v>
      </c>
      <c r="BZ13" s="200">
        <f ca="1"/>
        <v>1.6085884052492484E-2</v>
      </c>
      <c r="CA13" s="200">
        <f ca="1"/>
        <v>1.5579951539942826E-2</v>
      </c>
      <c r="CB13" s="200">
        <f ca="1"/>
        <v>0</v>
      </c>
      <c r="CC13" s="200">
        <f ca="1"/>
        <v>0</v>
      </c>
      <c r="CD13" s="200">
        <f ca="1"/>
        <v>0</v>
      </c>
      <c r="CE13" s="200">
        <f ca="1"/>
        <v>2.0730087778965433E-10</v>
      </c>
      <c r="CG13" s="302"/>
      <c r="CH13" s="28" t="s">
        <v>21</v>
      </c>
      <c r="CI13" s="79">
        <f ca="1"/>
        <v>0</v>
      </c>
      <c r="CJ13" s="79">
        <f ca="1"/>
        <v>1.4884048945029315E-6</v>
      </c>
      <c r="CK13" s="79">
        <f ca="1"/>
        <v>1.1471363030332858E-5</v>
      </c>
      <c r="CL13" s="79">
        <f ca="1"/>
        <v>0</v>
      </c>
      <c r="CM13" s="79">
        <f ca="1"/>
        <v>1.7243715241192502E-6</v>
      </c>
      <c r="CN13" s="79">
        <f ca="1"/>
        <v>1.3150099083552303E-5</v>
      </c>
      <c r="CO13" s="79">
        <f ca="1"/>
        <v>1.2506484374333163E-5</v>
      </c>
      <c r="CP13" s="79">
        <f ca="1"/>
        <v>6.508157499317312E-4</v>
      </c>
      <c r="CQ13" s="79">
        <f ca="1"/>
        <v>4.9553994690754044E-5</v>
      </c>
      <c r="CR13" s="79">
        <f ca="1"/>
        <v>1.8447511011569948E-3</v>
      </c>
      <c r="CS13" s="79">
        <f ca="1"/>
        <v>1.2506484374333163E-5</v>
      </c>
      <c r="CT13" s="79">
        <f ca="1"/>
        <v>6.4835298561747353E-4</v>
      </c>
      <c r="CU13" s="79">
        <f ca="1"/>
        <v>7.9286391505206458E-3</v>
      </c>
      <c r="CV13" s="200">
        <f ca="1"/>
        <v>1.2388498672688511E-5</v>
      </c>
      <c r="CW13" s="200">
        <f ca="1"/>
        <v>5.3619613508308272E-3</v>
      </c>
      <c r="CX13" s="200">
        <f ca="1"/>
        <v>5.1933171799809419E-3</v>
      </c>
      <c r="CY13" s="200">
        <f ca="1"/>
        <v>1.8695734115244192E-10</v>
      </c>
      <c r="CZ13" s="200">
        <f ca="1"/>
        <v>1.9504452310280788E-13</v>
      </c>
      <c r="DA13" s="200">
        <f ca="1"/>
        <v>9.6528173022196927E-11</v>
      </c>
      <c r="DB13" s="200">
        <f ca="1"/>
        <v>2.0730087778965433E-10</v>
      </c>
      <c r="DD13" s="302"/>
      <c r="DE13" s="28" t="s">
        <v>21</v>
      </c>
      <c r="DF13" s="79">
        <f ca="1"/>
        <v>0</v>
      </c>
      <c r="DG13" s="79">
        <f ca="1"/>
        <v>1.6559908426423459E-6</v>
      </c>
      <c r="DH13" s="79">
        <f ca="1"/>
        <v>9.1152561875887381E-6</v>
      </c>
      <c r="DI13" s="79">
        <f ca="1"/>
        <v>0</v>
      </c>
      <c r="DJ13" s="79">
        <f ca="1"/>
        <v>1.9185259762319859E-6</v>
      </c>
      <c r="DK13" s="79">
        <f ca="1"/>
        <v>1.0449196117479774E-5</v>
      </c>
      <c r="DL13" s="79">
        <f ca="1"/>
        <v>1.6131199881248074E-5</v>
      </c>
      <c r="DM13" s="79">
        <f ca="1"/>
        <v>3.1306040893123883E-5</v>
      </c>
      <c r="DN13" s="79">
        <f ca="1"/>
        <v>6.1699483664458805E-5</v>
      </c>
      <c r="DO13" s="79">
        <f ca="1"/>
        <v>5.0541126059095741E-5</v>
      </c>
      <c r="DP13" s="79">
        <f ca="1"/>
        <v>1.6131199881248074E-5</v>
      </c>
      <c r="DQ13" s="79">
        <f ca="1"/>
        <v>2.8925994365877814E-5</v>
      </c>
      <c r="DR13" s="79">
        <f ca="1"/>
        <v>9.2237555057849731E-3</v>
      </c>
      <c r="DS13" s="200">
        <f ca="1"/>
        <v>1.6437623854440382E-5</v>
      </c>
      <c r="DT13" s="200">
        <f ca="1"/>
        <v>5.6183101006713459E-3</v>
      </c>
      <c r="DU13" s="200">
        <f ca="1"/>
        <v>5.4416032602987562E-3</v>
      </c>
      <c r="DV13" s="200">
        <f ca="1"/>
        <v>6.231911371748064E-11</v>
      </c>
      <c r="DW13" s="200">
        <f ca="1"/>
        <v>1.9028733961249546E-14</v>
      </c>
      <c r="DX13" s="200">
        <f ca="1"/>
        <v>3.217605767406564E-11</v>
      </c>
      <c r="DY13" s="200">
        <f ca="1"/>
        <v>3.3035996460502683E-12</v>
      </c>
    </row>
    <row r="14" spans="1:129">
      <c r="C14" s="3" t="s">
        <v>222</v>
      </c>
      <c r="D14" s="285">
        <f ca="1">'Energy services E'!CY73</f>
        <v>1.0526315789473684</v>
      </c>
      <c r="E14" s="285">
        <f ca="1">'Energy services E'!CW106</f>
        <v>1</v>
      </c>
      <c r="F14" s="256"/>
      <c r="G14" s="285">
        <f ca="1">'Energy services E'!CZ74</f>
        <v>1.0106382978723405</v>
      </c>
      <c r="H14" s="285">
        <f ca="1">'Energy services E'!CX107</f>
        <v>1</v>
      </c>
      <c r="I14" s="256"/>
      <c r="J14" s="285">
        <f ca="1">'Energy services E'!DB75</f>
        <v>1.1190476190476191</v>
      </c>
      <c r="K14" s="285">
        <f ca="1">'Energy services E'!DB109</f>
        <v>1</v>
      </c>
      <c r="L14" s="256"/>
      <c r="M14" s="256"/>
      <c r="N14" s="256"/>
      <c r="P14" s="302"/>
      <c r="Q14" s="28" t="s">
        <v>231</v>
      </c>
      <c r="R14" s="79">
        <f ca="1"/>
        <v>0</v>
      </c>
      <c r="S14" s="79">
        <f ca="1"/>
        <v>0</v>
      </c>
      <c r="T14" s="79">
        <f ca="1"/>
        <v>5.3191489361702129E-4</v>
      </c>
      <c r="U14" s="79">
        <f ca="1"/>
        <v>0</v>
      </c>
      <c r="V14" s="79">
        <f ca="1"/>
        <v>0</v>
      </c>
      <c r="W14" s="79">
        <f ca="1"/>
        <v>6.0975609756097561E-4</v>
      </c>
      <c r="X14" s="79">
        <f ca="1"/>
        <v>5.9523809523809529E-4</v>
      </c>
      <c r="Y14" s="79">
        <f ca="1"/>
        <v>1.8269684111268264E-3</v>
      </c>
      <c r="Z14" s="79">
        <f ca="1"/>
        <v>1.5243902439024391E-3</v>
      </c>
      <c r="AA14" s="79">
        <f ca="1"/>
        <v>1.5936254980079681E-2</v>
      </c>
      <c r="AB14" s="79">
        <f ca="1"/>
        <v>5.9523809523809529E-4</v>
      </c>
      <c r="AC14" s="79">
        <f ca="1"/>
        <v>1.8200549450549449E-3</v>
      </c>
      <c r="AD14" s="79">
        <f ca="1"/>
        <v>0</v>
      </c>
      <c r="AE14" s="200">
        <f ca="1"/>
        <v>7.6219512195121954E-4</v>
      </c>
      <c r="AF14" s="200">
        <f ca="1"/>
        <v>0</v>
      </c>
      <c r="AG14" s="200">
        <f ca="1"/>
        <v>0</v>
      </c>
      <c r="AH14" s="200">
        <f ca="1"/>
        <v>0</v>
      </c>
      <c r="AI14" s="200">
        <f ca="1"/>
        <v>1.2000000000000001E-11</v>
      </c>
      <c r="AJ14" s="200">
        <f ca="1"/>
        <v>0</v>
      </c>
      <c r="AK14" s="200">
        <f ca="1"/>
        <v>0</v>
      </c>
      <c r="AM14" s="302"/>
      <c r="AN14" s="28" t="s">
        <v>231</v>
      </c>
      <c r="AO14" s="79">
        <f ca="1"/>
        <v>0</v>
      </c>
      <c r="AP14" s="79">
        <f ca="1"/>
        <v>1.0310627264385966E-5</v>
      </c>
      <c r="AQ14" s="79">
        <f ca="1"/>
        <v>8.4767313723828085E-6</v>
      </c>
      <c r="AR14" s="79">
        <f ca="1"/>
        <v>0</v>
      </c>
      <c r="AS14" s="79">
        <f ca="1"/>
        <v>1.194523890386179E-5</v>
      </c>
      <c r="AT14" s="79">
        <f ca="1"/>
        <v>9.71722864639005E-6</v>
      </c>
      <c r="AU14" s="79">
        <f ca="1"/>
        <v>6.2369569341680896E-4</v>
      </c>
      <c r="AV14" s="79">
        <f ca="1"/>
        <v>6.089894703756089E-4</v>
      </c>
      <c r="AW14" s="79">
        <f ca="1"/>
        <v>1.7733942279661841E-3</v>
      </c>
      <c r="AX14" s="79">
        <f ca="1"/>
        <v>1.5547565834224078E-3</v>
      </c>
      <c r="AY14" s="79">
        <f ca="1"/>
        <v>6.2369569341680896E-4</v>
      </c>
      <c r="AZ14" s="79">
        <f ca="1"/>
        <v>6.066849816849817E-4</v>
      </c>
      <c r="BA14" s="79">
        <f ca="1"/>
        <v>7.9681274900398405E-2</v>
      </c>
      <c r="BB14" s="200">
        <f ca="1"/>
        <v>7.6219512195121954E-4</v>
      </c>
      <c r="BC14" s="200">
        <f ca="1"/>
        <v>1.5771706629592239E-2</v>
      </c>
      <c r="BD14" s="200">
        <f ca="1"/>
        <v>1.5275655611428319E-2</v>
      </c>
      <c r="BE14" s="200">
        <f ca="1"/>
        <v>0</v>
      </c>
      <c r="BF14" s="200">
        <f ca="1"/>
        <v>0</v>
      </c>
      <c r="BG14" s="200">
        <f ca="1"/>
        <v>0</v>
      </c>
      <c r="BH14" s="200">
        <f ca="1"/>
        <v>2.0325203252032515E-10</v>
      </c>
      <c r="BJ14" s="302"/>
      <c r="BK14" s="28" t="s">
        <v>231</v>
      </c>
      <c r="BL14" s="79">
        <f ca="1"/>
        <v>0</v>
      </c>
      <c r="BM14" s="79">
        <f ca="1"/>
        <v>1.4593344864071712E-6</v>
      </c>
      <c r="BN14" s="79">
        <f ca="1"/>
        <v>1.124731297114667E-5</v>
      </c>
      <c r="BO14" s="79">
        <f ca="1"/>
        <v>0</v>
      </c>
      <c r="BP14" s="79">
        <f ca="1"/>
        <v>1.6906923927887962E-6</v>
      </c>
      <c r="BQ14" s="79">
        <f ca="1"/>
        <v>1.2893261210826672E-5</v>
      </c>
      <c r="BR14" s="79">
        <f ca="1"/>
        <v>1.2262217101396968E-5</v>
      </c>
      <c r="BS14" s="79">
        <f ca="1"/>
        <v>6.3810450481587705E-4</v>
      </c>
      <c r="BT14" s="79">
        <f ca="1"/>
        <v>4.8586143231950252E-5</v>
      </c>
      <c r="BU14" s="79">
        <f ca="1"/>
        <v>1.8087208062125223E-3</v>
      </c>
      <c r="BV14" s="79">
        <f ca="1"/>
        <v>1.2262217101396968E-5</v>
      </c>
      <c r="BW14" s="79">
        <f ca="1"/>
        <v>6.3568984136713226E-4</v>
      </c>
      <c r="BX14" s="79">
        <f ca="1"/>
        <v>7.773782917112039E-3</v>
      </c>
      <c r="BY14" s="200">
        <f ca="1"/>
        <v>1.2146535807987563E-5</v>
      </c>
      <c r="BZ14" s="200">
        <f ca="1"/>
        <v>5.2572355431974131E-3</v>
      </c>
      <c r="CA14" s="200">
        <f ca="1"/>
        <v>5.0918852038094389E-3</v>
      </c>
      <c r="CB14" s="200">
        <f ca="1"/>
        <v>1.8330583058305828E-10</v>
      </c>
      <c r="CC14" s="200">
        <f ca="1"/>
        <v>1.9123505976095617E-13</v>
      </c>
      <c r="CD14" s="200">
        <f ca="1"/>
        <v>9.4642857142857139E-11</v>
      </c>
      <c r="CE14" s="200">
        <f ca="1"/>
        <v>2.0325203252032515E-10</v>
      </c>
      <c r="CG14" s="302"/>
      <c r="CH14" s="28" t="s">
        <v>231</v>
      </c>
      <c r="CI14" s="79">
        <f ca="1"/>
        <v>0</v>
      </c>
      <c r="CJ14" s="79">
        <f ca="1"/>
        <v>1.6236472714969875E-6</v>
      </c>
      <c r="CK14" s="79">
        <f ca="1"/>
        <v>8.9372238401748952E-6</v>
      </c>
      <c r="CL14" s="79">
        <f ca="1"/>
        <v>0</v>
      </c>
      <c r="CM14" s="79">
        <f ca="1"/>
        <v>1.8810547657587052E-6</v>
      </c>
      <c r="CN14" s="79">
        <f ca="1"/>
        <v>1.0245110255810247E-5</v>
      </c>
      <c r="CO14" s="79">
        <f ca="1"/>
        <v>1.5816137383567446E-5</v>
      </c>
      <c r="CP14" s="79">
        <f ca="1"/>
        <v>3.0694594781930055E-5</v>
      </c>
      <c r="CQ14" s="79">
        <f ca="1"/>
        <v>6.0494415624137341E-5</v>
      </c>
      <c r="CR14" s="79">
        <f ca="1"/>
        <v>4.9553994690754031E-5</v>
      </c>
      <c r="CS14" s="79">
        <f ca="1"/>
        <v>1.5816137383567446E-5</v>
      </c>
      <c r="CT14" s="79">
        <f ca="1"/>
        <v>2.8361033538419263E-5</v>
      </c>
      <c r="CU14" s="79">
        <f ca="1"/>
        <v>9.043604031062611E-3</v>
      </c>
      <c r="CV14" s="200">
        <f ca="1"/>
        <v>1.6116576513533343E-5</v>
      </c>
      <c r="CW14" s="200">
        <f ca="1"/>
        <v>5.5085774815176085E-3</v>
      </c>
      <c r="CX14" s="200">
        <f ca="1"/>
        <v>5.3353219466210459E-3</v>
      </c>
      <c r="CY14" s="200">
        <f ca="1"/>
        <v>6.1101943527686099E-11</v>
      </c>
      <c r="CZ14" s="200">
        <f ca="1"/>
        <v>1.8657079001068892E-14</v>
      </c>
      <c r="DA14" s="200">
        <f ca="1"/>
        <v>3.1547619047619049E-11</v>
      </c>
      <c r="DB14" s="200">
        <f ca="1"/>
        <v>3.2390762154633489E-12</v>
      </c>
      <c r="DD14" s="302"/>
      <c r="DE14" s="28" t="s">
        <v>231</v>
      </c>
      <c r="DF14" s="79">
        <f ca="1"/>
        <v>0</v>
      </c>
      <c r="DG14" s="79">
        <f ca="1"/>
        <v>5.8391149607691653E-8</v>
      </c>
      <c r="DH14" s="79">
        <f ca="1"/>
        <v>3.8340382838205226E-6</v>
      </c>
      <c r="DI14" s="79">
        <f ca="1"/>
        <v>0</v>
      </c>
      <c r="DJ14" s="79">
        <f ca="1"/>
        <v>6.7648283082081799E-8</v>
      </c>
      <c r="DK14" s="79">
        <f ca="1"/>
        <v>4.3951170570625508E-6</v>
      </c>
      <c r="DL14" s="79">
        <f ca="1"/>
        <v>1.0089668335476826E-5</v>
      </c>
      <c r="DM14" s="79">
        <f ca="1"/>
        <v>2.2231224075037921E-5</v>
      </c>
      <c r="DN14" s="79">
        <f ca="1"/>
        <v>2.6387056806568645E-5</v>
      </c>
      <c r="DO14" s="79">
        <f ca="1"/>
        <v>6.1699483664458805E-5</v>
      </c>
      <c r="DP14" s="79">
        <f ca="1"/>
        <v>1.0089668335476826E-5</v>
      </c>
      <c r="DQ14" s="79">
        <f ca="1"/>
        <v>2.1407962061608886E-5</v>
      </c>
      <c r="DR14" s="79">
        <f ca="1"/>
        <v>2.4776997345377018E-4</v>
      </c>
      <c r="DS14" s="200">
        <f ca="1"/>
        <v>1.2806387819762807E-5</v>
      </c>
      <c r="DT14" s="200">
        <f ca="1"/>
        <v>2.4576285561888435E-4</v>
      </c>
      <c r="DU14" s="200">
        <f ca="1"/>
        <v>2.5664376907968278E-4</v>
      </c>
      <c r="DV14" s="200">
        <f ca="1"/>
        <v>6.4023151983193008E-11</v>
      </c>
      <c r="DW14" s="200">
        <f ca="1"/>
        <v>2.1704649674550266E-14</v>
      </c>
      <c r="DX14" s="200">
        <f ca="1"/>
        <v>3.3055871751090873E-11</v>
      </c>
      <c r="DY14" s="200">
        <f ca="1"/>
        <v>4.2977537369422227E-12</v>
      </c>
    </row>
    <row r="15" spans="1:129">
      <c r="C15" s="3" t="s">
        <v>145</v>
      </c>
      <c r="D15" s="256" t="s">
        <v>205</v>
      </c>
      <c r="E15" s="256" t="s">
        <v>205</v>
      </c>
      <c r="F15" s="256"/>
      <c r="G15" s="256" t="s">
        <v>205</v>
      </c>
      <c r="H15" s="256" t="s">
        <v>205</v>
      </c>
      <c r="I15" s="256"/>
      <c r="J15" s="256" t="s">
        <v>205</v>
      </c>
      <c r="K15" s="256" t="s">
        <v>205</v>
      </c>
      <c r="L15" s="256"/>
      <c r="M15" s="256"/>
      <c r="N15" s="256"/>
      <c r="P15" s="302"/>
      <c r="Q15" s="28" t="s">
        <v>20</v>
      </c>
      <c r="R15" s="79">
        <f ca="1"/>
        <v>0</v>
      </c>
      <c r="S15" s="79">
        <f ca="1"/>
        <v>0</v>
      </c>
      <c r="T15" s="79">
        <f ca="1"/>
        <v>0</v>
      </c>
      <c r="U15" s="79">
        <f ca="1"/>
        <v>0</v>
      </c>
      <c r="V15" s="79">
        <f ca="1"/>
        <v>0</v>
      </c>
      <c r="W15" s="79">
        <f ca="1"/>
        <v>0</v>
      </c>
      <c r="X15" s="79">
        <f ca="1"/>
        <v>0</v>
      </c>
      <c r="Y15" s="79">
        <f ca="1"/>
        <v>0</v>
      </c>
      <c r="Z15" s="79">
        <f ca="1"/>
        <v>0</v>
      </c>
      <c r="AA15" s="79">
        <f ca="1"/>
        <v>0</v>
      </c>
      <c r="AB15" s="79">
        <f ca="1"/>
        <v>0</v>
      </c>
      <c r="AC15" s="79">
        <f ca="1"/>
        <v>0</v>
      </c>
      <c r="AD15" s="79">
        <f ca="1"/>
        <v>0</v>
      </c>
      <c r="AE15" s="200">
        <f ca="1"/>
        <v>0</v>
      </c>
      <c r="AF15" s="200">
        <f ca="1"/>
        <v>8.8321557125716534</v>
      </c>
      <c r="AG15" s="200">
        <f ca="1"/>
        <v>0</v>
      </c>
      <c r="AH15" s="200">
        <f ca="1"/>
        <v>0</v>
      </c>
      <c r="AI15" s="200">
        <f ca="1"/>
        <v>0</v>
      </c>
      <c r="AJ15" s="200">
        <f ca="1"/>
        <v>0</v>
      </c>
      <c r="AK15" s="200">
        <f ca="1"/>
        <v>0</v>
      </c>
      <c r="AM15" s="302"/>
      <c r="AN15" s="28" t="s">
        <v>20</v>
      </c>
      <c r="AO15" s="79">
        <f ca="1"/>
        <v>0</v>
      </c>
      <c r="AP15" s="79">
        <f ca="1"/>
        <v>0</v>
      </c>
      <c r="AQ15" s="79">
        <f ca="1"/>
        <v>0</v>
      </c>
      <c r="AR15" s="79">
        <f ca="1"/>
        <v>0</v>
      </c>
      <c r="AS15" s="79">
        <f ca="1"/>
        <v>0</v>
      </c>
      <c r="AT15" s="79">
        <f ca="1"/>
        <v>0</v>
      </c>
      <c r="AU15" s="79">
        <f ca="1"/>
        <v>0</v>
      </c>
      <c r="AV15" s="79">
        <f ca="1"/>
        <v>0</v>
      </c>
      <c r="AW15" s="79">
        <f ca="1"/>
        <v>0</v>
      </c>
      <c r="AX15" s="79">
        <f ca="1"/>
        <v>0</v>
      </c>
      <c r="AY15" s="79">
        <f ca="1"/>
        <v>0</v>
      </c>
      <c r="AZ15" s="79">
        <f ca="1"/>
        <v>0</v>
      </c>
      <c r="BA15" s="79">
        <f ca="1"/>
        <v>0</v>
      </c>
      <c r="BB15" s="200">
        <f ca="1"/>
        <v>0</v>
      </c>
      <c r="BC15" s="200">
        <f ca="1"/>
        <v>0</v>
      </c>
      <c r="BD15" s="200">
        <f ca="1"/>
        <v>0</v>
      </c>
      <c r="BE15" s="200">
        <f ca="1"/>
        <v>0</v>
      </c>
      <c r="BF15" s="200">
        <f ca="1"/>
        <v>0</v>
      </c>
      <c r="BG15" s="200">
        <f ca="1"/>
        <v>5.2999999999999998E-8</v>
      </c>
      <c r="BH15" s="200">
        <f ca="1"/>
        <v>0</v>
      </c>
      <c r="BJ15" s="302"/>
      <c r="BK15" s="28" t="s">
        <v>20</v>
      </c>
      <c r="BL15" s="79">
        <f ca="1"/>
        <v>0</v>
      </c>
      <c r="BM15" s="79">
        <f ca="1"/>
        <v>0</v>
      </c>
      <c r="BN15" s="79">
        <f ca="1"/>
        <v>0</v>
      </c>
      <c r="BO15" s="79">
        <f ca="1"/>
        <v>0</v>
      </c>
      <c r="BP15" s="79">
        <f ca="1"/>
        <v>0</v>
      </c>
      <c r="BQ15" s="79">
        <f ca="1"/>
        <v>0</v>
      </c>
      <c r="BR15" s="79">
        <f ca="1"/>
        <v>0</v>
      </c>
      <c r="BS15" s="79">
        <f ca="1"/>
        <v>0</v>
      </c>
      <c r="BT15" s="79">
        <f ca="1"/>
        <v>0</v>
      </c>
      <c r="BU15" s="79">
        <f ca="1"/>
        <v>0</v>
      </c>
      <c r="BV15" s="79">
        <f ca="1"/>
        <v>0</v>
      </c>
      <c r="BW15" s="79">
        <f ca="1"/>
        <v>0</v>
      </c>
      <c r="BX15" s="79">
        <f ca="1"/>
        <v>0</v>
      </c>
      <c r="BY15" s="200">
        <f ca="1"/>
        <v>0</v>
      </c>
      <c r="BZ15" s="200">
        <f ca="1"/>
        <v>0</v>
      </c>
      <c r="CA15" s="200">
        <f ca="1"/>
        <v>0</v>
      </c>
      <c r="CB15" s="200">
        <f ca="1"/>
        <v>0</v>
      </c>
      <c r="CC15" s="200">
        <f ca="1"/>
        <v>0</v>
      </c>
      <c r="CD15" s="200">
        <f ca="1"/>
        <v>0</v>
      </c>
      <c r="CE15" s="200">
        <f ca="1"/>
        <v>0</v>
      </c>
      <c r="CG15" s="302"/>
      <c r="CH15" s="28" t="s">
        <v>20</v>
      </c>
      <c r="CI15" s="79">
        <f ca="1"/>
        <v>0</v>
      </c>
      <c r="CJ15" s="79">
        <f ca="1"/>
        <v>0</v>
      </c>
      <c r="CK15" s="79">
        <f ca="1"/>
        <v>0</v>
      </c>
      <c r="CL15" s="79">
        <f ca="1"/>
        <v>0</v>
      </c>
      <c r="CM15" s="79">
        <f ca="1"/>
        <v>0</v>
      </c>
      <c r="CN15" s="79">
        <f ca="1"/>
        <v>0</v>
      </c>
      <c r="CO15" s="79">
        <f ca="1"/>
        <v>0</v>
      </c>
      <c r="CP15" s="79">
        <f ca="1"/>
        <v>0</v>
      </c>
      <c r="CQ15" s="79">
        <f ca="1"/>
        <v>0</v>
      </c>
      <c r="CR15" s="79">
        <f ca="1"/>
        <v>0</v>
      </c>
      <c r="CS15" s="79">
        <f ca="1"/>
        <v>0</v>
      </c>
      <c r="CT15" s="79">
        <f ca="1"/>
        <v>0</v>
      </c>
      <c r="CU15" s="79">
        <f ca="1"/>
        <v>0</v>
      </c>
      <c r="CV15" s="200">
        <f ca="1"/>
        <v>0</v>
      </c>
      <c r="CW15" s="200">
        <f ca="1"/>
        <v>0</v>
      </c>
      <c r="CX15" s="200">
        <f ca="1"/>
        <v>0</v>
      </c>
      <c r="CY15" s="200">
        <f ca="1"/>
        <v>0</v>
      </c>
      <c r="CZ15" s="200">
        <f ca="1"/>
        <v>0</v>
      </c>
      <c r="DA15" s="200">
        <f ca="1"/>
        <v>0</v>
      </c>
      <c r="DB15" s="200">
        <f ca="1"/>
        <v>0</v>
      </c>
      <c r="DD15" s="302"/>
      <c r="DE15" s="28" t="s">
        <v>20</v>
      </c>
      <c r="DF15" s="79">
        <f ca="1"/>
        <v>0</v>
      </c>
      <c r="DG15" s="79">
        <f ca="1"/>
        <v>0</v>
      </c>
      <c r="DH15" s="79">
        <f ca="1"/>
        <v>0</v>
      </c>
      <c r="DI15" s="79">
        <f ca="1"/>
        <v>0</v>
      </c>
      <c r="DJ15" s="79">
        <f ca="1"/>
        <v>0</v>
      </c>
      <c r="DK15" s="79">
        <f ca="1"/>
        <v>0</v>
      </c>
      <c r="DL15" s="79">
        <f ca="1"/>
        <v>0</v>
      </c>
      <c r="DM15" s="79">
        <f ca="1"/>
        <v>0</v>
      </c>
      <c r="DN15" s="79">
        <f ca="1"/>
        <v>0</v>
      </c>
      <c r="DO15" s="79">
        <f ca="1"/>
        <v>0</v>
      </c>
      <c r="DP15" s="79">
        <f ca="1"/>
        <v>0</v>
      </c>
      <c r="DQ15" s="79">
        <f ca="1"/>
        <v>0</v>
      </c>
      <c r="DR15" s="79">
        <f ca="1"/>
        <v>0</v>
      </c>
      <c r="DS15" s="200">
        <f ca="1"/>
        <v>0</v>
      </c>
      <c r="DT15" s="200">
        <f ca="1"/>
        <v>0</v>
      </c>
      <c r="DU15" s="200">
        <f ca="1"/>
        <v>0</v>
      </c>
      <c r="DV15" s="200">
        <f ca="1"/>
        <v>0</v>
      </c>
      <c r="DW15" s="200">
        <f ca="1"/>
        <v>0</v>
      </c>
      <c r="DX15" s="200">
        <f ca="1"/>
        <v>0</v>
      </c>
      <c r="DY15" s="200">
        <f ca="1"/>
        <v>0</v>
      </c>
    </row>
    <row r="16" spans="1:129">
      <c r="C16" s="3" t="s">
        <v>248</v>
      </c>
      <c r="D16" s="307" t="s">
        <v>249</v>
      </c>
      <c r="E16" s="307"/>
      <c r="F16" s="256"/>
      <c r="G16" s="307" t="s">
        <v>250</v>
      </c>
      <c r="H16" s="307"/>
      <c r="I16" s="256"/>
      <c r="J16" s="314" t="s">
        <v>251</v>
      </c>
      <c r="K16" s="314"/>
      <c r="L16" s="256"/>
      <c r="M16" s="256"/>
      <c r="N16" s="256"/>
      <c r="P16" s="302"/>
      <c r="Q16" s="28" t="s">
        <v>233</v>
      </c>
      <c r="R16" s="79">
        <f ca="1"/>
        <v>0</v>
      </c>
      <c r="S16" s="79">
        <f ca="1"/>
        <v>0</v>
      </c>
      <c r="T16" s="79">
        <f ca="1"/>
        <v>0</v>
      </c>
      <c r="U16" s="79">
        <f ca="1"/>
        <v>0</v>
      </c>
      <c r="V16" s="79">
        <f ca="1"/>
        <v>0</v>
      </c>
      <c r="W16" s="79">
        <f ca="1"/>
        <v>0</v>
      </c>
      <c r="X16" s="79">
        <f ca="1"/>
        <v>0</v>
      </c>
      <c r="Y16" s="79">
        <f ca="1"/>
        <v>0</v>
      </c>
      <c r="Z16" s="79">
        <f ca="1"/>
        <v>0</v>
      </c>
      <c r="AA16" s="79">
        <f ca="1"/>
        <v>0</v>
      </c>
      <c r="AB16" s="79">
        <f ca="1"/>
        <v>0</v>
      </c>
      <c r="AC16" s="79">
        <f ca="1"/>
        <v>0</v>
      </c>
      <c r="AD16" s="79">
        <f ca="1"/>
        <v>0</v>
      </c>
      <c r="AE16" s="200">
        <f ca="1"/>
        <v>0</v>
      </c>
      <c r="AF16" s="200">
        <f ca="1"/>
        <v>0</v>
      </c>
      <c r="AG16" s="200">
        <f ca="1"/>
        <v>0</v>
      </c>
      <c r="AH16" s="200">
        <f ca="1"/>
        <v>0</v>
      </c>
      <c r="AI16" s="200">
        <f ca="1"/>
        <v>0</v>
      </c>
      <c r="AJ16" s="200">
        <f ca="1"/>
        <v>5.2000000000000002E-8</v>
      </c>
      <c r="AK16" s="200">
        <f ca="1"/>
        <v>0</v>
      </c>
      <c r="AM16" s="302"/>
      <c r="AN16" s="28" t="s">
        <v>233</v>
      </c>
      <c r="AO16" s="79">
        <f ca="1"/>
        <v>0</v>
      </c>
      <c r="AP16" s="79">
        <f ca="1"/>
        <v>0</v>
      </c>
      <c r="AQ16" s="79">
        <f ca="1"/>
        <v>0</v>
      </c>
      <c r="AR16" s="79">
        <f ca="1"/>
        <v>0</v>
      </c>
      <c r="AS16" s="79">
        <f ca="1"/>
        <v>0</v>
      </c>
      <c r="AT16" s="79">
        <f ca="1"/>
        <v>0</v>
      </c>
      <c r="AU16" s="79">
        <f ca="1"/>
        <v>0</v>
      </c>
      <c r="AV16" s="79">
        <f ca="1"/>
        <v>0</v>
      </c>
      <c r="AW16" s="79">
        <f ca="1"/>
        <v>0</v>
      </c>
      <c r="AX16" s="79">
        <f ca="1"/>
        <v>0</v>
      </c>
      <c r="AY16" s="79">
        <f ca="1"/>
        <v>0</v>
      </c>
      <c r="AZ16" s="79">
        <f ca="1"/>
        <v>0</v>
      </c>
      <c r="BA16" s="79">
        <f ca="1"/>
        <v>0</v>
      </c>
      <c r="BB16" s="200">
        <f ca="1"/>
        <v>0</v>
      </c>
      <c r="BC16" s="200">
        <f ca="1"/>
        <v>0</v>
      </c>
      <c r="BD16" s="200">
        <f ca="1"/>
        <v>0</v>
      </c>
      <c r="BE16" s="200">
        <f ca="1"/>
        <v>0</v>
      </c>
      <c r="BF16" s="200">
        <f ca="1"/>
        <v>0</v>
      </c>
      <c r="BG16" s="200">
        <f ca="1"/>
        <v>0</v>
      </c>
      <c r="BH16" s="200">
        <f ca="1"/>
        <v>0</v>
      </c>
      <c r="BJ16" s="302"/>
      <c r="BK16" s="28" t="s">
        <v>233</v>
      </c>
      <c r="BL16" s="79">
        <f ca="1"/>
        <v>0</v>
      </c>
      <c r="BM16" s="79">
        <f ca="1"/>
        <v>0</v>
      </c>
      <c r="BN16" s="79">
        <f ca="1"/>
        <v>0</v>
      </c>
      <c r="BO16" s="79">
        <f ca="1"/>
        <v>0</v>
      </c>
      <c r="BP16" s="79">
        <f ca="1"/>
        <v>0</v>
      </c>
      <c r="BQ16" s="79">
        <f ca="1"/>
        <v>0</v>
      </c>
      <c r="BR16" s="79">
        <f ca="1"/>
        <v>0</v>
      </c>
      <c r="BS16" s="79">
        <f ca="1"/>
        <v>0</v>
      </c>
      <c r="BT16" s="79">
        <f ca="1"/>
        <v>0</v>
      </c>
      <c r="BU16" s="79">
        <f ca="1"/>
        <v>0</v>
      </c>
      <c r="BV16" s="79">
        <f ca="1"/>
        <v>0</v>
      </c>
      <c r="BW16" s="79">
        <f ca="1"/>
        <v>0</v>
      </c>
      <c r="BX16" s="79">
        <f ca="1"/>
        <v>0</v>
      </c>
      <c r="BY16" s="200">
        <f ca="1"/>
        <v>0</v>
      </c>
      <c r="BZ16" s="200">
        <f ca="1"/>
        <v>0</v>
      </c>
      <c r="CA16" s="200">
        <f ca="1"/>
        <v>0</v>
      </c>
      <c r="CB16" s="200">
        <f ca="1"/>
        <v>0</v>
      </c>
      <c r="CC16" s="200">
        <f ca="1"/>
        <v>0</v>
      </c>
      <c r="CD16" s="200">
        <f ca="1"/>
        <v>0</v>
      </c>
      <c r="CE16" s="200">
        <f ca="1"/>
        <v>0</v>
      </c>
      <c r="CG16" s="302"/>
      <c r="CH16" s="28" t="s">
        <v>233</v>
      </c>
      <c r="CI16" s="79">
        <f ca="1"/>
        <v>0</v>
      </c>
      <c r="CJ16" s="79">
        <f ca="1"/>
        <v>0</v>
      </c>
      <c r="CK16" s="79">
        <f ca="1"/>
        <v>0</v>
      </c>
      <c r="CL16" s="79">
        <f ca="1"/>
        <v>0</v>
      </c>
      <c r="CM16" s="79">
        <f ca="1"/>
        <v>0</v>
      </c>
      <c r="CN16" s="79">
        <f ca="1"/>
        <v>0</v>
      </c>
      <c r="CO16" s="79">
        <f ca="1"/>
        <v>0</v>
      </c>
      <c r="CP16" s="79">
        <f ca="1"/>
        <v>0</v>
      </c>
      <c r="CQ16" s="79">
        <f ca="1"/>
        <v>0</v>
      </c>
      <c r="CR16" s="79">
        <f ca="1"/>
        <v>0</v>
      </c>
      <c r="CS16" s="79">
        <f ca="1"/>
        <v>0</v>
      </c>
      <c r="CT16" s="79">
        <f ca="1"/>
        <v>0</v>
      </c>
      <c r="CU16" s="79">
        <f ca="1"/>
        <v>0</v>
      </c>
      <c r="CV16" s="200">
        <f ca="1"/>
        <v>0</v>
      </c>
      <c r="CW16" s="200">
        <f ca="1"/>
        <v>0</v>
      </c>
      <c r="CX16" s="200">
        <f ca="1"/>
        <v>0</v>
      </c>
      <c r="CY16" s="200">
        <f ca="1"/>
        <v>0</v>
      </c>
      <c r="CZ16" s="200">
        <f ca="1"/>
        <v>0</v>
      </c>
      <c r="DA16" s="200">
        <f ca="1"/>
        <v>0</v>
      </c>
      <c r="DB16" s="200">
        <f ca="1"/>
        <v>0</v>
      </c>
      <c r="DD16" s="302"/>
      <c r="DE16" s="28" t="s">
        <v>233</v>
      </c>
      <c r="DF16" s="79">
        <f ca="1"/>
        <v>0</v>
      </c>
      <c r="DG16" s="79">
        <f ca="1"/>
        <v>0</v>
      </c>
      <c r="DH16" s="79">
        <f ca="1"/>
        <v>0</v>
      </c>
      <c r="DI16" s="79">
        <f ca="1"/>
        <v>0</v>
      </c>
      <c r="DJ16" s="79">
        <f ca="1"/>
        <v>0</v>
      </c>
      <c r="DK16" s="79">
        <f ca="1"/>
        <v>0</v>
      </c>
      <c r="DL16" s="79">
        <f ca="1"/>
        <v>0</v>
      </c>
      <c r="DM16" s="79">
        <f ca="1"/>
        <v>0</v>
      </c>
      <c r="DN16" s="79">
        <f ca="1"/>
        <v>0</v>
      </c>
      <c r="DO16" s="79">
        <f ca="1"/>
        <v>0</v>
      </c>
      <c r="DP16" s="79">
        <f ca="1"/>
        <v>0</v>
      </c>
      <c r="DQ16" s="79">
        <f ca="1"/>
        <v>0</v>
      </c>
      <c r="DR16" s="79">
        <f ca="1"/>
        <v>0</v>
      </c>
      <c r="DS16" s="200">
        <f ca="1"/>
        <v>0</v>
      </c>
      <c r="DT16" s="200">
        <f ca="1"/>
        <v>0</v>
      </c>
      <c r="DU16" s="200">
        <f ca="1"/>
        <v>0</v>
      </c>
      <c r="DV16" s="200">
        <f ca="1"/>
        <v>0</v>
      </c>
      <c r="DW16" s="200">
        <f ca="1"/>
        <v>0</v>
      </c>
      <c r="DX16" s="200">
        <f ca="1"/>
        <v>0</v>
      </c>
      <c r="DY16" s="200">
        <f ca="1"/>
        <v>0</v>
      </c>
    </row>
    <row r="17" spans="3:129">
      <c r="C17" s="3"/>
      <c r="D17" s="256"/>
      <c r="E17" s="256"/>
      <c r="F17" s="256"/>
      <c r="G17" s="256"/>
      <c r="H17" s="256"/>
      <c r="I17" s="256"/>
      <c r="J17" s="256"/>
      <c r="K17" s="256"/>
      <c r="L17" s="256"/>
      <c r="M17" s="256"/>
      <c r="N17" s="256"/>
      <c r="P17" s="302"/>
      <c r="Q17" s="28" t="s">
        <v>30</v>
      </c>
      <c r="R17" s="79">
        <f ca="1"/>
        <v>0</v>
      </c>
      <c r="S17" s="79">
        <f ca="1"/>
        <v>0</v>
      </c>
      <c r="T17" s="79">
        <f ca="1"/>
        <v>0</v>
      </c>
      <c r="U17" s="79">
        <f ca="1"/>
        <v>0</v>
      </c>
      <c r="V17" s="79">
        <f ca="1"/>
        <v>0</v>
      </c>
      <c r="W17" s="79">
        <f ca="1"/>
        <v>0</v>
      </c>
      <c r="X17" s="79">
        <f ca="1"/>
        <v>0</v>
      </c>
      <c r="Y17" s="79">
        <f ca="1"/>
        <v>0</v>
      </c>
      <c r="Z17" s="79">
        <f ca="1"/>
        <v>0</v>
      </c>
      <c r="AA17" s="79">
        <f ca="1"/>
        <v>0</v>
      </c>
      <c r="AB17" s="79">
        <f ca="1"/>
        <v>0</v>
      </c>
      <c r="AC17" s="79">
        <f ca="1"/>
        <v>0</v>
      </c>
      <c r="AD17" s="79">
        <f ca="1"/>
        <v>0</v>
      </c>
      <c r="AE17" s="200">
        <f ca="1"/>
        <v>0</v>
      </c>
      <c r="AF17" s="200">
        <f ca="1"/>
        <v>0</v>
      </c>
      <c r="AG17" s="200">
        <f ca="1"/>
        <v>0</v>
      </c>
      <c r="AH17" s="200">
        <f ca="1"/>
        <v>0</v>
      </c>
      <c r="AI17" s="200">
        <f ca="1"/>
        <v>0</v>
      </c>
      <c r="AJ17" s="200">
        <f ca="1"/>
        <v>0</v>
      </c>
      <c r="AK17" s="200">
        <f ca="1"/>
        <v>0</v>
      </c>
      <c r="AM17" s="302"/>
      <c r="AN17" s="28" t="s">
        <v>30</v>
      </c>
      <c r="AO17" s="79">
        <f ca="1"/>
        <v>0</v>
      </c>
      <c r="AP17" s="79">
        <f ca="1"/>
        <v>0</v>
      </c>
      <c r="AQ17" s="79">
        <f ca="1"/>
        <v>0</v>
      </c>
      <c r="AR17" s="79">
        <f ca="1"/>
        <v>0</v>
      </c>
      <c r="AS17" s="79">
        <f ca="1"/>
        <v>0</v>
      </c>
      <c r="AT17" s="79">
        <f ca="1"/>
        <v>0</v>
      </c>
      <c r="AU17" s="79">
        <f ca="1"/>
        <v>0</v>
      </c>
      <c r="AV17" s="79">
        <f ca="1"/>
        <v>0</v>
      </c>
      <c r="AW17" s="79">
        <f ca="1"/>
        <v>0</v>
      </c>
      <c r="AX17" s="79">
        <f ca="1"/>
        <v>0</v>
      </c>
      <c r="AY17" s="79">
        <f ca="1"/>
        <v>0</v>
      </c>
      <c r="AZ17" s="79">
        <f ca="1"/>
        <v>0</v>
      </c>
      <c r="BA17" s="79">
        <f ca="1"/>
        <v>0</v>
      </c>
      <c r="BB17" s="200">
        <f ca="1"/>
        <v>0</v>
      </c>
      <c r="BC17" s="200">
        <f ca="1"/>
        <v>0</v>
      </c>
      <c r="BD17" s="200">
        <f ca="1"/>
        <v>0</v>
      </c>
      <c r="BE17" s="200">
        <f ca="1"/>
        <v>0</v>
      </c>
      <c r="BF17" s="200">
        <f ca="1"/>
        <v>0</v>
      </c>
      <c r="BG17" s="200">
        <f ca="1"/>
        <v>0</v>
      </c>
      <c r="BH17" s="200">
        <f ca="1"/>
        <v>0</v>
      </c>
      <c r="BJ17" s="302"/>
      <c r="BK17" s="28" t="s">
        <v>30</v>
      </c>
      <c r="BL17" s="79">
        <f ca="1"/>
        <v>0</v>
      </c>
      <c r="BM17" s="79">
        <f ca="1"/>
        <v>0</v>
      </c>
      <c r="BN17" s="79">
        <f ca="1"/>
        <v>0</v>
      </c>
      <c r="BO17" s="79">
        <f ca="1"/>
        <v>0</v>
      </c>
      <c r="BP17" s="79">
        <f ca="1"/>
        <v>0</v>
      </c>
      <c r="BQ17" s="79">
        <f ca="1"/>
        <v>0</v>
      </c>
      <c r="BR17" s="79">
        <f ca="1"/>
        <v>0</v>
      </c>
      <c r="BS17" s="79">
        <f ca="1"/>
        <v>0</v>
      </c>
      <c r="BT17" s="79">
        <f ca="1"/>
        <v>0</v>
      </c>
      <c r="BU17" s="79">
        <f ca="1"/>
        <v>0</v>
      </c>
      <c r="BV17" s="79">
        <f ca="1"/>
        <v>0</v>
      </c>
      <c r="BW17" s="79">
        <f ca="1"/>
        <v>0</v>
      </c>
      <c r="BX17" s="79">
        <f ca="1"/>
        <v>0</v>
      </c>
      <c r="BY17" s="200">
        <f ca="1"/>
        <v>0</v>
      </c>
      <c r="BZ17" s="200">
        <f ca="1"/>
        <v>0</v>
      </c>
      <c r="CA17" s="200">
        <f ca="1"/>
        <v>0</v>
      </c>
      <c r="CB17" s="200">
        <f ca="1"/>
        <v>0</v>
      </c>
      <c r="CC17" s="200">
        <f ca="1"/>
        <v>0</v>
      </c>
      <c r="CD17" s="200">
        <f ca="1"/>
        <v>0</v>
      </c>
      <c r="CE17" s="200">
        <f ca="1"/>
        <v>0</v>
      </c>
      <c r="CG17" s="302"/>
      <c r="CH17" s="28" t="s">
        <v>30</v>
      </c>
      <c r="CI17" s="79">
        <f ca="1"/>
        <v>0</v>
      </c>
      <c r="CJ17" s="79">
        <f ca="1"/>
        <v>0</v>
      </c>
      <c r="CK17" s="79">
        <f ca="1"/>
        <v>0</v>
      </c>
      <c r="CL17" s="79">
        <f ca="1"/>
        <v>0</v>
      </c>
      <c r="CM17" s="79">
        <f ca="1"/>
        <v>0</v>
      </c>
      <c r="CN17" s="79">
        <f ca="1"/>
        <v>0</v>
      </c>
      <c r="CO17" s="79">
        <f ca="1"/>
        <v>0</v>
      </c>
      <c r="CP17" s="79">
        <f ca="1"/>
        <v>0</v>
      </c>
      <c r="CQ17" s="79">
        <f ca="1"/>
        <v>0</v>
      </c>
      <c r="CR17" s="79">
        <f ca="1"/>
        <v>0</v>
      </c>
      <c r="CS17" s="79">
        <f ca="1"/>
        <v>0</v>
      </c>
      <c r="CT17" s="79">
        <f ca="1"/>
        <v>0</v>
      </c>
      <c r="CU17" s="79">
        <f ca="1"/>
        <v>0</v>
      </c>
      <c r="CV17" s="200">
        <f ca="1"/>
        <v>0</v>
      </c>
      <c r="CW17" s="200">
        <f ca="1"/>
        <v>0</v>
      </c>
      <c r="CX17" s="200">
        <f ca="1"/>
        <v>0</v>
      </c>
      <c r="CY17" s="200">
        <f ca="1"/>
        <v>0</v>
      </c>
      <c r="CZ17" s="200">
        <f ca="1"/>
        <v>0</v>
      </c>
      <c r="DA17" s="200">
        <f ca="1"/>
        <v>0</v>
      </c>
      <c r="DB17" s="200">
        <f ca="1"/>
        <v>0</v>
      </c>
      <c r="DD17" s="302"/>
      <c r="DE17" s="28" t="s">
        <v>30</v>
      </c>
      <c r="DF17" s="79">
        <f ca="1"/>
        <v>0</v>
      </c>
      <c r="DG17" s="79">
        <f ca="1"/>
        <v>0</v>
      </c>
      <c r="DH17" s="79">
        <f ca="1"/>
        <v>0</v>
      </c>
      <c r="DI17" s="79">
        <f ca="1"/>
        <v>0</v>
      </c>
      <c r="DJ17" s="79">
        <f ca="1"/>
        <v>0</v>
      </c>
      <c r="DK17" s="79">
        <f ca="1"/>
        <v>0</v>
      </c>
      <c r="DL17" s="79">
        <f ca="1"/>
        <v>0</v>
      </c>
      <c r="DM17" s="79">
        <f ca="1"/>
        <v>0</v>
      </c>
      <c r="DN17" s="79">
        <f ca="1"/>
        <v>0</v>
      </c>
      <c r="DO17" s="79">
        <f ca="1"/>
        <v>0</v>
      </c>
      <c r="DP17" s="79">
        <f ca="1"/>
        <v>0</v>
      </c>
      <c r="DQ17" s="79">
        <f ca="1"/>
        <v>0</v>
      </c>
      <c r="DR17" s="79">
        <f ca="1"/>
        <v>0</v>
      </c>
      <c r="DS17" s="200">
        <f ca="1"/>
        <v>0</v>
      </c>
      <c r="DT17" s="200">
        <f ca="1"/>
        <v>0</v>
      </c>
      <c r="DU17" s="200">
        <f ca="1"/>
        <v>0</v>
      </c>
      <c r="DV17" s="200">
        <f ca="1"/>
        <v>0</v>
      </c>
      <c r="DW17" s="200">
        <f ca="1"/>
        <v>0</v>
      </c>
      <c r="DX17" s="200">
        <f ca="1"/>
        <v>0</v>
      </c>
      <c r="DY17" s="200">
        <f ca="1"/>
        <v>0</v>
      </c>
    </row>
    <row r="18" spans="3:129">
      <c r="C18" s="3"/>
      <c r="D18" s="256"/>
      <c r="E18" s="256"/>
      <c r="F18" s="256"/>
      <c r="G18" s="256"/>
      <c r="H18" s="256"/>
      <c r="I18" s="256"/>
      <c r="J18" s="256"/>
      <c r="K18" s="256"/>
      <c r="L18" s="256"/>
      <c r="M18" s="256"/>
      <c r="N18" s="256"/>
      <c r="P18" s="302"/>
      <c r="Q18" s="28" t="s">
        <v>31</v>
      </c>
      <c r="R18" s="79">
        <f ca="1"/>
        <v>0</v>
      </c>
      <c r="S18" s="79">
        <f ca="1"/>
        <v>0</v>
      </c>
      <c r="T18" s="79">
        <f ca="1"/>
        <v>0</v>
      </c>
      <c r="U18" s="79">
        <f ca="1"/>
        <v>0</v>
      </c>
      <c r="V18" s="79">
        <f ca="1"/>
        <v>0</v>
      </c>
      <c r="W18" s="79">
        <f ca="1"/>
        <v>0</v>
      </c>
      <c r="X18" s="79">
        <f ca="1"/>
        <v>0</v>
      </c>
      <c r="Y18" s="79">
        <f ca="1"/>
        <v>0</v>
      </c>
      <c r="Z18" s="79">
        <f ca="1"/>
        <v>0</v>
      </c>
      <c r="AA18" s="79">
        <f ca="1"/>
        <v>0</v>
      </c>
      <c r="AB18" s="79">
        <f ca="1"/>
        <v>0</v>
      </c>
      <c r="AC18" s="79">
        <f ca="1"/>
        <v>0</v>
      </c>
      <c r="AD18" s="79">
        <f ca="1"/>
        <v>0</v>
      </c>
      <c r="AE18" s="200">
        <f ca="1"/>
        <v>0</v>
      </c>
      <c r="AF18" s="200">
        <f ca="1"/>
        <v>0</v>
      </c>
      <c r="AG18" s="200">
        <f ca="1"/>
        <v>0</v>
      </c>
      <c r="AH18" s="200">
        <f ca="1"/>
        <v>0</v>
      </c>
      <c r="AI18" s="200">
        <f ca="1"/>
        <v>0</v>
      </c>
      <c r="AJ18" s="200">
        <f ca="1"/>
        <v>0</v>
      </c>
      <c r="AK18" s="200">
        <f ca="1"/>
        <v>0</v>
      </c>
      <c r="AM18" s="302"/>
      <c r="AN18" s="28" t="s">
        <v>31</v>
      </c>
      <c r="AO18" s="79">
        <f ca="1"/>
        <v>0</v>
      </c>
      <c r="AP18" s="79">
        <f ca="1"/>
        <v>0</v>
      </c>
      <c r="AQ18" s="79">
        <f ca="1"/>
        <v>0</v>
      </c>
      <c r="AR18" s="79">
        <f ca="1"/>
        <v>0</v>
      </c>
      <c r="AS18" s="79">
        <f ca="1"/>
        <v>0</v>
      </c>
      <c r="AT18" s="79">
        <f ca="1"/>
        <v>0</v>
      </c>
      <c r="AU18" s="79">
        <f ca="1"/>
        <v>0</v>
      </c>
      <c r="AV18" s="79">
        <f ca="1"/>
        <v>0</v>
      </c>
      <c r="AW18" s="79">
        <f ca="1"/>
        <v>0</v>
      </c>
      <c r="AX18" s="79">
        <f ca="1"/>
        <v>0</v>
      </c>
      <c r="AY18" s="79">
        <f ca="1"/>
        <v>0</v>
      </c>
      <c r="AZ18" s="79">
        <f ca="1"/>
        <v>0</v>
      </c>
      <c r="BA18" s="79">
        <f ca="1"/>
        <v>0</v>
      </c>
      <c r="BB18" s="200">
        <f ca="1"/>
        <v>0</v>
      </c>
      <c r="BC18" s="200">
        <f ca="1"/>
        <v>0</v>
      </c>
      <c r="BD18" s="200">
        <f ca="1"/>
        <v>0</v>
      </c>
      <c r="BE18" s="200">
        <f ca="1"/>
        <v>0</v>
      </c>
      <c r="BF18" s="200">
        <f ca="1"/>
        <v>0</v>
      </c>
      <c r="BG18" s="200">
        <f ca="1"/>
        <v>0</v>
      </c>
      <c r="BH18" s="200">
        <f ca="1"/>
        <v>0</v>
      </c>
      <c r="BJ18" s="302"/>
      <c r="BK18" s="28" t="s">
        <v>31</v>
      </c>
      <c r="BL18" s="79">
        <f ca="1"/>
        <v>0</v>
      </c>
      <c r="BM18" s="79">
        <f ca="1"/>
        <v>0</v>
      </c>
      <c r="BN18" s="79">
        <f ca="1"/>
        <v>0</v>
      </c>
      <c r="BO18" s="79">
        <f ca="1"/>
        <v>0</v>
      </c>
      <c r="BP18" s="79">
        <f ca="1"/>
        <v>0</v>
      </c>
      <c r="BQ18" s="79">
        <f ca="1"/>
        <v>0</v>
      </c>
      <c r="BR18" s="79">
        <f ca="1"/>
        <v>0</v>
      </c>
      <c r="BS18" s="79">
        <f ca="1"/>
        <v>0</v>
      </c>
      <c r="BT18" s="79">
        <f ca="1"/>
        <v>0</v>
      </c>
      <c r="BU18" s="79">
        <f ca="1"/>
        <v>0</v>
      </c>
      <c r="BV18" s="79">
        <f ca="1"/>
        <v>0</v>
      </c>
      <c r="BW18" s="79">
        <f ca="1"/>
        <v>0</v>
      </c>
      <c r="BX18" s="79">
        <f ca="1"/>
        <v>0</v>
      </c>
      <c r="BY18" s="200">
        <f ca="1"/>
        <v>0</v>
      </c>
      <c r="BZ18" s="200">
        <f ca="1"/>
        <v>0</v>
      </c>
      <c r="CA18" s="200">
        <f ca="1"/>
        <v>0</v>
      </c>
      <c r="CB18" s="200">
        <f ca="1"/>
        <v>0</v>
      </c>
      <c r="CC18" s="200">
        <f ca="1"/>
        <v>0</v>
      </c>
      <c r="CD18" s="200">
        <f ca="1"/>
        <v>0</v>
      </c>
      <c r="CE18" s="200">
        <f ca="1"/>
        <v>0</v>
      </c>
      <c r="CG18" s="302"/>
      <c r="CH18" s="28" t="s">
        <v>31</v>
      </c>
      <c r="CI18" s="79">
        <f ca="1"/>
        <v>0</v>
      </c>
      <c r="CJ18" s="79">
        <f ca="1"/>
        <v>0</v>
      </c>
      <c r="CK18" s="79">
        <f ca="1"/>
        <v>0</v>
      </c>
      <c r="CL18" s="79">
        <f ca="1"/>
        <v>0</v>
      </c>
      <c r="CM18" s="79">
        <f ca="1"/>
        <v>0</v>
      </c>
      <c r="CN18" s="79">
        <f ca="1"/>
        <v>0</v>
      </c>
      <c r="CO18" s="79">
        <f ca="1"/>
        <v>0</v>
      </c>
      <c r="CP18" s="79">
        <f ca="1"/>
        <v>0</v>
      </c>
      <c r="CQ18" s="79">
        <f ca="1"/>
        <v>0</v>
      </c>
      <c r="CR18" s="79">
        <f ca="1"/>
        <v>0</v>
      </c>
      <c r="CS18" s="79">
        <f ca="1"/>
        <v>0</v>
      </c>
      <c r="CT18" s="79">
        <f ca="1"/>
        <v>0</v>
      </c>
      <c r="CU18" s="79">
        <f ca="1"/>
        <v>0</v>
      </c>
      <c r="CV18" s="200">
        <f ca="1"/>
        <v>0</v>
      </c>
      <c r="CW18" s="200">
        <f ca="1"/>
        <v>0</v>
      </c>
      <c r="CX18" s="200">
        <f ca="1"/>
        <v>0</v>
      </c>
      <c r="CY18" s="200">
        <f ca="1"/>
        <v>0</v>
      </c>
      <c r="CZ18" s="200">
        <f ca="1"/>
        <v>0</v>
      </c>
      <c r="DA18" s="200">
        <f ca="1"/>
        <v>0</v>
      </c>
      <c r="DB18" s="200">
        <f ca="1"/>
        <v>0</v>
      </c>
      <c r="DD18" s="302"/>
      <c r="DE18" s="28" t="s">
        <v>31</v>
      </c>
      <c r="DF18" s="79">
        <f ca="1"/>
        <v>0</v>
      </c>
      <c r="DG18" s="79">
        <f ca="1"/>
        <v>0</v>
      </c>
      <c r="DH18" s="79">
        <f ca="1"/>
        <v>0</v>
      </c>
      <c r="DI18" s="79">
        <f ca="1"/>
        <v>0</v>
      </c>
      <c r="DJ18" s="79">
        <f ca="1"/>
        <v>0</v>
      </c>
      <c r="DK18" s="79">
        <f ca="1"/>
        <v>0</v>
      </c>
      <c r="DL18" s="79">
        <f ca="1"/>
        <v>0</v>
      </c>
      <c r="DM18" s="79">
        <f ca="1"/>
        <v>0</v>
      </c>
      <c r="DN18" s="79">
        <f ca="1"/>
        <v>0</v>
      </c>
      <c r="DO18" s="79">
        <f ca="1"/>
        <v>0</v>
      </c>
      <c r="DP18" s="79">
        <f ca="1"/>
        <v>0</v>
      </c>
      <c r="DQ18" s="79">
        <f ca="1"/>
        <v>0</v>
      </c>
      <c r="DR18" s="79">
        <f ca="1"/>
        <v>0</v>
      </c>
      <c r="DS18" s="200">
        <f ca="1"/>
        <v>0</v>
      </c>
      <c r="DT18" s="200">
        <f ca="1"/>
        <v>0</v>
      </c>
      <c r="DU18" s="200">
        <f ca="1"/>
        <v>0</v>
      </c>
      <c r="DV18" s="200">
        <f ca="1"/>
        <v>0</v>
      </c>
      <c r="DW18" s="200">
        <f ca="1"/>
        <v>0</v>
      </c>
      <c r="DX18" s="200">
        <f ca="1"/>
        <v>0</v>
      </c>
      <c r="DY18" s="200">
        <f ca="1"/>
        <v>0</v>
      </c>
    </row>
    <row r="19" spans="3:129">
      <c r="C19" s="3" t="s">
        <v>220</v>
      </c>
      <c r="D19" s="256" t="s">
        <v>15</v>
      </c>
      <c r="E19" s="256" t="s">
        <v>133</v>
      </c>
      <c r="F19" s="256"/>
      <c r="G19" s="256" t="s">
        <v>244</v>
      </c>
      <c r="H19" s="256" t="s">
        <v>34</v>
      </c>
      <c r="I19" s="256"/>
      <c r="J19" s="256" t="s">
        <v>138</v>
      </c>
      <c r="K19" s="256" t="s">
        <v>136</v>
      </c>
      <c r="L19" s="256"/>
      <c r="N19" s="256"/>
      <c r="P19" s="302"/>
      <c r="Q19" s="28" t="s">
        <v>137</v>
      </c>
      <c r="R19" s="79">
        <f ca="1"/>
        <v>0</v>
      </c>
      <c r="S19" s="79">
        <f ca="1"/>
        <v>0</v>
      </c>
      <c r="T19" s="79">
        <f ca="1"/>
        <v>0</v>
      </c>
      <c r="U19" s="79">
        <f ca="1"/>
        <v>0</v>
      </c>
      <c r="V19" s="79">
        <f ca="1"/>
        <v>0</v>
      </c>
      <c r="W19" s="79">
        <f ca="1"/>
        <v>0</v>
      </c>
      <c r="X19" s="79">
        <f ca="1"/>
        <v>0</v>
      </c>
      <c r="Y19" s="79">
        <f ca="1"/>
        <v>0</v>
      </c>
      <c r="Z19" s="79">
        <f ca="1"/>
        <v>0</v>
      </c>
      <c r="AA19" s="79">
        <f ca="1"/>
        <v>0</v>
      </c>
      <c r="AB19" s="79">
        <f ca="1"/>
        <v>0</v>
      </c>
      <c r="AC19" s="79">
        <f ca="1"/>
        <v>0</v>
      </c>
      <c r="AD19" s="79">
        <f ca="1"/>
        <v>0</v>
      </c>
      <c r="AE19" s="200">
        <f ca="1"/>
        <v>0</v>
      </c>
      <c r="AF19" s="200">
        <f ca="1"/>
        <v>0</v>
      </c>
      <c r="AG19" s="200">
        <f ca="1"/>
        <v>0</v>
      </c>
      <c r="AH19" s="200">
        <f ca="1"/>
        <v>0</v>
      </c>
      <c r="AI19" s="200">
        <f ca="1"/>
        <v>0</v>
      </c>
      <c r="AJ19" s="200">
        <f ca="1"/>
        <v>0</v>
      </c>
      <c r="AK19" s="200">
        <f ca="1"/>
        <v>0</v>
      </c>
      <c r="AM19" s="302"/>
      <c r="AN19" s="28" t="s">
        <v>137</v>
      </c>
      <c r="AO19" s="79">
        <f ca="1"/>
        <v>0</v>
      </c>
      <c r="AP19" s="79">
        <f ca="1"/>
        <v>0</v>
      </c>
      <c r="AQ19" s="79">
        <f ca="1"/>
        <v>0</v>
      </c>
      <c r="AR19" s="79">
        <f ca="1"/>
        <v>0</v>
      </c>
      <c r="AS19" s="79">
        <f ca="1"/>
        <v>0</v>
      </c>
      <c r="AT19" s="79">
        <f ca="1"/>
        <v>0</v>
      </c>
      <c r="AU19" s="79">
        <f ca="1"/>
        <v>0</v>
      </c>
      <c r="AV19" s="79">
        <f ca="1"/>
        <v>0</v>
      </c>
      <c r="AW19" s="79">
        <f ca="1"/>
        <v>0</v>
      </c>
      <c r="AX19" s="79">
        <f ca="1"/>
        <v>0</v>
      </c>
      <c r="AY19" s="79">
        <f ca="1"/>
        <v>0</v>
      </c>
      <c r="AZ19" s="79">
        <f ca="1"/>
        <v>0</v>
      </c>
      <c r="BA19" s="79">
        <f ca="1"/>
        <v>0</v>
      </c>
      <c r="BB19" s="200">
        <f ca="1"/>
        <v>0</v>
      </c>
      <c r="BC19" s="200">
        <f ca="1"/>
        <v>0</v>
      </c>
      <c r="BD19" s="200">
        <f ca="1"/>
        <v>0</v>
      </c>
      <c r="BE19" s="200">
        <f ca="1"/>
        <v>0</v>
      </c>
      <c r="BF19" s="200">
        <f ca="1"/>
        <v>0</v>
      </c>
      <c r="BG19" s="200">
        <f ca="1"/>
        <v>0</v>
      </c>
      <c r="BH19" s="200">
        <f ca="1"/>
        <v>0</v>
      </c>
      <c r="BJ19" s="302"/>
      <c r="BK19" s="28" t="s">
        <v>137</v>
      </c>
      <c r="BL19" s="79">
        <f ca="1"/>
        <v>0</v>
      </c>
      <c r="BM19" s="79">
        <f ca="1"/>
        <v>0</v>
      </c>
      <c r="BN19" s="79">
        <f ca="1"/>
        <v>0</v>
      </c>
      <c r="BO19" s="79">
        <f ca="1"/>
        <v>0</v>
      </c>
      <c r="BP19" s="79">
        <f ca="1"/>
        <v>0</v>
      </c>
      <c r="BQ19" s="79">
        <f ca="1"/>
        <v>0</v>
      </c>
      <c r="BR19" s="79">
        <f ca="1"/>
        <v>0</v>
      </c>
      <c r="BS19" s="79">
        <f ca="1"/>
        <v>0</v>
      </c>
      <c r="BT19" s="79">
        <f ca="1"/>
        <v>0</v>
      </c>
      <c r="BU19" s="79">
        <f ca="1"/>
        <v>0</v>
      </c>
      <c r="BV19" s="79">
        <f ca="1"/>
        <v>0</v>
      </c>
      <c r="BW19" s="79">
        <f ca="1"/>
        <v>0</v>
      </c>
      <c r="BX19" s="79">
        <f ca="1"/>
        <v>0</v>
      </c>
      <c r="BY19" s="200">
        <f ca="1"/>
        <v>0</v>
      </c>
      <c r="BZ19" s="200">
        <f ca="1"/>
        <v>0</v>
      </c>
      <c r="CA19" s="200">
        <f ca="1"/>
        <v>0</v>
      </c>
      <c r="CB19" s="200">
        <f ca="1"/>
        <v>0</v>
      </c>
      <c r="CC19" s="200">
        <f ca="1"/>
        <v>0</v>
      </c>
      <c r="CD19" s="200">
        <f ca="1"/>
        <v>0</v>
      </c>
      <c r="CE19" s="200">
        <f ca="1"/>
        <v>0</v>
      </c>
      <c r="CG19" s="302"/>
      <c r="CH19" s="28" t="s">
        <v>137</v>
      </c>
      <c r="CI19" s="79">
        <f ca="1"/>
        <v>0</v>
      </c>
      <c r="CJ19" s="79">
        <f ca="1"/>
        <v>0</v>
      </c>
      <c r="CK19" s="79">
        <f ca="1"/>
        <v>0</v>
      </c>
      <c r="CL19" s="79">
        <f ca="1"/>
        <v>0</v>
      </c>
      <c r="CM19" s="79">
        <f ca="1"/>
        <v>0</v>
      </c>
      <c r="CN19" s="79">
        <f ca="1"/>
        <v>0</v>
      </c>
      <c r="CO19" s="79">
        <f ca="1"/>
        <v>0</v>
      </c>
      <c r="CP19" s="79">
        <f ca="1"/>
        <v>0</v>
      </c>
      <c r="CQ19" s="79">
        <f ca="1"/>
        <v>0</v>
      </c>
      <c r="CR19" s="79">
        <f ca="1"/>
        <v>0</v>
      </c>
      <c r="CS19" s="79">
        <f ca="1"/>
        <v>0</v>
      </c>
      <c r="CT19" s="79">
        <f ca="1"/>
        <v>0</v>
      </c>
      <c r="CU19" s="79">
        <f ca="1"/>
        <v>0</v>
      </c>
      <c r="CV19" s="200">
        <f ca="1"/>
        <v>0</v>
      </c>
      <c r="CW19" s="200">
        <f ca="1"/>
        <v>0</v>
      </c>
      <c r="CX19" s="200">
        <f ca="1"/>
        <v>0</v>
      </c>
      <c r="CY19" s="200">
        <f ca="1"/>
        <v>0</v>
      </c>
      <c r="CZ19" s="200">
        <f ca="1"/>
        <v>0</v>
      </c>
      <c r="DA19" s="200">
        <f ca="1"/>
        <v>0</v>
      </c>
      <c r="DB19" s="200">
        <f ca="1"/>
        <v>0</v>
      </c>
      <c r="DD19" s="302"/>
      <c r="DE19" s="28" t="s">
        <v>137</v>
      </c>
      <c r="DF19" s="79">
        <f ca="1"/>
        <v>0</v>
      </c>
      <c r="DG19" s="79">
        <f ca="1"/>
        <v>0</v>
      </c>
      <c r="DH19" s="79">
        <f ca="1"/>
        <v>0</v>
      </c>
      <c r="DI19" s="79">
        <f ca="1"/>
        <v>0</v>
      </c>
      <c r="DJ19" s="79">
        <f ca="1"/>
        <v>0</v>
      </c>
      <c r="DK19" s="79">
        <f ca="1"/>
        <v>0</v>
      </c>
      <c r="DL19" s="79">
        <f ca="1"/>
        <v>0</v>
      </c>
      <c r="DM19" s="79">
        <f ca="1"/>
        <v>0</v>
      </c>
      <c r="DN19" s="79">
        <f ca="1"/>
        <v>0</v>
      </c>
      <c r="DO19" s="79">
        <f ca="1"/>
        <v>0</v>
      </c>
      <c r="DP19" s="79">
        <f ca="1"/>
        <v>0</v>
      </c>
      <c r="DQ19" s="79">
        <f ca="1"/>
        <v>0</v>
      </c>
      <c r="DR19" s="79">
        <f ca="1"/>
        <v>0</v>
      </c>
      <c r="DS19" s="200">
        <f ca="1"/>
        <v>0</v>
      </c>
      <c r="DT19" s="200">
        <f ca="1"/>
        <v>0</v>
      </c>
      <c r="DU19" s="200">
        <f ca="1"/>
        <v>0</v>
      </c>
      <c r="DV19" s="200">
        <f ca="1"/>
        <v>0</v>
      </c>
      <c r="DW19" s="200">
        <f ca="1"/>
        <v>0</v>
      </c>
      <c r="DX19" s="200">
        <f ca="1"/>
        <v>0</v>
      </c>
      <c r="DY19" s="200">
        <f ca="1"/>
        <v>0</v>
      </c>
    </row>
    <row r="20" spans="3:129">
      <c r="C20" s="3" t="s">
        <v>221</v>
      </c>
      <c r="D20" s="256" t="s">
        <v>133</v>
      </c>
      <c r="E20" s="256" t="s">
        <v>244</v>
      </c>
      <c r="F20" s="256"/>
      <c r="G20" s="256" t="s">
        <v>34</v>
      </c>
      <c r="H20" s="256" t="s">
        <v>138</v>
      </c>
      <c r="I20" s="256"/>
      <c r="J20" s="256" t="s">
        <v>136</v>
      </c>
      <c r="K20" s="256" t="s">
        <v>223</v>
      </c>
      <c r="L20" s="256"/>
      <c r="N20" s="256"/>
      <c r="P20" s="302"/>
      <c r="Q20" s="28" t="s">
        <v>138</v>
      </c>
      <c r="R20" s="79">
        <f ca="1"/>
        <v>0</v>
      </c>
      <c r="S20" s="79">
        <f ca="1"/>
        <v>0</v>
      </c>
      <c r="T20" s="79">
        <f ca="1"/>
        <v>4.2553191489361702E-4</v>
      </c>
      <c r="U20" s="79">
        <f ca="1"/>
        <v>0</v>
      </c>
      <c r="V20" s="79">
        <f ca="1"/>
        <v>0</v>
      </c>
      <c r="W20" s="79">
        <f ca="1"/>
        <v>4.8780487804878049E-4</v>
      </c>
      <c r="X20" s="79">
        <f ca="1"/>
        <v>0</v>
      </c>
      <c r="Y20" s="79">
        <f ca="1"/>
        <v>1.1881056105610558E-3</v>
      </c>
      <c r="Z20" s="79">
        <f ca="1"/>
        <v>0</v>
      </c>
      <c r="AA20" s="79">
        <f ca="1"/>
        <v>0</v>
      </c>
      <c r="AB20" s="79">
        <f ca="1"/>
        <v>0</v>
      </c>
      <c r="AC20" s="79">
        <f ca="1"/>
        <v>1.03845E-3</v>
      </c>
      <c r="AD20" s="79">
        <f ca="1"/>
        <v>0</v>
      </c>
      <c r="AE20" s="200">
        <f ca="1"/>
        <v>0</v>
      </c>
      <c r="AF20" s="200">
        <f ca="1"/>
        <v>0</v>
      </c>
      <c r="AG20" s="200">
        <f ca="1"/>
        <v>0</v>
      </c>
      <c r="AH20" s="200">
        <f ca="1"/>
        <v>0</v>
      </c>
      <c r="AI20" s="200">
        <f ca="1"/>
        <v>0</v>
      </c>
      <c r="AJ20" s="200">
        <f ca="1"/>
        <v>0</v>
      </c>
      <c r="AK20" s="200">
        <f ca="1"/>
        <v>0</v>
      </c>
      <c r="AM20" s="302"/>
      <c r="AN20" s="28" t="s">
        <v>138</v>
      </c>
      <c r="AO20" s="79">
        <f ca="1"/>
        <v>0</v>
      </c>
      <c r="AP20" s="79">
        <f ca="1"/>
        <v>1.2506374848011114E-6</v>
      </c>
      <c r="AQ20" s="79">
        <f ca="1"/>
        <v>0</v>
      </c>
      <c r="AR20" s="79">
        <f ca="1"/>
        <v>0</v>
      </c>
      <c r="AS20" s="79">
        <f ca="1"/>
        <v>1.4489092811720194E-6</v>
      </c>
      <c r="AT20" s="79">
        <f ca="1"/>
        <v>0</v>
      </c>
      <c r="AU20" s="79">
        <f ca="1"/>
        <v>4.7619047619047619E-4</v>
      </c>
      <c r="AV20" s="79">
        <f ca="1"/>
        <v>0</v>
      </c>
      <c r="AW20" s="79">
        <f ca="1"/>
        <v>1.2195121951219512E-3</v>
      </c>
      <c r="AX20" s="79">
        <f ca="1"/>
        <v>0</v>
      </c>
      <c r="AY20" s="79">
        <f ca="1"/>
        <v>4.7619047619047619E-4</v>
      </c>
      <c r="AZ20" s="79">
        <f ca="1"/>
        <v>0</v>
      </c>
      <c r="BA20" s="79">
        <f ca="1"/>
        <v>0</v>
      </c>
      <c r="BB20" s="200">
        <f ca="1"/>
        <v>6.0975609756097561E-4</v>
      </c>
      <c r="BC20" s="200">
        <f ca="1"/>
        <v>8.9987001733102222E-3</v>
      </c>
      <c r="BD20" s="200">
        <f ca="1"/>
        <v>9.9339933993399347E-3</v>
      </c>
      <c r="BE20" s="200">
        <f ca="1"/>
        <v>0</v>
      </c>
      <c r="BF20" s="200">
        <f ca="1"/>
        <v>0</v>
      </c>
      <c r="BG20" s="200">
        <f ca="1"/>
        <v>0</v>
      </c>
      <c r="BH20" s="200">
        <f ca="1"/>
        <v>0</v>
      </c>
      <c r="BJ20" s="302"/>
      <c r="BK20" s="28" t="s">
        <v>138</v>
      </c>
      <c r="BL20" s="79">
        <f ca="1"/>
        <v>0</v>
      </c>
      <c r="BM20" s="79">
        <f ca="1"/>
        <v>0</v>
      </c>
      <c r="BN20" s="79">
        <f ca="1"/>
        <v>1.2639421388947402E-6</v>
      </c>
      <c r="BO20" s="79">
        <f ca="1"/>
        <v>0</v>
      </c>
      <c r="BP20" s="79">
        <f ca="1"/>
        <v>0</v>
      </c>
      <c r="BQ20" s="79">
        <f ca="1"/>
        <v>1.4489092811720194E-6</v>
      </c>
      <c r="BR20" s="79">
        <f ca="1"/>
        <v>0</v>
      </c>
      <c r="BS20" s="79">
        <f ca="1"/>
        <v>4.8719157630048714E-4</v>
      </c>
      <c r="BT20" s="79">
        <f ca="1"/>
        <v>0</v>
      </c>
      <c r="BU20" s="79">
        <f ca="1"/>
        <v>1.2438052667379264E-3</v>
      </c>
      <c r="BV20" s="79">
        <f ca="1"/>
        <v>0</v>
      </c>
      <c r="BW20" s="79">
        <f ca="1"/>
        <v>4.8534798534798529E-4</v>
      </c>
      <c r="BX20" s="79">
        <f ca="1"/>
        <v>0</v>
      </c>
      <c r="BY20" s="200">
        <f ca="1"/>
        <v>0</v>
      </c>
      <c r="BZ20" s="200">
        <f ca="1"/>
        <v>0</v>
      </c>
      <c r="CA20" s="200">
        <f ca="1"/>
        <v>0</v>
      </c>
      <c r="CB20" s="200">
        <f ca="1"/>
        <v>1.1920659625962596E-10</v>
      </c>
      <c r="CC20" s="200">
        <f ca="1"/>
        <v>0</v>
      </c>
      <c r="CD20" s="200">
        <f ca="1"/>
        <v>5.3999400000000004E-11</v>
      </c>
      <c r="CE20" s="200">
        <f ca="1"/>
        <v>1.6260162601626013E-10</v>
      </c>
      <c r="CG20" s="302"/>
      <c r="CH20" s="28" t="s">
        <v>138</v>
      </c>
      <c r="CI20" s="79">
        <f ca="1"/>
        <v>0</v>
      </c>
      <c r="CJ20" s="79">
        <f ca="1"/>
        <v>1.1674675891257371E-6</v>
      </c>
      <c r="CK20" s="79">
        <f ca="1"/>
        <v>4.8888297798988691E-6</v>
      </c>
      <c r="CL20" s="79">
        <f ca="1"/>
        <v>0</v>
      </c>
      <c r="CM20" s="79">
        <f ca="1"/>
        <v>1.352553914231037E-6</v>
      </c>
      <c r="CN20" s="79">
        <f ca="1"/>
        <v>5.6042682842743137E-6</v>
      </c>
      <c r="CO20" s="79">
        <f ca="1"/>
        <v>3.6354922746046971E-6</v>
      </c>
      <c r="CP20" s="79">
        <f ca="1"/>
        <v>1.1802633293032273E-5</v>
      </c>
      <c r="CQ20" s="79">
        <f ca="1"/>
        <v>2.305673049571015E-5</v>
      </c>
      <c r="CR20" s="79">
        <f ca="1"/>
        <v>0</v>
      </c>
      <c r="CS20" s="79">
        <f ca="1"/>
        <v>3.6354922746046971E-6</v>
      </c>
      <c r="CT20" s="79">
        <f ca="1"/>
        <v>1.0315955445544554E-5</v>
      </c>
      <c r="CU20" s="79">
        <f ca="1"/>
        <v>6.2190263336896314E-3</v>
      </c>
      <c r="CV20" s="200">
        <f ca="1"/>
        <v>1.8111366014650243E-6</v>
      </c>
      <c r="CW20" s="200">
        <f ca="1"/>
        <v>4.2057884345579307E-3</v>
      </c>
      <c r="CX20" s="200">
        <f ca="1"/>
        <v>4.0735081630475511E-3</v>
      </c>
      <c r="CY20" s="200">
        <f ca="1"/>
        <v>0</v>
      </c>
      <c r="CZ20" s="200">
        <f ca="1"/>
        <v>0</v>
      </c>
      <c r="DA20" s="200">
        <f ca="1"/>
        <v>0</v>
      </c>
      <c r="DB20" s="200">
        <f ca="1"/>
        <v>0</v>
      </c>
      <c r="DD20" s="302"/>
      <c r="DE20" s="28" t="s">
        <v>138</v>
      </c>
      <c r="DF20" s="79">
        <f ca="1"/>
        <v>0</v>
      </c>
      <c r="DG20" s="79">
        <f ca="1"/>
        <v>1.2423824518981341E-8</v>
      </c>
      <c r="DH20" s="79">
        <f ca="1"/>
        <v>1.1798874570951598E-6</v>
      </c>
      <c r="DI20" s="79">
        <f ca="1"/>
        <v>0</v>
      </c>
      <c r="DJ20" s="79">
        <f ca="1"/>
        <v>1.4393455235405209E-8</v>
      </c>
      <c r="DK20" s="79">
        <f ca="1"/>
        <v>1.352553914231037E-6</v>
      </c>
      <c r="DL20" s="79">
        <f ca="1"/>
        <v>5.4708333251249254E-6</v>
      </c>
      <c r="DM20" s="79">
        <f ca="1"/>
        <v>3.7194805449751016E-6</v>
      </c>
      <c r="DN20" s="79">
        <f ca="1"/>
        <v>1.4010670710685785E-5</v>
      </c>
      <c r="DO20" s="79">
        <f ca="1"/>
        <v>2.3516027915943418E-5</v>
      </c>
      <c r="DP20" s="79">
        <f ca="1"/>
        <v>5.4708333251249254E-6</v>
      </c>
      <c r="DQ20" s="79">
        <f ca="1"/>
        <v>3.7054055875778638E-6</v>
      </c>
      <c r="DR20" s="79">
        <f ca="1"/>
        <v>0</v>
      </c>
      <c r="DS20" s="200">
        <f ca="1"/>
        <v>7.0053353553428926E-6</v>
      </c>
      <c r="DT20" s="200">
        <f ca="1"/>
        <v>8.939302812430287E-5</v>
      </c>
      <c r="DU20" s="200">
        <f ca="1"/>
        <v>9.8684224858129396E-5</v>
      </c>
      <c r="DV20" s="200">
        <f ca="1"/>
        <v>4.8881554822148882E-11</v>
      </c>
      <c r="DW20" s="200">
        <f ca="1"/>
        <v>1.4925663200855113E-14</v>
      </c>
      <c r="DX20" s="200">
        <f ca="1"/>
        <v>2.5238095238095238E-11</v>
      </c>
      <c r="DY20" s="200">
        <f ca="1"/>
        <v>4.8296976039067306E-13</v>
      </c>
    </row>
    <row r="21" spans="3:129">
      <c r="C21" s="3" t="s">
        <v>222</v>
      </c>
      <c r="D21" s="285">
        <f ca="1">'Energy services E'!DE79</f>
        <v>1.023102310231023</v>
      </c>
      <c r="E21" s="285">
        <f ca="1">'Energy services E'!DC112</f>
        <v>0.99999999999999989</v>
      </c>
      <c r="F21" s="256"/>
      <c r="G21" s="285">
        <f ca="1">'Energy services E'!DJ80</f>
        <v>8.3612040133779288</v>
      </c>
      <c r="H21" s="285">
        <f ca="1">'Energy services E'!DK117</f>
        <v>1</v>
      </c>
      <c r="I21" s="256"/>
      <c r="J21" s="285">
        <f ca="1">'Energy services E'!DN88</f>
        <v>1.1999866666666663E-8</v>
      </c>
      <c r="K21" s="285">
        <f ca="1">'Energy services E'!DL121</f>
        <v>1.0000000000000002</v>
      </c>
      <c r="L21" s="256"/>
      <c r="N21" s="256"/>
      <c r="P21" s="302"/>
      <c r="Q21" s="28" t="s">
        <v>141</v>
      </c>
      <c r="R21" s="79">
        <f ca="1"/>
        <v>0</v>
      </c>
      <c r="S21" s="79">
        <f ca="1"/>
        <v>104.22094841063051</v>
      </c>
      <c r="T21" s="79">
        <f ca="1"/>
        <v>0</v>
      </c>
      <c r="U21" s="79">
        <f ca="1"/>
        <v>0</v>
      </c>
      <c r="V21" s="79">
        <f ca="1"/>
        <v>120.74378169524267</v>
      </c>
      <c r="W21" s="79">
        <f ca="1"/>
        <v>0</v>
      </c>
      <c r="X21" s="79">
        <f ca="1"/>
        <v>39682.980604546399</v>
      </c>
      <c r="Y21" s="79">
        <f ca="1"/>
        <v>0</v>
      </c>
      <c r="Z21" s="79">
        <f ca="1"/>
        <v>101627.14545066761</v>
      </c>
      <c r="AA21" s="79">
        <f ca="1"/>
        <v>0</v>
      </c>
      <c r="AB21" s="79">
        <f ca="1"/>
        <v>39682.980604546399</v>
      </c>
      <c r="AC21" s="79">
        <f ca="1"/>
        <v>0</v>
      </c>
      <c r="AD21" s="79">
        <f ca="1"/>
        <v>0</v>
      </c>
      <c r="AE21" s="200">
        <f ca="1"/>
        <v>50813.572725333805</v>
      </c>
      <c r="AF21" s="200">
        <f ca="1"/>
        <v>749900.01333155553</v>
      </c>
      <c r="AG21" s="200">
        <f ca="1"/>
        <v>827841.9815225671</v>
      </c>
      <c r="AH21" s="200">
        <f ca="1"/>
        <v>0</v>
      </c>
      <c r="AI21" s="200">
        <f ca="1"/>
        <v>0</v>
      </c>
      <c r="AJ21" s="200">
        <f ca="1"/>
        <v>0</v>
      </c>
      <c r="AK21" s="200">
        <f ca="1"/>
        <v>0</v>
      </c>
      <c r="AM21" s="302"/>
      <c r="AN21" s="28" t="s">
        <v>141</v>
      </c>
      <c r="AO21" s="79">
        <f ca="1"/>
        <v>0</v>
      </c>
      <c r="AP21" s="79">
        <f ca="1"/>
        <v>0</v>
      </c>
      <c r="AQ21" s="79">
        <f ca="1"/>
        <v>105.32968190436063</v>
      </c>
      <c r="AR21" s="79">
        <f ca="1"/>
        <v>0</v>
      </c>
      <c r="AS21" s="79">
        <f ca="1"/>
        <v>0</v>
      </c>
      <c r="AT21" s="79">
        <f ca="1"/>
        <v>120.74378169524267</v>
      </c>
      <c r="AU21" s="79">
        <f ca="1"/>
        <v>0</v>
      </c>
      <c r="AV21" s="79">
        <f ca="1"/>
        <v>40599.749133364297</v>
      </c>
      <c r="AW21" s="79">
        <f ca="1"/>
        <v>0</v>
      </c>
      <c r="AX21" s="79">
        <f ca="1"/>
        <v>103651.59057916696</v>
      </c>
      <c r="AY21" s="79">
        <f ca="1"/>
        <v>0</v>
      </c>
      <c r="AZ21" s="79">
        <f ca="1"/>
        <v>40446.11484694152</v>
      </c>
      <c r="BA21" s="79">
        <f ca="1"/>
        <v>0</v>
      </c>
      <c r="BB21" s="200">
        <f ca="1"/>
        <v>0</v>
      </c>
      <c r="BC21" s="200">
        <f ca="1"/>
        <v>0</v>
      </c>
      <c r="BD21" s="200">
        <f ca="1"/>
        <v>0</v>
      </c>
      <c r="BE21" s="200">
        <f ca="1"/>
        <v>9.9339933993399347E-3</v>
      </c>
      <c r="BF21" s="200">
        <f ca="1"/>
        <v>0</v>
      </c>
      <c r="BG21" s="200">
        <f ca="1"/>
        <v>4.5000000000000005E-3</v>
      </c>
      <c r="BH21" s="200">
        <f ca="1"/>
        <v>1.3550286060089012E-2</v>
      </c>
      <c r="BJ21" s="302"/>
      <c r="BK21" s="28" t="s">
        <v>141</v>
      </c>
      <c r="BL21" s="79">
        <f ca="1"/>
        <v>0</v>
      </c>
      <c r="BM21" s="79">
        <f ca="1"/>
        <v>97.290046760997654</v>
      </c>
      <c r="BN21" s="79">
        <f ca="1"/>
        <v>407.40700840277691</v>
      </c>
      <c r="BO21" s="79">
        <f ca="1"/>
        <v>0</v>
      </c>
      <c r="BP21" s="79">
        <f ca="1"/>
        <v>112.71407856457047</v>
      </c>
      <c r="BQ21" s="79">
        <f ca="1"/>
        <v>467.02754621781747</v>
      </c>
      <c r="BR21" s="79">
        <f ca="1"/>
        <v>302.96105578434458</v>
      </c>
      <c r="BS21" s="79">
        <f ca="1"/>
        <v>983.56370290494385</v>
      </c>
      <c r="BT21" s="79">
        <f ca="1"/>
        <v>1921.4155570375906</v>
      </c>
      <c r="BU21" s="79">
        <f ca="1"/>
        <v>0</v>
      </c>
      <c r="BV21" s="79">
        <f ca="1"/>
        <v>302.96105578434458</v>
      </c>
      <c r="BW21" s="79">
        <f ca="1"/>
        <v>859.67250571210968</v>
      </c>
      <c r="BX21" s="79">
        <f ca="1"/>
        <v>518257.95289583481</v>
      </c>
      <c r="BY21" s="200">
        <f ca="1"/>
        <v>150.92972711905335</v>
      </c>
      <c r="BZ21" s="200">
        <f ca="1"/>
        <v>350486.26383831463</v>
      </c>
      <c r="CA21" s="200">
        <f ca="1"/>
        <v>339462.78539602255</v>
      </c>
      <c r="CB21" s="200">
        <f ca="1"/>
        <v>0</v>
      </c>
      <c r="CC21" s="200">
        <f ca="1"/>
        <v>0</v>
      </c>
      <c r="CD21" s="200">
        <f ca="1"/>
        <v>0</v>
      </c>
      <c r="CE21" s="200">
        <f ca="1"/>
        <v>0</v>
      </c>
      <c r="CG21" s="302"/>
      <c r="CH21" s="28" t="s">
        <v>141</v>
      </c>
      <c r="CI21" s="79">
        <f ca="1"/>
        <v>0</v>
      </c>
      <c r="CJ21" s="79">
        <f ca="1"/>
        <v>1.0353302135841516</v>
      </c>
      <c r="CK21" s="79">
        <f ca="1"/>
        <v>98.325047258455072</v>
      </c>
      <c r="CL21" s="79">
        <f ca="1"/>
        <v>0</v>
      </c>
      <c r="CM21" s="79">
        <f ca="1"/>
        <v>1.1994679303718827</v>
      </c>
      <c r="CN21" s="79">
        <f ca="1"/>
        <v>112.71407856457047</v>
      </c>
      <c r="CO21" s="79">
        <f ca="1"/>
        <v>455.90784273644084</v>
      </c>
      <c r="CP21" s="79">
        <f ca="1"/>
        <v>309.96015608299274</v>
      </c>
      <c r="CQ21" s="79">
        <f ca="1"/>
        <v>1167.5688655445438</v>
      </c>
      <c r="CR21" s="79">
        <f ca="1"/>
        <v>1959.6907673371441</v>
      </c>
      <c r="CS21" s="79">
        <f ca="1"/>
        <v>455.90784273644084</v>
      </c>
      <c r="CT21" s="79">
        <f ca="1"/>
        <v>308.78722993404347</v>
      </c>
      <c r="CU21" s="79">
        <f ca="1"/>
        <v>0</v>
      </c>
      <c r="CV21" s="200">
        <f ca="1"/>
        <v>583.78443277227188</v>
      </c>
      <c r="CW21" s="200">
        <f ca="1"/>
        <v>7449.5017826006015</v>
      </c>
      <c r="CX21" s="200">
        <f ca="1"/>
        <v>8223.776780141674</v>
      </c>
      <c r="CY21" s="200">
        <f ca="1"/>
        <v>4.073508163047552E-3</v>
      </c>
      <c r="CZ21" s="200">
        <f ca="1"/>
        <v>1.2438190869500034E-6</v>
      </c>
      <c r="DA21" s="200">
        <f ca="1"/>
        <v>2.1031979720409592E-3</v>
      </c>
      <c r="DB21" s="200">
        <f ca="1"/>
        <v>4.0247927231747549E-5</v>
      </c>
      <c r="DD21" s="302"/>
      <c r="DE21" s="28" t="s">
        <v>141</v>
      </c>
      <c r="DF21" s="79">
        <f ca="1"/>
        <v>0</v>
      </c>
      <c r="DG21" s="79">
        <f ca="1"/>
        <v>1.3576900418437523</v>
      </c>
      <c r="DH21" s="79">
        <f ca="1"/>
        <v>146.54098217551336</v>
      </c>
      <c r="DI21" s="79">
        <f ca="1"/>
        <v>0</v>
      </c>
      <c r="DJ21" s="79">
        <f ca="1"/>
        <v>1.5729335850628838</v>
      </c>
      <c r="DK21" s="79">
        <f ca="1"/>
        <v>167.98600395729582</v>
      </c>
      <c r="DL21" s="79">
        <f ca="1"/>
        <v>113.52985782613511</v>
      </c>
      <c r="DM21" s="79">
        <f ca="1"/>
        <v>869.75800706179268</v>
      </c>
      <c r="DN21" s="79">
        <f ca="1"/>
        <v>312.40536465106902</v>
      </c>
      <c r="DO21" s="79">
        <f ca="1"/>
        <v>1190.8272094796939</v>
      </c>
      <c r="DP21" s="79">
        <f ca="1"/>
        <v>113.52985782613511</v>
      </c>
      <c r="DQ21" s="79">
        <f ca="1"/>
        <v>817.19043074510273</v>
      </c>
      <c r="DR21" s="79">
        <f ca="1"/>
        <v>9798.4538366857214</v>
      </c>
      <c r="DS21" s="200">
        <f ca="1"/>
        <v>140.89259820571309</v>
      </c>
      <c r="DT21" s="200">
        <f ca="1"/>
        <v>2675.7992195324387</v>
      </c>
      <c r="DU21" s="200">
        <f ca="1"/>
        <v>2591.640101028368</v>
      </c>
      <c r="DV21" s="200">
        <f ca="1"/>
        <v>9.8684224858129382E-5</v>
      </c>
      <c r="DW21" s="200">
        <f ca="1"/>
        <v>0</v>
      </c>
      <c r="DX21" s="200">
        <f ca="1"/>
        <v>4.4702970297029708E-5</v>
      </c>
      <c r="DY21" s="200">
        <f ca="1"/>
        <v>1.5567584873927244E-4</v>
      </c>
    </row>
    <row r="22" spans="3:129">
      <c r="C22" s="3" t="s">
        <v>145</v>
      </c>
      <c r="D22" s="256" t="s">
        <v>205</v>
      </c>
      <c r="E22" s="256" t="s">
        <v>205</v>
      </c>
      <c r="F22" s="256"/>
      <c r="G22" s="256" t="s">
        <v>205</v>
      </c>
      <c r="H22" s="256" t="s">
        <v>205</v>
      </c>
      <c r="I22" s="256"/>
      <c r="J22" s="256" t="s">
        <v>209</v>
      </c>
      <c r="K22" s="256" t="s">
        <v>211</v>
      </c>
      <c r="L22" s="256"/>
      <c r="N22" s="256"/>
      <c r="P22" s="302"/>
      <c r="Q22" s="28" t="s">
        <v>142</v>
      </c>
      <c r="R22" s="79">
        <f ca="1"/>
        <v>0</v>
      </c>
      <c r="S22" s="79">
        <f ca="1"/>
        <v>0</v>
      </c>
      <c r="T22" s="79">
        <f ca="1"/>
        <v>0</v>
      </c>
      <c r="U22" s="79">
        <f ca="1"/>
        <v>0</v>
      </c>
      <c r="V22" s="79">
        <f ca="1"/>
        <v>0</v>
      </c>
      <c r="W22" s="79">
        <f ca="1"/>
        <v>0</v>
      </c>
      <c r="X22" s="79">
        <f ca="1"/>
        <v>0</v>
      </c>
      <c r="Y22" s="79">
        <f ca="1"/>
        <v>0</v>
      </c>
      <c r="Z22" s="79">
        <f ca="1"/>
        <v>0</v>
      </c>
      <c r="AA22" s="79">
        <f ca="1"/>
        <v>0</v>
      </c>
      <c r="AB22" s="79">
        <f ca="1"/>
        <v>0</v>
      </c>
      <c r="AC22" s="79">
        <f ca="1"/>
        <v>0</v>
      </c>
      <c r="AD22" s="79">
        <f ca="1"/>
        <v>0</v>
      </c>
      <c r="AE22" s="200">
        <f ca="1"/>
        <v>0</v>
      </c>
      <c r="AF22" s="200">
        <f ca="1"/>
        <v>0</v>
      </c>
      <c r="AG22" s="200">
        <f ca="1"/>
        <v>0</v>
      </c>
      <c r="AH22" s="200">
        <f ca="1"/>
        <v>0</v>
      </c>
      <c r="AI22" s="200">
        <f ca="1"/>
        <v>0</v>
      </c>
      <c r="AJ22" s="200">
        <f ca="1"/>
        <v>0</v>
      </c>
      <c r="AK22" s="200">
        <f ca="1"/>
        <v>0</v>
      </c>
      <c r="AM22" s="302"/>
      <c r="AN22" s="28" t="s">
        <v>142</v>
      </c>
      <c r="AO22" s="79">
        <f ca="1"/>
        <v>0</v>
      </c>
      <c r="AP22" s="79">
        <f ca="1"/>
        <v>0</v>
      </c>
      <c r="AQ22" s="79">
        <f ca="1"/>
        <v>0</v>
      </c>
      <c r="AR22" s="79">
        <f ca="1"/>
        <v>0</v>
      </c>
      <c r="AS22" s="79">
        <f ca="1"/>
        <v>0</v>
      </c>
      <c r="AT22" s="79">
        <f ca="1"/>
        <v>0</v>
      </c>
      <c r="AU22" s="79">
        <f ca="1"/>
        <v>0</v>
      </c>
      <c r="AV22" s="79">
        <f ca="1"/>
        <v>0</v>
      </c>
      <c r="AW22" s="79">
        <f ca="1"/>
        <v>0</v>
      </c>
      <c r="AX22" s="79">
        <f ca="1"/>
        <v>0</v>
      </c>
      <c r="AY22" s="79">
        <f ca="1"/>
        <v>0</v>
      </c>
      <c r="AZ22" s="79">
        <f ca="1"/>
        <v>0</v>
      </c>
      <c r="BA22" s="79">
        <f ca="1"/>
        <v>0</v>
      </c>
      <c r="BB22" s="200">
        <f ca="1"/>
        <v>0</v>
      </c>
      <c r="BC22" s="200">
        <f ca="1"/>
        <v>0</v>
      </c>
      <c r="BD22" s="200">
        <f ca="1"/>
        <v>0</v>
      </c>
      <c r="BE22" s="200">
        <f ca="1"/>
        <v>0</v>
      </c>
      <c r="BF22" s="200">
        <f ca="1"/>
        <v>0</v>
      </c>
      <c r="BG22" s="200">
        <f ca="1"/>
        <v>0</v>
      </c>
      <c r="BH22" s="200">
        <f ca="1"/>
        <v>0</v>
      </c>
      <c r="BJ22" s="302"/>
      <c r="BK22" s="28" t="s">
        <v>142</v>
      </c>
      <c r="BL22" s="79">
        <f ca="1"/>
        <v>0</v>
      </c>
      <c r="BM22" s="79">
        <f ca="1"/>
        <v>0</v>
      </c>
      <c r="BN22" s="79">
        <f ca="1"/>
        <v>0</v>
      </c>
      <c r="BO22" s="79">
        <f ca="1"/>
        <v>0</v>
      </c>
      <c r="BP22" s="79">
        <f ca="1"/>
        <v>0</v>
      </c>
      <c r="BQ22" s="79">
        <f ca="1"/>
        <v>0</v>
      </c>
      <c r="BR22" s="79">
        <f ca="1"/>
        <v>0</v>
      </c>
      <c r="BS22" s="79">
        <f ca="1"/>
        <v>0</v>
      </c>
      <c r="BT22" s="79">
        <f ca="1"/>
        <v>0</v>
      </c>
      <c r="BU22" s="79">
        <f ca="1"/>
        <v>0</v>
      </c>
      <c r="BV22" s="79">
        <f ca="1"/>
        <v>0</v>
      </c>
      <c r="BW22" s="79">
        <f ca="1"/>
        <v>0</v>
      </c>
      <c r="BX22" s="79">
        <f ca="1"/>
        <v>0</v>
      </c>
      <c r="BY22" s="200">
        <f ca="1"/>
        <v>0</v>
      </c>
      <c r="BZ22" s="200">
        <f ca="1"/>
        <v>0</v>
      </c>
      <c r="CA22" s="200">
        <f ca="1"/>
        <v>0</v>
      </c>
      <c r="CB22" s="200">
        <f ca="1"/>
        <v>0</v>
      </c>
      <c r="CC22" s="200">
        <f ca="1"/>
        <v>0</v>
      </c>
      <c r="CD22" s="200">
        <f ca="1"/>
        <v>0</v>
      </c>
      <c r="CE22" s="200">
        <f ca="1"/>
        <v>0</v>
      </c>
      <c r="CG22" s="302"/>
      <c r="CH22" s="28" t="s">
        <v>142</v>
      </c>
      <c r="CI22" s="79">
        <f ca="1"/>
        <v>0</v>
      </c>
      <c r="CJ22" s="79">
        <f ca="1"/>
        <v>0</v>
      </c>
      <c r="CK22" s="79">
        <f ca="1"/>
        <v>0</v>
      </c>
      <c r="CL22" s="79">
        <f ca="1"/>
        <v>0</v>
      </c>
      <c r="CM22" s="79">
        <f ca="1"/>
        <v>0</v>
      </c>
      <c r="CN22" s="79">
        <f ca="1"/>
        <v>0</v>
      </c>
      <c r="CO22" s="79">
        <f ca="1"/>
        <v>0</v>
      </c>
      <c r="CP22" s="79">
        <f ca="1"/>
        <v>0</v>
      </c>
      <c r="CQ22" s="79">
        <f ca="1"/>
        <v>0</v>
      </c>
      <c r="CR22" s="79">
        <f ca="1"/>
        <v>0</v>
      </c>
      <c r="CS22" s="79">
        <f ca="1"/>
        <v>0</v>
      </c>
      <c r="CT22" s="79">
        <f ca="1"/>
        <v>0</v>
      </c>
      <c r="CU22" s="79">
        <f ca="1"/>
        <v>0</v>
      </c>
      <c r="CV22" s="200">
        <f ca="1"/>
        <v>0</v>
      </c>
      <c r="CW22" s="200">
        <f ca="1"/>
        <v>0</v>
      </c>
      <c r="CX22" s="200">
        <f ca="1"/>
        <v>0</v>
      </c>
      <c r="CY22" s="200">
        <f ca="1"/>
        <v>0</v>
      </c>
      <c r="CZ22" s="200">
        <f ca="1"/>
        <v>0</v>
      </c>
      <c r="DA22" s="200">
        <f ca="1"/>
        <v>0</v>
      </c>
      <c r="DB22" s="200">
        <f ca="1"/>
        <v>0</v>
      </c>
      <c r="DD22" s="302"/>
      <c r="DE22" s="28" t="s">
        <v>142</v>
      </c>
      <c r="DF22" s="79">
        <f ca="1"/>
        <v>0</v>
      </c>
      <c r="DG22" s="79">
        <f ca="1"/>
        <v>0</v>
      </c>
      <c r="DH22" s="79">
        <f ca="1"/>
        <v>0</v>
      </c>
      <c r="DI22" s="79">
        <f ca="1"/>
        <v>0</v>
      </c>
      <c r="DJ22" s="79">
        <f ca="1"/>
        <v>0</v>
      </c>
      <c r="DK22" s="79">
        <f ca="1"/>
        <v>0</v>
      </c>
      <c r="DL22" s="79">
        <f ca="1"/>
        <v>0</v>
      </c>
      <c r="DM22" s="79">
        <f ca="1"/>
        <v>0</v>
      </c>
      <c r="DN22" s="79">
        <f ca="1"/>
        <v>0</v>
      </c>
      <c r="DO22" s="79">
        <f ca="1"/>
        <v>0</v>
      </c>
      <c r="DP22" s="79">
        <f ca="1"/>
        <v>0</v>
      </c>
      <c r="DQ22" s="79">
        <f ca="1"/>
        <v>0</v>
      </c>
      <c r="DR22" s="79">
        <f ca="1"/>
        <v>0</v>
      </c>
      <c r="DS22" s="200">
        <f ca="1"/>
        <v>0</v>
      </c>
      <c r="DT22" s="200">
        <f ca="1"/>
        <v>0</v>
      </c>
      <c r="DU22" s="200">
        <f ca="1"/>
        <v>0</v>
      </c>
      <c r="DV22" s="200">
        <f ca="1"/>
        <v>0</v>
      </c>
      <c r="DW22" s="200">
        <f ca="1"/>
        <v>0</v>
      </c>
      <c r="DX22" s="200">
        <f ca="1"/>
        <v>0</v>
      </c>
      <c r="DY22" s="200">
        <f ca="1"/>
        <v>0</v>
      </c>
    </row>
    <row r="23" spans="3:129">
      <c r="C23" s="3" t="s">
        <v>248</v>
      </c>
      <c r="D23" s="314" t="s">
        <v>252</v>
      </c>
      <c r="E23" s="314"/>
      <c r="G23" s="314" t="s">
        <v>253</v>
      </c>
      <c r="H23" s="314"/>
      <c r="J23" s="314" t="s">
        <v>254</v>
      </c>
      <c r="K23" s="314"/>
      <c r="N23" s="256"/>
      <c r="P23" s="302"/>
      <c r="Q23" s="28" t="s">
        <v>143</v>
      </c>
      <c r="R23" s="79">
        <f ca="1"/>
        <v>0</v>
      </c>
      <c r="S23" s="79">
        <f ca="1"/>
        <v>0</v>
      </c>
      <c r="T23" s="79">
        <f ca="1"/>
        <v>0</v>
      </c>
      <c r="U23" s="79">
        <f ca="1"/>
        <v>0</v>
      </c>
      <c r="V23" s="79">
        <f ca="1"/>
        <v>0</v>
      </c>
      <c r="W23" s="79">
        <f ca="1"/>
        <v>0</v>
      </c>
      <c r="X23" s="79">
        <f ca="1"/>
        <v>0</v>
      </c>
      <c r="Y23" s="79">
        <f ca="1"/>
        <v>0</v>
      </c>
      <c r="Z23" s="79">
        <f ca="1"/>
        <v>0</v>
      </c>
      <c r="AA23" s="79">
        <f ca="1"/>
        <v>0</v>
      </c>
      <c r="AB23" s="79">
        <f ca="1"/>
        <v>0</v>
      </c>
      <c r="AC23" s="79">
        <f ca="1"/>
        <v>0</v>
      </c>
      <c r="AD23" s="79">
        <f ca="1"/>
        <v>0</v>
      </c>
      <c r="AE23" s="200">
        <f ca="1"/>
        <v>0</v>
      </c>
      <c r="AF23" s="200">
        <f ca="1"/>
        <v>0</v>
      </c>
      <c r="AG23" s="200">
        <f ca="1"/>
        <v>0</v>
      </c>
      <c r="AH23" s="200">
        <f ca="1"/>
        <v>0</v>
      </c>
      <c r="AI23" s="200">
        <f ca="1"/>
        <v>0</v>
      </c>
      <c r="AJ23" s="200">
        <f ca="1"/>
        <v>0</v>
      </c>
      <c r="AK23" s="200">
        <f ca="1"/>
        <v>0</v>
      </c>
      <c r="AM23" s="302"/>
      <c r="AN23" s="28" t="s">
        <v>143</v>
      </c>
      <c r="AO23" s="79">
        <f ca="1"/>
        <v>0</v>
      </c>
      <c r="AP23" s="79">
        <f ca="1"/>
        <v>0</v>
      </c>
      <c r="AQ23" s="79">
        <f ca="1"/>
        <v>0</v>
      </c>
      <c r="AR23" s="79">
        <f ca="1"/>
        <v>0</v>
      </c>
      <c r="AS23" s="79">
        <f ca="1"/>
        <v>0</v>
      </c>
      <c r="AT23" s="79">
        <f ca="1"/>
        <v>0</v>
      </c>
      <c r="AU23" s="79">
        <f ca="1"/>
        <v>0</v>
      </c>
      <c r="AV23" s="79">
        <f ca="1"/>
        <v>0</v>
      </c>
      <c r="AW23" s="79">
        <f ca="1"/>
        <v>0</v>
      </c>
      <c r="AX23" s="79">
        <f ca="1"/>
        <v>0</v>
      </c>
      <c r="AY23" s="79">
        <f ca="1"/>
        <v>0</v>
      </c>
      <c r="AZ23" s="79">
        <f ca="1"/>
        <v>0</v>
      </c>
      <c r="BA23" s="79">
        <f ca="1"/>
        <v>0</v>
      </c>
      <c r="BB23" s="200">
        <f ca="1"/>
        <v>0</v>
      </c>
      <c r="BC23" s="200">
        <f ca="1"/>
        <v>0</v>
      </c>
      <c r="BD23" s="200">
        <f ca="1"/>
        <v>0</v>
      </c>
      <c r="BE23" s="200">
        <f ca="1"/>
        <v>0</v>
      </c>
      <c r="BF23" s="200">
        <f ca="1"/>
        <v>0</v>
      </c>
      <c r="BG23" s="200">
        <f ca="1"/>
        <v>0</v>
      </c>
      <c r="BH23" s="200">
        <f ca="1"/>
        <v>0</v>
      </c>
      <c r="BJ23" s="302"/>
      <c r="BK23" s="28" t="s">
        <v>143</v>
      </c>
      <c r="BL23" s="79">
        <f ca="1"/>
        <v>0</v>
      </c>
      <c r="BM23" s="79">
        <f ca="1"/>
        <v>0</v>
      </c>
      <c r="BN23" s="79">
        <f ca="1"/>
        <v>0</v>
      </c>
      <c r="BO23" s="79">
        <f ca="1"/>
        <v>0</v>
      </c>
      <c r="BP23" s="79">
        <f ca="1"/>
        <v>0</v>
      </c>
      <c r="BQ23" s="79">
        <f ca="1"/>
        <v>0</v>
      </c>
      <c r="BR23" s="79">
        <f ca="1"/>
        <v>0</v>
      </c>
      <c r="BS23" s="79">
        <f ca="1"/>
        <v>0</v>
      </c>
      <c r="BT23" s="79">
        <f ca="1"/>
        <v>0</v>
      </c>
      <c r="BU23" s="79">
        <f ca="1"/>
        <v>0</v>
      </c>
      <c r="BV23" s="79">
        <f ca="1"/>
        <v>0</v>
      </c>
      <c r="BW23" s="79">
        <f ca="1"/>
        <v>0</v>
      </c>
      <c r="BX23" s="79">
        <f ca="1"/>
        <v>0</v>
      </c>
      <c r="BY23" s="200">
        <f ca="1"/>
        <v>0</v>
      </c>
      <c r="BZ23" s="200">
        <f ca="1"/>
        <v>0</v>
      </c>
      <c r="CA23" s="200">
        <f ca="1"/>
        <v>0</v>
      </c>
      <c r="CB23" s="200">
        <f ca="1"/>
        <v>0</v>
      </c>
      <c r="CC23" s="200">
        <f ca="1"/>
        <v>0</v>
      </c>
      <c r="CD23" s="200">
        <f ca="1"/>
        <v>0</v>
      </c>
      <c r="CE23" s="200">
        <f ca="1"/>
        <v>0</v>
      </c>
      <c r="CG23" s="302"/>
      <c r="CH23" s="28" t="s">
        <v>143</v>
      </c>
      <c r="CI23" s="79">
        <f ca="1"/>
        <v>0</v>
      </c>
      <c r="CJ23" s="79">
        <f ca="1"/>
        <v>0</v>
      </c>
      <c r="CK23" s="79">
        <f ca="1"/>
        <v>0</v>
      </c>
      <c r="CL23" s="79">
        <f ca="1"/>
        <v>0</v>
      </c>
      <c r="CM23" s="79">
        <f ca="1"/>
        <v>0</v>
      </c>
      <c r="CN23" s="79">
        <f ca="1"/>
        <v>0</v>
      </c>
      <c r="CO23" s="79">
        <f ca="1"/>
        <v>0</v>
      </c>
      <c r="CP23" s="79">
        <f ca="1"/>
        <v>0</v>
      </c>
      <c r="CQ23" s="79">
        <f ca="1"/>
        <v>0</v>
      </c>
      <c r="CR23" s="79">
        <f ca="1"/>
        <v>0</v>
      </c>
      <c r="CS23" s="79">
        <f ca="1"/>
        <v>0</v>
      </c>
      <c r="CT23" s="79">
        <f ca="1"/>
        <v>0</v>
      </c>
      <c r="CU23" s="79">
        <f ca="1"/>
        <v>0</v>
      </c>
      <c r="CV23" s="200">
        <f ca="1"/>
        <v>0</v>
      </c>
      <c r="CW23" s="200">
        <f ca="1"/>
        <v>0</v>
      </c>
      <c r="CX23" s="200">
        <f ca="1"/>
        <v>0</v>
      </c>
      <c r="CY23" s="200">
        <f ca="1"/>
        <v>0</v>
      </c>
      <c r="CZ23" s="200">
        <f ca="1"/>
        <v>0</v>
      </c>
      <c r="DA23" s="200">
        <f ca="1"/>
        <v>0</v>
      </c>
      <c r="DB23" s="200">
        <f ca="1"/>
        <v>0</v>
      </c>
      <c r="DD23" s="302"/>
      <c r="DE23" s="28" t="s">
        <v>143</v>
      </c>
      <c r="DF23" s="79">
        <f ca="1"/>
        <v>0</v>
      </c>
      <c r="DG23" s="79">
        <f ca="1"/>
        <v>0</v>
      </c>
      <c r="DH23" s="79">
        <f ca="1"/>
        <v>0</v>
      </c>
      <c r="DI23" s="79">
        <f ca="1"/>
        <v>0</v>
      </c>
      <c r="DJ23" s="79">
        <f ca="1"/>
        <v>0</v>
      </c>
      <c r="DK23" s="79">
        <f ca="1"/>
        <v>0</v>
      </c>
      <c r="DL23" s="79">
        <f ca="1"/>
        <v>0</v>
      </c>
      <c r="DM23" s="79">
        <f ca="1"/>
        <v>0</v>
      </c>
      <c r="DN23" s="79">
        <f ca="1"/>
        <v>0</v>
      </c>
      <c r="DO23" s="79">
        <f ca="1"/>
        <v>0</v>
      </c>
      <c r="DP23" s="79">
        <f ca="1"/>
        <v>0</v>
      </c>
      <c r="DQ23" s="79">
        <f ca="1"/>
        <v>0</v>
      </c>
      <c r="DR23" s="79">
        <f ca="1"/>
        <v>0</v>
      </c>
      <c r="DS23" s="200">
        <f ca="1"/>
        <v>0</v>
      </c>
      <c r="DT23" s="200">
        <f ca="1"/>
        <v>0</v>
      </c>
      <c r="DU23" s="200">
        <f ca="1"/>
        <v>0</v>
      </c>
      <c r="DV23" s="200">
        <f ca="1"/>
        <v>0</v>
      </c>
      <c r="DW23" s="200">
        <f ca="1"/>
        <v>0</v>
      </c>
      <c r="DX23" s="200">
        <f ca="1"/>
        <v>0</v>
      </c>
      <c r="DY23" s="200">
        <f ca="1"/>
        <v>0</v>
      </c>
    </row>
    <row r="24" spans="3:129" ht="16" customHeight="1">
      <c r="P24" s="302"/>
      <c r="Q24" s="28" t="s">
        <v>144</v>
      </c>
      <c r="R24" s="79">
        <f ca="1"/>
        <v>0</v>
      </c>
      <c r="S24" s="79">
        <f ca="1"/>
        <v>0</v>
      </c>
      <c r="T24" s="79">
        <f ca="1"/>
        <v>0</v>
      </c>
      <c r="U24" s="79">
        <f ca="1"/>
        <v>0</v>
      </c>
      <c r="V24" s="79">
        <f ca="1"/>
        <v>0</v>
      </c>
      <c r="W24" s="79">
        <f ca="1"/>
        <v>0</v>
      </c>
      <c r="X24" s="79">
        <f ca="1"/>
        <v>0</v>
      </c>
      <c r="Y24" s="79">
        <f ca="1"/>
        <v>0</v>
      </c>
      <c r="Z24" s="79">
        <f ca="1"/>
        <v>0</v>
      </c>
      <c r="AA24" s="79">
        <f ca="1"/>
        <v>0</v>
      </c>
      <c r="AB24" s="79">
        <f ca="1"/>
        <v>0</v>
      </c>
      <c r="AC24" s="79">
        <f ca="1"/>
        <v>0</v>
      </c>
      <c r="AD24" s="79">
        <f ca="1"/>
        <v>0</v>
      </c>
      <c r="AE24" s="200">
        <f ca="1"/>
        <v>0</v>
      </c>
      <c r="AF24" s="200">
        <f ca="1"/>
        <v>0</v>
      </c>
      <c r="AG24" s="200">
        <f ca="1"/>
        <v>0</v>
      </c>
      <c r="AH24" s="200">
        <f ca="1"/>
        <v>0</v>
      </c>
      <c r="AI24" s="200">
        <f ca="1"/>
        <v>0</v>
      </c>
      <c r="AJ24" s="200">
        <f ca="1"/>
        <v>0</v>
      </c>
      <c r="AK24" s="200">
        <f ca="1"/>
        <v>0</v>
      </c>
      <c r="AM24" s="302"/>
      <c r="AN24" s="28" t="s">
        <v>144</v>
      </c>
      <c r="AO24" s="79">
        <f ca="1"/>
        <v>0</v>
      </c>
      <c r="AP24" s="79">
        <f ca="1"/>
        <v>0</v>
      </c>
      <c r="AQ24" s="79">
        <f ca="1"/>
        <v>0</v>
      </c>
      <c r="AR24" s="79">
        <f ca="1"/>
        <v>0</v>
      </c>
      <c r="AS24" s="79">
        <f ca="1"/>
        <v>0</v>
      </c>
      <c r="AT24" s="79">
        <f ca="1"/>
        <v>0</v>
      </c>
      <c r="AU24" s="79">
        <f ca="1"/>
        <v>0</v>
      </c>
      <c r="AV24" s="79">
        <f ca="1"/>
        <v>0</v>
      </c>
      <c r="AW24" s="79">
        <f ca="1"/>
        <v>0</v>
      </c>
      <c r="AX24" s="79">
        <f ca="1"/>
        <v>0</v>
      </c>
      <c r="AY24" s="79">
        <f ca="1"/>
        <v>0</v>
      </c>
      <c r="AZ24" s="79">
        <f ca="1"/>
        <v>0</v>
      </c>
      <c r="BA24" s="79">
        <f ca="1"/>
        <v>0</v>
      </c>
      <c r="BB24" s="200">
        <f ca="1"/>
        <v>0</v>
      </c>
      <c r="BC24" s="200">
        <f ca="1"/>
        <v>0</v>
      </c>
      <c r="BD24" s="200">
        <f ca="1"/>
        <v>0</v>
      </c>
      <c r="BE24" s="200">
        <f ca="1"/>
        <v>0</v>
      </c>
      <c r="BF24" s="200">
        <f ca="1"/>
        <v>0</v>
      </c>
      <c r="BG24" s="200">
        <f ca="1"/>
        <v>0</v>
      </c>
      <c r="BH24" s="200">
        <f ca="1"/>
        <v>0</v>
      </c>
      <c r="BJ24" s="302"/>
      <c r="BK24" s="28" t="s">
        <v>144</v>
      </c>
      <c r="BL24" s="79">
        <f ca="1"/>
        <v>0</v>
      </c>
      <c r="BM24" s="79">
        <f ca="1"/>
        <v>0</v>
      </c>
      <c r="BN24" s="79">
        <f ca="1"/>
        <v>0</v>
      </c>
      <c r="BO24" s="79">
        <f ca="1"/>
        <v>0</v>
      </c>
      <c r="BP24" s="79">
        <f ca="1"/>
        <v>0</v>
      </c>
      <c r="BQ24" s="79">
        <f ca="1"/>
        <v>0</v>
      </c>
      <c r="BR24" s="79">
        <f ca="1"/>
        <v>0</v>
      </c>
      <c r="BS24" s="79">
        <f ca="1"/>
        <v>0</v>
      </c>
      <c r="BT24" s="79">
        <f ca="1"/>
        <v>0</v>
      </c>
      <c r="BU24" s="79">
        <f ca="1"/>
        <v>0</v>
      </c>
      <c r="BV24" s="79">
        <f ca="1"/>
        <v>0</v>
      </c>
      <c r="BW24" s="79">
        <f ca="1"/>
        <v>0</v>
      </c>
      <c r="BX24" s="79">
        <f ca="1"/>
        <v>0</v>
      </c>
      <c r="BY24" s="200">
        <f ca="1"/>
        <v>0</v>
      </c>
      <c r="BZ24" s="200">
        <f ca="1"/>
        <v>0</v>
      </c>
      <c r="CA24" s="200">
        <f ca="1"/>
        <v>0</v>
      </c>
      <c r="CB24" s="200">
        <f ca="1"/>
        <v>0</v>
      </c>
      <c r="CC24" s="200">
        <f ca="1"/>
        <v>0</v>
      </c>
      <c r="CD24" s="200">
        <f ca="1"/>
        <v>0</v>
      </c>
      <c r="CE24" s="200">
        <f ca="1"/>
        <v>0</v>
      </c>
      <c r="CG24" s="302"/>
      <c r="CH24" s="28" t="s">
        <v>144</v>
      </c>
      <c r="CI24" s="79">
        <f ca="1"/>
        <v>0</v>
      </c>
      <c r="CJ24" s="79">
        <f ca="1"/>
        <v>0</v>
      </c>
      <c r="CK24" s="79">
        <f ca="1"/>
        <v>0</v>
      </c>
      <c r="CL24" s="79">
        <f ca="1"/>
        <v>0</v>
      </c>
      <c r="CM24" s="79">
        <f ca="1"/>
        <v>0</v>
      </c>
      <c r="CN24" s="79">
        <f ca="1"/>
        <v>0</v>
      </c>
      <c r="CO24" s="79">
        <f ca="1"/>
        <v>0</v>
      </c>
      <c r="CP24" s="79">
        <f ca="1"/>
        <v>0</v>
      </c>
      <c r="CQ24" s="79">
        <f ca="1"/>
        <v>0</v>
      </c>
      <c r="CR24" s="79">
        <f ca="1"/>
        <v>0</v>
      </c>
      <c r="CS24" s="79">
        <f ca="1"/>
        <v>0</v>
      </c>
      <c r="CT24" s="79">
        <f ca="1"/>
        <v>0</v>
      </c>
      <c r="CU24" s="79">
        <f ca="1"/>
        <v>0</v>
      </c>
      <c r="CV24" s="200">
        <f ca="1"/>
        <v>0</v>
      </c>
      <c r="CW24" s="200">
        <f ca="1"/>
        <v>0</v>
      </c>
      <c r="CX24" s="200">
        <f ca="1"/>
        <v>0</v>
      </c>
      <c r="CY24" s="200">
        <f ca="1"/>
        <v>0</v>
      </c>
      <c r="CZ24" s="200">
        <f ca="1"/>
        <v>0</v>
      </c>
      <c r="DA24" s="200">
        <f ca="1"/>
        <v>0</v>
      </c>
      <c r="DB24" s="200">
        <f ca="1"/>
        <v>0</v>
      </c>
      <c r="DD24" s="302"/>
      <c r="DE24" s="28" t="s">
        <v>144</v>
      </c>
      <c r="DF24" s="79">
        <f ca="1"/>
        <v>0</v>
      </c>
      <c r="DG24" s="79">
        <f ca="1"/>
        <v>0</v>
      </c>
      <c r="DH24" s="79">
        <f ca="1"/>
        <v>0</v>
      </c>
      <c r="DI24" s="79">
        <f ca="1"/>
        <v>0</v>
      </c>
      <c r="DJ24" s="79">
        <f ca="1"/>
        <v>0</v>
      </c>
      <c r="DK24" s="79">
        <f ca="1"/>
        <v>0</v>
      </c>
      <c r="DL24" s="79">
        <f ca="1"/>
        <v>0</v>
      </c>
      <c r="DM24" s="79">
        <f ca="1"/>
        <v>0</v>
      </c>
      <c r="DN24" s="79">
        <f ca="1"/>
        <v>0</v>
      </c>
      <c r="DO24" s="79">
        <f ca="1"/>
        <v>0</v>
      </c>
      <c r="DP24" s="79">
        <f ca="1"/>
        <v>0</v>
      </c>
      <c r="DQ24" s="79">
        <f ca="1"/>
        <v>0</v>
      </c>
      <c r="DR24" s="79">
        <f ca="1"/>
        <v>0</v>
      </c>
      <c r="DS24" s="200">
        <f ca="1"/>
        <v>0</v>
      </c>
      <c r="DT24" s="200">
        <f ca="1"/>
        <v>0</v>
      </c>
      <c r="DU24" s="200">
        <f ca="1"/>
        <v>0</v>
      </c>
      <c r="DV24" s="200">
        <f ca="1"/>
        <v>0</v>
      </c>
      <c r="DW24" s="200">
        <f ca="1"/>
        <v>0</v>
      </c>
      <c r="DX24" s="200">
        <f ca="1"/>
        <v>0</v>
      </c>
      <c r="DY24" s="200">
        <f ca="1"/>
        <v>0</v>
      </c>
    </row>
    <row r="25" spans="3:129" ht="19">
      <c r="D25" s="256"/>
      <c r="R25" s="307" t="s">
        <v>245</v>
      </c>
      <c r="S25" s="307"/>
      <c r="T25" s="307"/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307"/>
      <c r="AO25" s="307" t="s">
        <v>246</v>
      </c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307"/>
      <c r="BD25" s="307"/>
      <c r="BE25" s="307"/>
      <c r="BF25" s="307"/>
      <c r="BG25" s="307"/>
      <c r="BH25" s="307"/>
      <c r="BL25" s="307" t="s">
        <v>225</v>
      </c>
      <c r="BM25" s="307"/>
      <c r="BN25" s="307"/>
      <c r="BO25" s="307"/>
      <c r="BP25" s="307"/>
      <c r="BQ25" s="307"/>
      <c r="BR25" s="307"/>
      <c r="BS25" s="307"/>
      <c r="BT25" s="307"/>
      <c r="BU25" s="307"/>
      <c r="BV25" s="307"/>
      <c r="BW25" s="307"/>
      <c r="BX25" s="307"/>
      <c r="BY25" s="307"/>
      <c r="BZ25" s="307"/>
      <c r="CA25" s="307"/>
      <c r="CB25" s="307"/>
      <c r="CC25" s="307"/>
      <c r="CD25" s="307"/>
      <c r="CE25" s="307"/>
      <c r="CI25" s="307" t="s">
        <v>247</v>
      </c>
      <c r="CJ25" s="307"/>
      <c r="CK25" s="307"/>
      <c r="CL25" s="307"/>
      <c r="CM25" s="307"/>
      <c r="CN25" s="307"/>
      <c r="CO25" s="307"/>
      <c r="CP25" s="307"/>
      <c r="CQ25" s="307"/>
      <c r="CR25" s="307"/>
      <c r="CS25" s="307"/>
      <c r="CT25" s="307"/>
      <c r="CU25" s="307"/>
      <c r="CV25" s="307"/>
      <c r="CW25" s="307"/>
      <c r="CX25" s="307"/>
      <c r="CY25" s="307"/>
      <c r="CZ25" s="307"/>
      <c r="DA25" s="307"/>
      <c r="DB25" s="307"/>
      <c r="DF25" s="307"/>
      <c r="DG25" s="307"/>
      <c r="DH25" s="307"/>
      <c r="DI25" s="307"/>
      <c r="DJ25" s="307"/>
      <c r="DK25" s="307"/>
      <c r="DL25" s="307"/>
      <c r="DM25" s="307"/>
      <c r="DN25" s="307"/>
      <c r="DO25" s="307"/>
      <c r="DP25" s="307"/>
      <c r="DQ25" s="307"/>
      <c r="DR25" s="307"/>
      <c r="DS25" s="307"/>
      <c r="DT25" s="307"/>
      <c r="DU25" s="307"/>
      <c r="DV25" s="307"/>
      <c r="DW25" s="307"/>
      <c r="DX25" s="307"/>
      <c r="DY25" s="307"/>
    </row>
    <row r="26" spans="3:129">
      <c r="C26" s="3" t="s">
        <v>220</v>
      </c>
      <c r="D26" s="256" t="s">
        <v>223</v>
      </c>
    </row>
    <row r="27" spans="3:129">
      <c r="C27" s="3" t="s">
        <v>221</v>
      </c>
      <c r="D27" s="256" t="s">
        <v>223</v>
      </c>
    </row>
    <row r="28" spans="3:129">
      <c r="C28" s="3" t="s">
        <v>222</v>
      </c>
      <c r="D28" s="285">
        <f ca="1">'Energy services E'!FL89</f>
        <v>142916629629.21808</v>
      </c>
      <c r="P28" s="38"/>
      <c r="Q28" s="38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</row>
    <row r="29" spans="3:129">
      <c r="C29" s="3" t="s">
        <v>145</v>
      </c>
      <c r="D29" s="256" t="s">
        <v>259</v>
      </c>
      <c r="P29" s="33"/>
      <c r="Q29" s="33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</row>
    <row r="30" spans="3:129">
      <c r="P30" s="262"/>
      <c r="Q30" s="88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257"/>
      <c r="AF30" s="257"/>
      <c r="AG30" s="257"/>
      <c r="AH30" s="257"/>
      <c r="AI30" s="257"/>
      <c r="AJ30" s="257"/>
      <c r="AK30" s="257"/>
    </row>
    <row r="31" spans="3:129">
      <c r="C31" s="3" t="s">
        <v>224</v>
      </c>
      <c r="D31" s="288">
        <f ca="1">PRODUCT(D8:E8, D14:K14, D21:K21, D28)</f>
        <v>17464.967665543427</v>
      </c>
      <c r="E31" t="s">
        <v>255</v>
      </c>
      <c r="G31" s="287">
        <f ca="1">PRODUCT(D14:K14, D21:K21)</f>
        <v>1.222038870553722E-7</v>
      </c>
      <c r="H31" t="s">
        <v>209</v>
      </c>
      <c r="P31" s="262"/>
      <c r="Q31" s="88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257"/>
      <c r="AF31" s="257"/>
      <c r="AG31" s="257"/>
      <c r="AH31" s="257"/>
      <c r="AI31" s="257"/>
      <c r="AJ31" s="257"/>
      <c r="AK31" s="257"/>
    </row>
    <row r="32" spans="3:129">
      <c r="P32" s="262"/>
      <c r="Q32" s="88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257"/>
      <c r="AF32" s="257"/>
      <c r="AG32" s="257"/>
      <c r="AH32" s="257"/>
      <c r="AI32" s="257"/>
      <c r="AJ32" s="257"/>
      <c r="AK32" s="257"/>
    </row>
    <row r="33" spans="16:37">
      <c r="P33" s="262"/>
      <c r="Q33" s="88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257"/>
      <c r="AF33" s="257"/>
      <c r="AG33" s="257"/>
      <c r="AH33" s="257"/>
      <c r="AI33" s="257"/>
      <c r="AJ33" s="257"/>
      <c r="AK33" s="257"/>
    </row>
    <row r="34" spans="16:37">
      <c r="P34" s="262"/>
      <c r="Q34" s="88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257"/>
      <c r="AF34" s="257"/>
      <c r="AG34" s="257"/>
      <c r="AH34" s="257"/>
      <c r="AI34" s="257"/>
      <c r="AJ34" s="257"/>
      <c r="AK34" s="257"/>
    </row>
    <row r="35" spans="16:37">
      <c r="P35" s="262"/>
      <c r="Q35" s="88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257"/>
      <c r="AF35" s="257"/>
      <c r="AG35" s="257"/>
      <c r="AH35" s="257"/>
      <c r="AI35" s="257"/>
      <c r="AJ35" s="257"/>
      <c r="AK35" s="257"/>
    </row>
    <row r="36" spans="16:37">
      <c r="P36" s="262"/>
      <c r="Q36" s="88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257"/>
      <c r="AF36" s="257"/>
      <c r="AG36" s="257"/>
      <c r="AH36" s="257"/>
      <c r="AI36" s="257"/>
      <c r="AJ36" s="257"/>
      <c r="AK36" s="257"/>
    </row>
    <row r="37" spans="16:37">
      <c r="P37" s="262"/>
      <c r="Q37" s="88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257"/>
      <c r="AF37" s="257"/>
      <c r="AG37" s="257"/>
      <c r="AH37" s="257"/>
      <c r="AI37" s="257"/>
      <c r="AJ37" s="257"/>
      <c r="AK37" s="257"/>
    </row>
    <row r="38" spans="16:37">
      <c r="P38" s="262"/>
      <c r="Q38" s="88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257"/>
      <c r="AF38" s="257"/>
      <c r="AG38" s="257"/>
      <c r="AH38" s="257"/>
      <c r="AI38" s="257"/>
      <c r="AJ38" s="257"/>
      <c r="AK38" s="257"/>
    </row>
    <row r="39" spans="16:37">
      <c r="P39" s="262"/>
      <c r="Q39" s="88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257"/>
      <c r="AF39" s="257"/>
      <c r="AG39" s="257"/>
      <c r="AH39" s="257"/>
      <c r="AI39" s="257"/>
      <c r="AJ39" s="257"/>
      <c r="AK39" s="257"/>
    </row>
    <row r="40" spans="16:37">
      <c r="P40" s="262"/>
      <c r="Q40" s="88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257"/>
      <c r="AF40" s="257"/>
      <c r="AG40" s="257"/>
      <c r="AH40" s="257"/>
      <c r="AI40" s="257"/>
      <c r="AJ40" s="257"/>
      <c r="AK40" s="257"/>
    </row>
    <row r="41" spans="16:37">
      <c r="P41" s="262"/>
      <c r="Q41" s="88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257"/>
      <c r="AF41" s="257"/>
      <c r="AG41" s="257"/>
      <c r="AH41" s="257"/>
      <c r="AI41" s="257"/>
      <c r="AJ41" s="257"/>
      <c r="AK41" s="257"/>
    </row>
    <row r="42" spans="16:37">
      <c r="P42" s="262"/>
      <c r="Q42" s="88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257"/>
      <c r="AF42" s="257"/>
      <c r="AG42" s="257"/>
      <c r="AH42" s="257"/>
      <c r="AI42" s="257"/>
      <c r="AJ42" s="257"/>
      <c r="AK42" s="257"/>
    </row>
    <row r="43" spans="16:37">
      <c r="P43" s="262"/>
      <c r="Q43" s="88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257"/>
      <c r="AF43" s="257"/>
      <c r="AG43" s="257"/>
      <c r="AH43" s="257"/>
      <c r="AI43" s="257"/>
      <c r="AJ43" s="257"/>
      <c r="AK43" s="257"/>
    </row>
    <row r="44" spans="16:37">
      <c r="P44" s="262"/>
      <c r="Q44" s="88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257"/>
      <c r="AF44" s="257"/>
      <c r="AG44" s="257"/>
      <c r="AH44" s="257"/>
      <c r="AI44" s="257"/>
      <c r="AJ44" s="257"/>
      <c r="AK44" s="257"/>
    </row>
    <row r="45" spans="16:37">
      <c r="P45" s="262"/>
      <c r="Q45" s="88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257"/>
      <c r="AF45" s="257"/>
      <c r="AG45" s="257"/>
      <c r="AH45" s="257"/>
      <c r="AI45" s="257"/>
      <c r="AJ45" s="257"/>
      <c r="AK45" s="257"/>
    </row>
    <row r="46" spans="16:37">
      <c r="P46" s="262"/>
      <c r="Q46" s="88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257"/>
      <c r="AF46" s="257"/>
      <c r="AG46" s="257"/>
      <c r="AH46" s="257"/>
      <c r="AI46" s="257"/>
      <c r="AJ46" s="257"/>
      <c r="AK46" s="257"/>
    </row>
    <row r="47" spans="16:37">
      <c r="P47" s="262"/>
      <c r="Q47" s="88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257"/>
      <c r="AF47" s="257"/>
      <c r="AG47" s="257"/>
      <c r="AH47" s="257"/>
      <c r="AI47" s="257"/>
      <c r="AJ47" s="257"/>
      <c r="AK47" s="257"/>
    </row>
    <row r="48" spans="16:37">
      <c r="P48" s="262"/>
      <c r="Q48" s="88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257"/>
      <c r="AF48" s="257"/>
      <c r="AG48" s="257"/>
      <c r="AH48" s="257"/>
      <c r="AI48" s="257"/>
      <c r="AJ48" s="257"/>
      <c r="AK48" s="257"/>
    </row>
    <row r="49" spans="16:37">
      <c r="P49" s="25"/>
      <c r="Q49" s="25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</row>
  </sheetData>
  <mergeCells count="21">
    <mergeCell ref="DF3:DY3"/>
    <mergeCell ref="DD5:DD24"/>
    <mergeCell ref="DF25:DY25"/>
    <mergeCell ref="D16:E16"/>
    <mergeCell ref="G16:H16"/>
    <mergeCell ref="J16:K16"/>
    <mergeCell ref="D23:E23"/>
    <mergeCell ref="G23:H23"/>
    <mergeCell ref="J23:K23"/>
    <mergeCell ref="BL3:CE3"/>
    <mergeCell ref="BJ5:BJ24"/>
    <mergeCell ref="BL25:CE25"/>
    <mergeCell ref="CI3:DB3"/>
    <mergeCell ref="CG5:CG24"/>
    <mergeCell ref="CI25:DB25"/>
    <mergeCell ref="R3:AK3"/>
    <mergeCell ref="P5:P24"/>
    <mergeCell ref="R25:AK25"/>
    <mergeCell ref="AO3:BH3"/>
    <mergeCell ref="AM5:AM24"/>
    <mergeCell ref="AO25:BH25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tidydata</vt:lpstr>
      <vt:lpstr>SPA Example E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2017-10-11T18:30:11Z</cp:lastPrinted>
  <dcterms:created xsi:type="dcterms:W3CDTF">2016-12-26T14:37:52Z</dcterms:created>
  <dcterms:modified xsi:type="dcterms:W3CDTF">2018-04-05T21:01:44Z</dcterms:modified>
</cp:coreProperties>
</file>