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filterPrivacy="1"/>
  <xr:revisionPtr revIDLastSave="0" documentId="8_{8157ECE2-A367-4835-9938-FD7E73D2EC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 Tracker" sheetId="1" r:id="rId1"/>
  </sheets>
  <definedNames>
    <definedName name="ColumnTitle1">Invoices[[#Headers],[Invoice '#]]</definedName>
    <definedName name="_xlnm.Print_Titles" localSheetId="0">'Invoice Tracker'!$2:$2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C8" i="1"/>
  <c r="D8" i="1"/>
  <c r="G8" i="1"/>
  <c r="J8" i="1" s="1"/>
  <c r="C9" i="1"/>
  <c r="D9" i="1"/>
  <c r="I10" i="1"/>
  <c r="I7" i="1"/>
  <c r="I6" i="1"/>
  <c r="I5" i="1"/>
  <c r="I4" i="1"/>
  <c r="I3" i="1"/>
  <c r="C3" i="1"/>
  <c r="C4" i="1"/>
  <c r="C5" i="1"/>
  <c r="C6" i="1"/>
  <c r="C7" i="1"/>
  <c r="C10" i="1"/>
  <c r="D4" i="1"/>
  <c r="D5" i="1"/>
  <c r="D6" i="1"/>
  <c r="D7" i="1"/>
  <c r="D10" i="1"/>
  <c r="D3" i="1"/>
  <c r="G9" i="1" l="1"/>
  <c r="J9" i="1" s="1"/>
  <c r="G6" i="1"/>
  <c r="J6" i="1" s="1"/>
  <c r="G3" i="1"/>
  <c r="G10" i="1" l="1"/>
  <c r="J10" i="1" s="1"/>
  <c r="G5" i="1"/>
  <c r="J5" i="1" s="1"/>
  <c r="G7" i="1"/>
  <c r="J7" i="1" s="1"/>
  <c r="G4" i="1"/>
  <c r="J4" i="1" s="1"/>
  <c r="J3" i="1"/>
  <c r="F11" i="1"/>
  <c r="H11" i="1"/>
  <c r="J11" i="1" l="1"/>
</calcChain>
</file>

<file path=xl/sharedStrings.xml><?xml version="1.0" encoding="utf-8"?>
<sst xmlns="http://schemas.openxmlformats.org/spreadsheetml/2006/main" count="19" uniqueCount="19">
  <si>
    <t>Invoice Tracker</t>
  </si>
  <si>
    <t>Invoice #</t>
  </si>
  <si>
    <t>Date</t>
  </si>
  <si>
    <t>Payment Due</t>
  </si>
  <si>
    <t>Customer Name</t>
  </si>
  <si>
    <t xml:space="preserve">Amount </t>
  </si>
  <si>
    <t xml:space="preserve">Late Fee </t>
  </si>
  <si>
    <t>Total Paid</t>
  </si>
  <si>
    <t>Date Paid</t>
  </si>
  <si>
    <t>Outstanding</t>
  </si>
  <si>
    <t>Annita Te</t>
  </si>
  <si>
    <t>Ash Purnell</t>
  </si>
  <si>
    <t>Crystal Zhang</t>
  </si>
  <si>
    <t>Elliot Hayward</t>
  </si>
  <si>
    <t>Jack Linton</t>
  </si>
  <si>
    <t>Mathew Carver</t>
  </si>
  <si>
    <t>Paul Ellul</t>
  </si>
  <si>
    <t>Nicolien Caeteling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</si>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</sst>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theme="4" tint="-0.24994659260841701"/>
      <name val="Calibri"/>
      <family val="2"/>
      <scheme val="maj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wrapText="1"/>
    </xf>
    <xf numFmtId="44" fontId="2" fillId="0" borderId="0" applyFont="0" applyFill="0" applyBorder="0" applyAlignment="0" applyProtection="0"/>
    <xf numFmtId="0" fontId="3" fillId="0" borderId="0" applyNumberFormat="0" applyFill="0" applyBorder="0" applyProtection="0"/>
    <xf numFmtId="14" fontId="2" fillId="0" borderId="0" applyFont="0" applyFill="0" applyBorder="0" applyAlignment="0">
      <alignment wrapText="1"/>
    </xf>
  </cellStyleXfs>
  <cellXfs count="11">
    <xf numFmtId="0" fontId="0" fillId="0" borderId="0" xfId="0">
      <alignment wrapText="1"/>
    </xf>
    <xf numFmtId="0" fontId="3" fillId="0" borderId="0" xfId="2"/>
    <xf numFmtId="14" fontId="0" fillId="0" borderId="0" xfId="3" applyFont="1">
      <alignment wrapText="1"/>
    </xf>
    <xf numFmtId="44" fontId="0" fillId="0" borderId="0" xfId="1" applyFont="1" applyAlignment="1">
      <alignment wrapText="1"/>
    </xf>
    <xf numFmtId="44" fontId="0" fillId="0" borderId="0" xfId="1" applyFont="1" applyBorder="1" applyAlignment="1">
      <alignment wrapText="1"/>
    </xf>
    <xf numFmtId="0" fontId="0" fillId="2" borderId="0" xfId="0" applyFill="1">
      <alignment wrapText="1"/>
    </xf>
    <xf numFmtId="0" fontId="4" fillId="2" borderId="0" xfId="0" applyFont="1" applyFill="1">
      <alignment wrapText="1"/>
    </xf>
    <xf numFmtId="44" fontId="4" fillId="2" borderId="0" xfId="0" applyNumberFormat="1" applyFont="1" applyFill="1">
      <alignment wrapText="1"/>
    </xf>
    <xf numFmtId="0" fontId="4" fillId="0" borderId="0" xfId="0" applyFont="1">
      <alignment wrapText="1"/>
    </xf>
    <xf numFmtId="14" fontId="1" fillId="0" borderId="0" xfId="3" applyFont="1">
      <alignment wrapText="1"/>
    </xf>
    <xf numFmtId="44" fontId="1" fillId="0" borderId="0" xfId="1" applyFont="1" applyAlignment="1">
      <alignment wrapText="1"/>
    </xf>
  </cellXfs>
  <cellStyles count="4">
    <cellStyle name="Currency" xfId="1" builtinId="4"/>
    <cellStyle name="Date" xfId="3" xr:uid="{00000000-0005-0000-0000-000001000000}"/>
    <cellStyle name="Normal" xfId="0" builtinId="0" customBuiltin="1"/>
    <cellStyle name="Title" xfId="2" builtinId="15" customBuiltin="1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4659260841701"/>
        </patternFill>
      </fill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s" displayName="Invoices" ref="B2:J11" totalsRowCount="1" headerRowDxfId="19" dataDxfId="18" totalsRowDxfId="17">
  <autoFilter ref="B2:J10" xr:uid="{00000000-0009-0000-0100-000001000000}"/>
  <sortState xmlns:xlrd2="http://schemas.microsoft.com/office/spreadsheetml/2017/richdata2" ref="B3:J10">
    <sortCondition ref="B2:B10"/>
  </sortState>
  <tableColumns count="9">
    <tableColumn id="1" xr3:uid="{00000000-0010-0000-0000-000001000000}" name="Invoice #" totalsRowLabel="Total" dataDxfId="15" totalsRowDxfId="16"/>
    <tableColumn id="2" xr3:uid="{00000000-0010-0000-0000-000002000000}" name="Date" dataDxfId="13" totalsRowDxfId="14" dataCellStyle="Date">
      <calculatedColumnFormula>DATE(YEAR(TODAY()),9,28)</calculatedColumnFormula>
    </tableColumn>
    <tableColumn id="3" xr3:uid="{00000000-0010-0000-0000-000003000000}" name="Payment Due" dataDxfId="11" totalsRowDxfId="12" dataCellStyle="Date">
      <calculatedColumnFormula>DATE(YEAR(TODAY()),11,2)</calculatedColumnFormula>
    </tableColumn>
    <tableColumn id="4" xr3:uid="{00000000-0010-0000-0000-000004000000}" name="Customer Name" totalsRowDxfId="10" dataCellStyle="Normal"/>
    <tableColumn id="5" xr3:uid="{00000000-0010-0000-0000-000005000000}" name="Amount " totalsRowFunction="sum" dataDxfId="8" totalsRowDxfId="9" dataCellStyle="Currency"/>
    <tableColumn id="6" xr3:uid="{00000000-0010-0000-0000-000006000000}" name="Late Fee " dataDxfId="6" totalsRowDxfId="7" dataCellStyle="Currency">
      <calculatedColumnFormula>IFERROR(IF(Invoices[[#This Row],[Payment Due]]&gt;=Invoices[[#This Row],[Date Paid]],,5), "")</calculatedColumnFormula>
    </tableColumn>
    <tableColumn id="7" xr3:uid="{00000000-0010-0000-0000-000007000000}" name="Total Paid" totalsRowFunction="sum" dataDxfId="4" totalsRowDxfId="5" dataCellStyle="Currency"/>
    <tableColumn id="8" xr3:uid="{00000000-0010-0000-0000-000008000000}" name="Date Paid" dataDxfId="2" totalsRowDxfId="3" dataCellStyle="Date"/>
    <tableColumn id="9" xr3:uid="{00000000-0010-0000-0000-000009000000}" name="Outstanding" totalsRowFunction="sum" dataDxfId="0" totalsRowDxfId="1" dataCellStyle="Currency">
      <calculatedColumnFormula>IFERROR(Invoices[[#This Row],[Amount ]]-Invoices[[#This Row],[Total Paid]]+Invoices[[#This Row],[Late Fee ]], "")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Enter Invoice number, Date, Payment Due, Customer Name, Amount, Total Paid, and Date Paid. Late Fee and Outstanding amount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11"/>
  <sheetViews>
    <sheetView showGridLines="0" tabSelected="1" workbookViewId="0">
      <selection activeCell="I14" sqref="I14"/>
    </sheetView>
  </sheetViews>
  <sheetFormatPr defaultRowHeight="30" customHeight="1"/>
  <cols>
    <col min="1" max="1" width="2.7109375" customWidth="1"/>
    <col min="2" max="4" width="15.7109375" customWidth="1"/>
    <col min="5" max="5" width="48.7109375" customWidth="1"/>
    <col min="6" max="8" width="20.7109375" customWidth="1"/>
    <col min="9" max="9" width="15.7109375" customWidth="1"/>
    <col min="10" max="10" width="20.7109375" customWidth="1"/>
    <col min="11" max="11" width="2.7109375" customWidth="1"/>
  </cols>
  <sheetData>
    <row r="1" spans="2:10" ht="38.25" customHeight="1">
      <c r="B1" s="1" t="s">
        <v>0</v>
      </c>
    </row>
    <row r="2" spans="2:10" ht="30" customHeight="1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</row>
    <row r="3" spans="2:10" ht="30" customHeight="1">
      <c r="B3">
        <v>102</v>
      </c>
      <c r="C3" s="2">
        <f t="shared" ref="C3:C10" ca="1" si="0">DATE(YEAR(TODAY()),9,28)</f>
        <v>44832</v>
      </c>
      <c r="D3" s="2">
        <f ca="1">DATE(YEAR(TODAY()),11,2)</f>
        <v>44867</v>
      </c>
      <c r="E3" t="s">
        <v>10</v>
      </c>
      <c r="F3" s="3">
        <v>3786.2</v>
      </c>
      <c r="G3" s="3">
        <f ca="1">IFERROR(IF(Invoices[[#This Row],[Payment Due]]&gt;=Invoices[[#This Row],[Date Paid]],,5), "")</f>
        <v>0</v>
      </c>
      <c r="H3" s="3">
        <v>3786.2</v>
      </c>
      <c r="I3" s="2">
        <f ca="1">DATE(YEAR(TODAY()),10,4)</f>
        <v>44838</v>
      </c>
      <c r="J3" s="3">
        <f ca="1">IFERROR(Invoices[[#This Row],[Amount ]]-Invoices[[#This Row],[Total Paid]]+Invoices[[#This Row],[Late Fee ]], "")</f>
        <v>0</v>
      </c>
    </row>
    <row r="4" spans="2:10" ht="30" customHeight="1">
      <c r="B4">
        <v>1</v>
      </c>
      <c r="C4" s="2">
        <f t="shared" ca="1" si="0"/>
        <v>44832</v>
      </c>
      <c r="D4" s="2">
        <f t="shared" ref="D4:D10" ca="1" si="1">DATE(YEAR(TODAY()),11,2)</f>
        <v>44867</v>
      </c>
      <c r="E4" t="s">
        <v>11</v>
      </c>
      <c r="F4" s="3">
        <v>3460</v>
      </c>
      <c r="G4" s="3">
        <f ca="1">IFERROR(IF(Invoices[[#This Row],[Payment Due]]&gt;=Invoices[[#This Row],[Date Paid]],,5), "")</f>
        <v>0</v>
      </c>
      <c r="H4" s="3">
        <v>3460</v>
      </c>
      <c r="I4" s="2">
        <f ca="1">DATE(YEAR(TODAY()),10,10)</f>
        <v>44844</v>
      </c>
      <c r="J4" s="3">
        <f ca="1">IFERROR(Invoices[[#This Row],[Amount ]]-Invoices[[#This Row],[Total Paid]]+Invoices[[#This Row],[Late Fee ]], "")</f>
        <v>0</v>
      </c>
    </row>
    <row r="5" spans="2:10" ht="30" customHeight="1">
      <c r="B5">
        <v>246</v>
      </c>
      <c r="C5" s="2">
        <f t="shared" ca="1" si="0"/>
        <v>44832</v>
      </c>
      <c r="D5" s="2">
        <f t="shared" ca="1" si="1"/>
        <v>44867</v>
      </c>
      <c r="E5" t="s">
        <v>12</v>
      </c>
      <c r="F5" s="4">
        <v>3593.7</v>
      </c>
      <c r="G5" s="3">
        <f ca="1">IFERROR(IF(Invoices[[#This Row],[Payment Due]]&gt;=Invoices[[#This Row],[Date Paid]],,5), "")</f>
        <v>0</v>
      </c>
      <c r="H5" s="4">
        <v>3593.7</v>
      </c>
      <c r="I5" s="2">
        <f ca="1">DATE(YEAR(TODAY()),10,17)</f>
        <v>44851</v>
      </c>
      <c r="J5" s="3">
        <f ca="1">IFERROR(Invoices[[#This Row],[Amount ]]-Invoices[[#This Row],[Total Paid]]+Invoices[[#This Row],[Late Fee ]], "")</f>
        <v>0</v>
      </c>
    </row>
    <row r="6" spans="2:10" ht="30" customHeight="1">
      <c r="B6">
        <v>101</v>
      </c>
      <c r="C6" s="2">
        <f t="shared" ca="1" si="0"/>
        <v>44832</v>
      </c>
      <c r="D6" s="2">
        <f t="shared" ca="1" si="1"/>
        <v>44867</v>
      </c>
      <c r="E6" t="s">
        <v>13</v>
      </c>
      <c r="F6" s="4">
        <v>4826.25</v>
      </c>
      <c r="G6" s="3">
        <f ca="1">IFERROR(IF(Invoices[[#This Row],[Payment Due]]&gt;=Invoices[[#This Row],[Date Paid]],,5), "")</f>
        <v>0</v>
      </c>
      <c r="H6" s="4">
        <v>4826.25</v>
      </c>
      <c r="I6" s="2">
        <f ca="1">DATE(YEAR(TODAY()),10,16)</f>
        <v>44850</v>
      </c>
      <c r="J6" s="3">
        <f ca="1">IFERROR(Invoices[[#This Row],[Amount ]]-Invoices[[#This Row],[Total Paid]]+Invoices[[#This Row],[Late Fee ]], "")</f>
        <v>0</v>
      </c>
    </row>
    <row r="7" spans="2:10" ht="30" customHeight="1">
      <c r="B7">
        <v>931</v>
      </c>
      <c r="C7" s="2">
        <f t="shared" ca="1" si="0"/>
        <v>44832</v>
      </c>
      <c r="D7" s="2">
        <f t="shared" ca="1" si="1"/>
        <v>44867</v>
      </c>
      <c r="E7" t="s">
        <v>14</v>
      </c>
      <c r="F7" s="3">
        <v>3643.2</v>
      </c>
      <c r="G7" s="3">
        <f ca="1">IFERROR(IF(Invoices[[#This Row],[Payment Due]]&gt;=Invoices[[#This Row],[Date Paid]],,5), "")</f>
        <v>0</v>
      </c>
      <c r="H7" s="3">
        <v>3643.2</v>
      </c>
      <c r="I7" s="2">
        <f ca="1">DATE(YEAR(TODAY()),10,11)</f>
        <v>44845</v>
      </c>
      <c r="J7" s="3">
        <f ca="1">IFERROR(Invoices[[#This Row],[Amount ]]-Invoices[[#This Row],[Total Paid]]+Invoices[[#This Row],[Late Fee ]], "")</f>
        <v>0</v>
      </c>
    </row>
    <row r="8" spans="2:10" ht="30" customHeight="1">
      <c r="B8">
        <v>928</v>
      </c>
      <c r="C8" s="9">
        <f ca="1">DATE(YEAR(TODAY()),9,28)</f>
        <v>44832</v>
      </c>
      <c r="D8" s="9">
        <f ca="1">DATE(YEAR(TODAY()),11,2)</f>
        <v>44867</v>
      </c>
      <c r="E8" t="s">
        <v>15</v>
      </c>
      <c r="F8" s="10">
        <v>3217.5</v>
      </c>
      <c r="G8" s="10">
        <f ca="1">IFERROR(IF(Invoices[[#This Row],[Payment Due]]&gt;=Invoices[[#This Row],[Date Paid]],,5), "")</f>
        <v>0</v>
      </c>
      <c r="H8" s="10">
        <v>3217.5</v>
      </c>
      <c r="I8" s="2">
        <f ca="1">DATE(YEAR(TODAY()),10,28)</f>
        <v>44862</v>
      </c>
      <c r="J8" s="10">
        <f ca="1">IFERROR(Invoices[[#This Row],[Amount ]]-Invoices[[#This Row],[Total Paid]]+Invoices[[#This Row],[Late Fee ]], "")</f>
        <v>0</v>
      </c>
    </row>
    <row r="9" spans="2:10" ht="30" customHeight="1">
      <c r="B9">
        <v>931</v>
      </c>
      <c r="C9" s="9">
        <f ca="1">DATE(YEAR(TODAY()),9,28)</f>
        <v>44832</v>
      </c>
      <c r="D9" s="9">
        <f ca="1">DATE(YEAR(TODAY()),11,2)</f>
        <v>44867</v>
      </c>
      <c r="E9" t="s">
        <v>16</v>
      </c>
      <c r="F9" s="10">
        <v>3900.6</v>
      </c>
      <c r="G9" s="10">
        <f ca="1">IFERROR(IF(Invoices[[#This Row],[Payment Due]]&gt;=Invoices[[#This Row],[Date Paid]],,5), "")</f>
        <v>0</v>
      </c>
      <c r="H9" s="10">
        <v>3900.6</v>
      </c>
      <c r="I9" s="2">
        <f ca="1">DATE(YEAR(TODAY()),10,4)</f>
        <v>44838</v>
      </c>
      <c r="J9" s="10">
        <f ca="1">IFERROR(Invoices[[#This Row],[Amount ]]-Invoices[[#This Row],[Total Paid]]+Invoices[[#This Row],[Late Fee ]], "")</f>
        <v>0</v>
      </c>
    </row>
    <row r="10" spans="2:10" ht="30" customHeight="1">
      <c r="B10">
        <v>111</v>
      </c>
      <c r="C10" s="2">
        <f t="shared" ca="1" si="0"/>
        <v>44832</v>
      </c>
      <c r="D10" s="2">
        <f t="shared" ca="1" si="1"/>
        <v>44867</v>
      </c>
      <c r="E10" t="s">
        <v>17</v>
      </c>
      <c r="F10" s="3">
        <v>3596.4</v>
      </c>
      <c r="G10" s="3">
        <f ca="1">IFERROR(IF(Invoices[[#This Row],[Payment Due]]&gt;=Invoices[[#This Row],[Date Paid]],,5), "")</f>
        <v>0</v>
      </c>
      <c r="H10" s="3">
        <v>3596.4</v>
      </c>
      <c r="I10" s="2">
        <f ca="1">DATE(YEAR(TODAY()),10,28)</f>
        <v>44862</v>
      </c>
      <c r="J10" s="3">
        <f ca="1">IFERROR(Invoices[[#This Row],[Amount ]]-Invoices[[#This Row],[Total Paid]]+Invoices[[#This Row],[Late Fee ]], "")</f>
        <v>0</v>
      </c>
    </row>
    <row r="11" spans="2:10" s="8" customFormat="1" ht="30" customHeight="1">
      <c r="B11" s="6" t="s">
        <v>18</v>
      </c>
      <c r="C11" s="6"/>
      <c r="D11" s="6"/>
      <c r="E11" s="6"/>
      <c r="F11" s="7">
        <f>SUBTOTAL(109,Invoices[[Amount ]])</f>
        <v>30023.85</v>
      </c>
      <c r="G11" s="6"/>
      <c r="H11" s="7">
        <f>SUBTOTAL(109,Invoices[Total Paid])</f>
        <v>30023.85</v>
      </c>
      <c r="I11" s="6"/>
      <c r="J11" s="7">
        <f ca="1">SUBTOTAL(109,Invoices[Outstanding])</f>
        <v>0</v>
      </c>
    </row>
  </sheetData>
  <conditionalFormatting sqref="G3:G10 J3:J10">
    <cfRule type="cellIs" dxfId="20" priority="2" operator="greaterThan">
      <formula>0</formula>
    </cfRule>
  </conditionalFormatting>
  <dataValidations count="11">
    <dataValidation allowBlank="1" showInputMessage="1" showErrorMessage="1" prompt="Create an Invoice Tracker in this worksheet. Enter details in Invoices table" sqref="A1" xr:uid="{00000000-0002-0000-0000-000000000000}"/>
    <dataValidation allowBlank="1" showInputMessage="1" showErrorMessage="1" prompt="Title of this worksheet is in this cell" sqref="B1" xr:uid="{00000000-0002-0000-0000-000001000000}"/>
    <dataValidation allowBlank="1" showInputMessage="1" showErrorMessage="1" prompt="Enter Invoice number in this column under this heading. Use heading filters to find specific enteries" sqref="B2" xr:uid="{00000000-0002-0000-0000-000002000000}"/>
    <dataValidation allowBlank="1" showInputMessage="1" showErrorMessage="1" prompt="Enter Date in this column under this heading" sqref="C2" xr:uid="{00000000-0002-0000-0000-000003000000}"/>
    <dataValidation allowBlank="1" showInputMessage="1" showErrorMessage="1" prompt="Enter Payment Due date in this column under this heading" sqref="D2" xr:uid="{00000000-0002-0000-0000-000004000000}"/>
    <dataValidation allowBlank="1" showInputMessage="1" showErrorMessage="1" prompt="Enter Customer Name in this column under this heading" sqref="E2" xr:uid="{00000000-0002-0000-0000-000005000000}"/>
    <dataValidation allowBlank="1" showInputMessage="1" showErrorMessage="1" prompt="Enter Amount in this column under this heading" sqref="F2" xr:uid="{00000000-0002-0000-0000-000006000000}"/>
    <dataValidation allowBlank="1" showInputMessage="1" showErrorMessage="1" prompt="Late Fee is automatically updated in this column under this heading" sqref="G2" xr:uid="{00000000-0002-0000-0000-000007000000}"/>
    <dataValidation allowBlank="1" showInputMessage="1" showErrorMessage="1" prompt="Enter Total Paid amount in this column under this heading" sqref="H2" xr:uid="{00000000-0002-0000-0000-000008000000}"/>
    <dataValidation allowBlank="1" showInputMessage="1" showErrorMessage="1" prompt="Enter Date Paid in this column under this heading" sqref="I2" xr:uid="{00000000-0002-0000-0000-000009000000}"/>
    <dataValidation allowBlank="1" showInputMessage="1" showErrorMessage="1" prompt="Outstanding amount is automatically updated in this column under this heading" sqref="J2" xr:uid="{00000000-0002-0000-0000-00000A000000}"/>
  </dataValidations>
  <printOptions horizontalCentered="1"/>
  <pageMargins left="0.5" right="0.5" top="0.5" bottom="0.5" header="0.3" footer="0.3"/>
  <pageSetup scale="64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388B4E4BFDF44BD037D83230526E8" ma:contentTypeVersion="7" ma:contentTypeDescription="Create a new document." ma:contentTypeScope="" ma:versionID="8f160e4239d1de5edfa158396561607c">
  <xsd:schema xmlns:xsd="http://www.w3.org/2001/XMLSchema" xmlns:xs="http://www.w3.org/2001/XMLSchema" xmlns:p="http://schemas.microsoft.com/office/2006/metadata/properties" xmlns:ns2="ffcdd2c0-564c-4d8b-9f5a-3739ec34b248" xmlns:ns3="430c6b6a-a255-4579-95d0-0b53b3a1a2ee" targetNamespace="http://schemas.microsoft.com/office/2006/metadata/properties" ma:root="true" ma:fieldsID="88a9c8de105126887cb2f8303891166b" ns2:_="" ns3:_="">
    <xsd:import namespace="ffcdd2c0-564c-4d8b-9f5a-3739ec34b248"/>
    <xsd:import namespace="430c6b6a-a255-4579-95d0-0b53b3a1a2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cdd2c0-564c-4d8b-9f5a-3739ec34b2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5fef3c2-07a3-4532-a827-a7a99c3972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c6b6a-a255-4579-95d0-0b53b3a1a2e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6a167c5-8a45-4f2a-a220-357eaf44f93a}" ma:internalName="TaxCatchAll" ma:showField="CatchAllData" ma:web="430c6b6a-a255-4579-95d0-0b53b3a1a2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0c6b6a-a255-4579-95d0-0b53b3a1a2ee" xsi:nil="true"/>
    <lcf76f155ced4ddcb4097134ff3c332f xmlns="ffcdd2c0-564c-4d8b-9f5a-3739ec34b24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1488760-5CD0-426C-8640-B00B68E351B7}"/>
</file>

<file path=customXml/itemProps2.xml><?xml version="1.0" encoding="utf-8"?>
<ds:datastoreItem xmlns:ds="http://schemas.openxmlformats.org/officeDocument/2006/customXml" ds:itemID="{2F7D05A4-3939-4EF4-9AB9-A791678C4113}"/>
</file>

<file path=customXml/itemProps3.xml><?xml version="1.0" encoding="utf-8"?>
<ds:datastoreItem xmlns:ds="http://schemas.openxmlformats.org/officeDocument/2006/customXml" ds:itemID="{B8BF80C9-575C-4C36-BF09-D4BF950F0A95}"/>
</file>

<file path=docProps/app.xml><?xml version="1.0" encoding="utf-8"?>
<Properties xmlns="http://schemas.openxmlformats.org/officeDocument/2006/extended-properties" xmlns:vt="http://schemas.openxmlformats.org/officeDocument/2006/docPropsVTypes">
  <Template>TM16400626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2019-07-07T23:20:36Z</dcterms:created>
  <dcterms:modified xsi:type="dcterms:W3CDTF">2022-10-20T02:38:37Z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