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e78c2cb60ffe70/Desktop/Analysis Projects/repo-kickstarter-analysis/Archive/"/>
    </mc:Choice>
  </mc:AlternateContent>
  <xr:revisionPtr revIDLastSave="0" documentId="8_{75548C0F-C35E-4AE2-9E1A-EFAE47C66DDA}" xr6:coauthVersionLast="47" xr6:coauthVersionMax="47" xr10:uidLastSave="{00000000-0000-0000-0000-000000000000}"/>
  <bookViews>
    <workbookView xWindow="28680" yWindow="-120" windowWidth="29040" windowHeight="15840" firstSheet="3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15" r:id="rId5"/>
    <sheet name="Outcomes Based on Goals" sheetId="16" r:id="rId6"/>
    <sheet name="Successful US Kickstarters" sheetId="6" r:id="rId7"/>
    <sheet name="Failed US Kickstarters" sheetId="7" r:id="rId8"/>
    <sheet name="Descriptive Statistics" sheetId="8" r:id="rId9"/>
    <sheet name="Mapping" sheetId="10" r:id="rId10"/>
    <sheet name="Edinburgh Research" sheetId="5" r:id="rId11"/>
    <sheet name="Box and Whisker" sheetId="12" r:id="rId12"/>
    <sheet name="Skill Drills" sheetId="9" r:id="rId13"/>
    <sheet name="Sheet1" sheetId="13" r:id="rId14"/>
  </sheets>
  <definedNames>
    <definedName name="_xlnm._FilterDatabase" localSheetId="0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2" r:id="rId17"/>
    <pivotCache cacheId="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B2" i="16"/>
  <c r="C13" i="8"/>
  <c r="B13" i="8"/>
  <c r="C12" i="8"/>
  <c r="C14" i="8" s="1"/>
  <c r="B12" i="8"/>
  <c r="B14" i="8" s="1"/>
  <c r="C11" i="8"/>
  <c r="B11" i="8"/>
  <c r="C6" i="8"/>
  <c r="C5" i="8"/>
  <c r="C7" i="8" s="1"/>
  <c r="C4" i="8"/>
  <c r="B7" i="8"/>
  <c r="B6" i="8"/>
  <c r="B5" i="8"/>
  <c r="B4" i="8"/>
  <c r="C33" i="9" a="1"/>
  <c r="C33" i="9" s="1"/>
  <c r="B33" i="9" a="1"/>
  <c r="B33" i="9" s="1"/>
  <c r="C30" i="9" a="1"/>
  <c r="C30" i="9" s="1"/>
  <c r="B30" i="9" a="1"/>
  <c r="B30" i="9" s="1"/>
  <c r="C32" i="9"/>
  <c r="B32" i="9"/>
  <c r="C29" i="9"/>
  <c r="B29" i="9"/>
  <c r="B2" i="10" a="1"/>
  <c r="B2" i="10" s="1"/>
  <c r="A2" i="10" a="1"/>
  <c r="A2" i="10" s="1"/>
  <c r="D5" i="9"/>
  <c r="D4" i="9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16" l="1"/>
  <c r="F2" i="16" s="1"/>
  <c r="E13" i="16"/>
  <c r="E12" i="16"/>
  <c r="E5" i="16"/>
  <c r="G5" i="16" s="1"/>
  <c r="E4" i="16"/>
  <c r="F4" i="16" s="1"/>
  <c r="E3" i="16"/>
  <c r="H13" i="16"/>
  <c r="G13" i="16"/>
  <c r="F13" i="16"/>
  <c r="F12" i="16"/>
  <c r="H12" i="16"/>
  <c r="G12" i="16"/>
  <c r="E11" i="16"/>
  <c r="E10" i="16"/>
  <c r="F10" i="16" s="1"/>
  <c r="E9" i="16"/>
  <c r="F9" i="16" s="1"/>
  <c r="E8" i="16"/>
  <c r="F7" i="16"/>
  <c r="E7" i="16"/>
  <c r="E6" i="16"/>
  <c r="G3" i="16"/>
  <c r="H3" i="16"/>
  <c r="F3" i="16"/>
  <c r="E8" i="5"/>
  <c r="F8" i="5" s="1"/>
  <c r="G4" i="16" l="1"/>
  <c r="H4" i="16"/>
  <c r="H2" i="16"/>
  <c r="G2" i="16"/>
  <c r="F5" i="16"/>
  <c r="H5" i="16"/>
  <c r="H11" i="16"/>
  <c r="G11" i="16"/>
  <c r="F11" i="16"/>
  <c r="G10" i="16"/>
  <c r="H10" i="16"/>
  <c r="G9" i="16"/>
  <c r="H9" i="16"/>
  <c r="G8" i="16"/>
  <c r="H8" i="16"/>
  <c r="F8" i="16"/>
  <c r="G7" i="16"/>
  <c r="H7" i="16"/>
  <c r="G6" i="16"/>
  <c r="H6" i="16"/>
  <c r="F6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<sst xmlns="http://schemas.openxmlformats.org/spreadsheetml/2006/main" count="38415" uniqueCount="8423">
  <si>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</si>
  <si>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</si>
  <si>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</si>
  <si>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</si>
  <si>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</si>
  <si>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</si>
  <si>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</si>
  <si>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</si>
  <si>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</si>
  <si>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</si>
  <si>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</si>
  <si>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</si>
  <si>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</si>
  <si>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</si>
  <si>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</si>
  <si>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</si>
  <si>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</si>
  <si>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</si>
  <si>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</si>
  <si>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</si>
  <si>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</si>
  <si>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</si>
  <si>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</si>
  <si>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</si>
  <si>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</si>
  <si>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</si>
  <si>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</si>
  <si>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</si>
  <si>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</si>
  <si>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</si>
  <si>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</si>
  <si>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</si>
  <si>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</si>
  <si>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</si>
  <si>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</si>
  <si>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</si>
  <si>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</si>
  <si>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</si>
  <si>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</si>
  <si>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</si>
  <si>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</si>
  <si>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</si>
  <si>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</si>
  <si>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</si>
  <si>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</si>
  <si>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</si>
  <si>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</si>
  <si>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</si>
  <si>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</si>
  <si>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</si>
  <si>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</si>
  <si>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</si>
  <si>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</si>
  <si>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</si>
  <si>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</si>
  <si>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</si>
  <si>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</si>
  <si>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</si>
  <si>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</si>
  <si>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</si>
  <si>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</si>
  <si>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</si>
  <si>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</si>
  <si>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</si>
  <si>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</si>
  <si>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</si>
  <si>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</si>
  <si>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</si>
  <si>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</si>
  <si>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</si>
  <si>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</si>
  <si>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</si>
  <si>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</si>
  <si>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</si>
  <si>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</si>
  <si>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</si>
  <si>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</si>
  <si>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</si>
  <si>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</si>
  <si>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</si>
  <si>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</si>
  <si>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</si>
  <si>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</si>
  <si>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</si>
  <si>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</si>
  <si>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</si>
  <si>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</si>
  <si>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</si>
  <si>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</si>
  <si>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</si>
  <si>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</si>
  <si>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</si>
  <si>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</si>
  <si>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</si>
  <si>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</si>
  <si>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</si>
  <si>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</si>
  <si>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</si>
  <si>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</si>
  <si>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</si>
  <si>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</si>
  <si>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</si>
  <si>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</si>
  <si>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</si>
  <si>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</si>
  <si>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</si>
  <si>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</si>
  <si>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</si>
  <si>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</si>
  <si>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</si>
  <si>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</si>
  <si>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</si>
  <si>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</si>
  <si>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</si>
  <si>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</si>
  <si>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</si>
  <si>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</si>
  <si>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</si>
  <si>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</si>
  <si>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</si>
  <si>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</si>
  <si>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</si>
  <si>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</si>
  <si>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</si>
  <si>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</si>
  <si>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</si>
  <si>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</si>
  <si>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</si>
  <si>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</si>
  <si>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</si>
  <si>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</si>
  <si>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</si>
  <si>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</si>
  <si>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</si>
  <si>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</si>
  <si>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</si>
  <si>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</si>
  <si>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</si>
  <si>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</si>
  <si>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</si>
  <si>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</si>
  <si>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</si>
  <si>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</si>
  <si>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</si>
  <si>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</si>
  <si>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</si>
  <si>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</si>
  <si>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</si>
  <si>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</si>
  <si>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</si>
  <si>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</si>
  <si>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</si>
  <si>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</si>
  <si>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</si>
  <si>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</si>
  <si>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</si>
  <si>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</si>
  <si>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</si>
  <si>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</si>
  <si>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</si>
  <si>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</si>
  <si>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</si>
  <si>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</si>
  <si>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</si>
  <si>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</si>
  <si>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</si>
  <si>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</si>
  <si>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</si>
  <si>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</si>
  <si>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</si>
  <si>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</si>
  <si>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</si>
  <si>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</si>
  <si>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</si>
  <si>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</si>
  <si>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</si>
  <si>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</si>
  <si>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</si>
  <si>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</si>
  <si>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</si>
  <si>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</si>
  <si>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</si>
  <si>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</si>
  <si>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</si>
  <si>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</si>
  <si>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</si>
  <si>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</si>
  <si>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</si>
  <si>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</si>
  <si>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</si>
  <si>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</si>
  <si>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</si>
  <si>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</si>
  <si>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</si>
  <si>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</si>
  <si>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</si>
  <si>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</si>
  <si>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</si>
  <si>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</si>
  <si>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</si>
  <si>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</si>
  <si>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</si>
  <si>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</si>
  <si>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</si>
  <si>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</si>
  <si>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</si>
  <si>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</si>
  <si>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</si>
  <si>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</si>
  <si>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</si>
  <si>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</si>
  <si>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</si>
  <si>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</si>
  <si>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</si>
  <si>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</si>
  <si>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</si>
  <si>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</si>
  <si>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</si>
  <si>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</si>
  <si>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</si>
  <si>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</si>
  <si>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</si>
  <si>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</si>
  <si>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</si>
  <si>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</si>
  <si>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</si>
  <si>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</si>
  <si>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</si>
  <si>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</si>
  <si>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</si>
  <si>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</si>
  <si>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</si>
  <si>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</si>
  <si>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</si>
  <si>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</si>
  <si>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</si>
  <si>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</si>
  <si>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</si>
  <si>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</si>
  <si>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</si>
  <si>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</si>
  <si>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</si>
  <si>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</si>
  <si>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</si>
  <si>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</si>
  <si>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</si>
  <si>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</si>
  <si>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</si>
  <si>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</si>
  <si>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</si>
  <si>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</si>
  <si>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</si>
  <si>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</si>
  <si>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</si>
  <si>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</si>
  <si>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</si>
  <si>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</si>
  <si>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</si>
  <si>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</si>
  <si>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</si>
  <si>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</si>
  <si>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</si>
  <si>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</si>
  <si>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</si>
  <si>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</si>
  <si>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</si>
  <si>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</si>
  <si>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</si>
  <si>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</si>
  <si>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</si>
  <si>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</si>
  <si>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</si>
  <si>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</si>
  <si>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</si>
  <si>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</si>
  <si>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</si>
  <si>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</si>
  <si>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</si>
  <si>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</si>
  <si>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</si>
  <si>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</si>
  <si>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</si>
  <si>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</si>
  <si>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</si>
  <si>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</si>
  <si>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</si>
  <si>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</si>
  <si>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</si>
  <si>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</si>
  <si>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</si>
  <si>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</si>
  <si>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</si>
  <si>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</si>
  <si>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</si>
  <si>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</si>
  <si>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</si>
  <si>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</si>
  <si>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</si>
  <si>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</si>
  <si>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</si>
  <si>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</si>
  <si>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</si>
  <si>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</si>
  <si>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</si>
  <si>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</si>
  <si>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</si>
  <si>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</si>
  <si>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</si>
  <si>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</si>
  <si>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</si>
  <si>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</si>
  <si>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</si>
  <si>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</si>
  <si>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</si>
  <si>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</si>
  <si>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</si>
  <si>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</si>
  <si>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</si>
  <si>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</si>
  <si>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</si>
  <si>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</si>
  <si>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</si>
  <si>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</si>
  <si>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</si>
  <si>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</si>
  <si>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</si>
  <si>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</si>
  <si>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</si>
  <si>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</si>
  <si>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</si>
  <si>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</si>
  <si>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</si>
  <si>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</si>
  <si>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</si>
  <si>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</si>
  <si>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</si>
  <si>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</si>
  <si>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</si>
  <si>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</si>
  <si>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</si>
  <si>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</si>
  <si>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</si>
  <si>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</si>
  <si>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</si>
  <si>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</si>
  <si>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</si>
  <si>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</si>
  <si>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</si>
  <si>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</si>
  <si>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</si>
  <si>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</si>
  <si>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</si>
  <si>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</si>
  <si>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</si>
  <si>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</si>
  <si>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</si>
  <si>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</si>
  <si>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</si>
  <si>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</si>
  <si>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</si>
  <si>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</si>
  <si>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</si>
  <si>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</si>
  <si>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</si>
  <si>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</si>
  <si>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</si>
  <si>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</si>
  <si>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</si>
  <si>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</si>
  <si>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</si>
  <si>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</si>
  <si>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</si>
  <si>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</si>
  <si>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</si>
  <si>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</si>
  <si>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</si>
  <si>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</si>
  <si>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</si>
  <si>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</si>
  <si>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</si>
  <si>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</si>
  <si>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</si>
  <si>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</si>
  <si>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</si>
  <si>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</si>
  <si>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</si>
  <si>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</si>
  <si>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</si>
  <si>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</si>
  <si>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</si>
  <si>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</si>
  <si>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</si>
  <si>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</si>
  <si>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</si>
  <si>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</si>
  <si>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</si>
  <si>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</si>
  <si>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</si>
  <si>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</si>
  <si>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</si>
  <si>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</si>
  <si>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</si>
  <si>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</si>
  <si>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</si>
  <si>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</si>
  <si>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</si>
  <si>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</si>
  <si>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</si>
  <si>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</si>
  <si>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</si>
  <si>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</si>
  <si>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</si>
  <si>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</si>
  <si>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</si>
  <si>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</si>
  <si>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</si>
  <si>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</si>
  <si>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</si>
  <si>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</si>
  <si>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</si>
  <si>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</si>
  <si>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</si>
  <si>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</si>
  <si>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</si>
  <si>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</si>
  <si>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</si>
  <si>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</si>
  <si>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</si>
  <si>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</si>
  <si>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</si>
  <si>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</si>
  <si>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</si>
  <si>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</si>
  <si>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</si>
  <si>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</si>
  <si>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</si>
  <si>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</si>
  <si>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</si>
  <si>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</si>
  <si>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</si>
  <si>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</si>
  <si>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</si>
  <si>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</si>
  <si>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</si>
  <si>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</si>
  <si>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</si>
  <si>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</si>
  <si>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</si>
  <si>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</si>
  <si>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</si>
  <si>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</si>
  <si>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</si>
  <si>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</si>
  <si>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</si>
  <si>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</si>
  <si>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</si>
  <si>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</si>
  <si>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</si>
  <si>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</si>
  <si>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</si>
  <si>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</si>
  <si>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</si>
  <si>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</si>
  <si>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</si>
  <si>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</si>
  <si>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</si>
  <si>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</si>
  <si>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</si>
  <si>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</si>
  <si>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</si>
  <si>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</si>
  <si>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</si>
  <si>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</si>
  <si>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</si>
  <si>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</si>
  <si>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</si>
  <si>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</si>
  <si>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</si>
  <si>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</si>
  <si>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</si>
  <si>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</si>
  <si>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</si>
  <si>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</si>
  <si>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</si>
  <si>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</si>
  <si>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</si>
  <si>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</si>
  <si>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</si>
  <si>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</si>
  <si>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</si>
  <si>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</si>
  <si>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</si>
  <si>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</si>
  <si>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</si>
  <si>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</si>
  <si>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</si>
  <si>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</si>
  <si>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</si>
  <si>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</si>
  <si>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</si>
  <si>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</si>
  <si>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</si>
  <si>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</si>
  <si>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</si>
  <si>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</si>
  <si>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</si>
  <si>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</si>
  <si>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</si>
  <si>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</si>
  <si>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</si>
  <si>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</si>
  <si>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</si>
  <si>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</si>
  <si>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</si>
  <si>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</si>
  <si>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</si>
  <si>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</si>
  <si>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</si>
  <si>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</si>
  <si>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</si>
  <si>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</si>
  <si>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</si>
  <si>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</si>
  <si>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</si>
  <si>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</si>
  <si>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</si>
  <si>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</si>
  <si>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</si>
  <si>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</si>
  <si>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</si>
  <si>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</si>
  <si>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</si>
  <si>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</si>
  <si>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</si>
  <si>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</si>
  <si>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</si>
  <si>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</si>
  <si>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</si>
  <si>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</si>
  <si>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</si>
  <si>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</si>
  <si>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</si>
  <si>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</si>
  <si>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</si>
  <si>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</si>
  <si>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</si>
  <si>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</si>
  <si>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</si>
  <si>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</si>
  <si>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</si>
  <si>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</si>
  <si>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</si>
  <si>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</si>
  <si>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</si>
  <si>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</si>
  <si>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</si>
  <si>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</si>
  <si>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</si>
  <si>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</si>
  <si>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</si>
  <si>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</si>
  <si>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</si>
  <si>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</si>
  <si>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</si>
  <si>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</si>
  <si>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</si>
  <si>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</si>
  <si>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</si>
  <si>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</si>
  <si>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</si>
  <si>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</si>
  <si>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</si>
  <si>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</si>
  <si>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</si>
  <si>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</si>
  <si>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</si>
  <si>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</si>
  <si>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</si>
  <si>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</si>
  <si>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</si>
  <si>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</si>
  <si>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</si>
  <si>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</si>
  <si>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</si>
  <si>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</si>
  <si>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</si>
  <si>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</si>
  <si>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</si>
  <si>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</si>
  <si>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</si>
  <si>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</si>
  <si>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</si>
  <si>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</si>
  <si>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</si>
  <si>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</si>
  <si>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</si>
  <si>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</si>
  <si>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</si>
  <si>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</si>
  <si>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</si>
  <si>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</si>
  <si>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</si>
  <si>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</si>
  <si>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</si>
  <si>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</si>
  <si>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</si>
  <si>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</si>
  <si>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</si>
  <si>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</si>
  <si>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</si>
  <si>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</si>
  <si>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</si>
  <si>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</si>
  <si>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</si>
  <si>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</si>
  <si>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</si>
  <si>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</si>
  <si>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</si>
  <si>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</si>
  <si>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</si>
  <si>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</si>
  <si>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</si>
  <si>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</si>
  <si>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</si>
  <si>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</si>
  <si>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</si>
  <si>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</si>
  <si>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</si>
  <si>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</si>
  <si>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</si>
  <si>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</si>
  <si>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</si>
  <si>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</si>
  <si>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</si>
  <si>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</si>
  <si>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</si>
  <si>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</si>
  <si>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</si>
  <si>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</si>
  <si>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</si>
  <si>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</si>
  <si>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</si>
  <si>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</si>
  <si>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</si>
  <si>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</si>
  <si>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</si>
  <si>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</si>
  <si>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</si>
  <si>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</si>
  <si>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</si>
  <si>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</si>
  <si>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</si>
  <si>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</si>
  <si>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</si>
  <si>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</si>
  <si>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</si>
  <si>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</si>
  <si>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</si>
  <si>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</si>
  <si>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</si>
  <si>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</si>
  <si>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</si>
  <si>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</si>
  <si>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</si>
  <si>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</si>
  <si>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</si>
  <si>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</si>
  <si>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</si>
  <si>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</si>
  <si>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</si>
  <si>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</si>
  <si>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</si>
  <si>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</si>
  <si>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</si>
  <si>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</si>
  <si>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</si>
  <si>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</si>
  <si>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</si>
  <si>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</si>
  <si>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</si>
  <si>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</si>
  <si>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</si>
  <si>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</si>
  <si>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</si>
  <si>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</si>
  <si>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</si>
  <si>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</si>
  <si>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</si>
  <si>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</si>
  <si>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</si>
  <si>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</si>
  <si>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</si>
  <si>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</si>
  <si>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</si>
  <si>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</si>
  <si>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</si>
  <si>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</si>
  <si>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</si>
  <si>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</si>
  <si>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</si>
  <si>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</si>
  <si>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</si>
  <si>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</si>
  <si>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</si>
  <si>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</si>
  <si>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</si>
  <si>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</si>
  <si>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</si>
  <si>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</si>
  <si>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</si>
  <si>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</si>
  <si>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</si>
  <si>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</si>
  <si>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</si>
  <si>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</si>
  <si>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</si>
  <si>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</si>
  <si>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</si>
  <si>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</si>
  <si>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</si>
  <si>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</si>
  <si>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</si>
  <si>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</si>
  <si>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</si>
  <si>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</si>
  <si>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</si>
  <si>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</si>
  <si>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</si>
  <si>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</si>
  <si>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</si>
  <si>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</si>
  <si>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</si>
  <si>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</si>
  <si>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</si>
  <si>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</si>
  <si>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</si>
  <si>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</si>
  <si>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</si>
  <si>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</si>
  <si>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</si>
  <si>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</si>
  <si>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</si>
  <si>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</si>
  <si>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</si>
  <si>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</si>
  <si>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</si>
  <si>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</si>
  <si>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</si>
  <si>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</si>
  <si>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</si>
  <si>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</si>
  <si>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</si>
  <si>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</si>
  <si>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</si>
  <si>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</si>
  <si>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</si>
  <si>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</si>
  <si>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</si>
  <si>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</si>
  <si>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</si>
  <si>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</si>
  <si>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</si>
  <si>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</si>
  <si>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</si>
  <si>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</si>
  <si>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</si>
  <si>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</si>
  <si>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</si>
  <si>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</si>
  <si>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</si>
  <si>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</si>
  <si>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</si>
  <si>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</si>
  <si>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</si>
  <si>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</si>
  <si>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</si>
  <si>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</si>
  <si>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</si>
  <si>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</si>
  <si>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</si>
  <si>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</si>
  <si>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</si>
  <si>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</si>
  <si>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</si>
  <si>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</si>
  <si>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</si>
  <si>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</si>
  <si>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</si>
  <si>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</si>
  <si>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</si>
  <si>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</si>
  <si>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</si>
  <si>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</si>
  <si>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</si>
  <si>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</si>
  <si>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</si>
  <si>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</si>
  <si>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</si>
  <si>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</si>
  <si>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</si>
  <si>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</si>
  <si>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</si>
  <si>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</si>
  <si>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</si>
  <si>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</si>
  <si>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</si>
  <si>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</si>
  <si>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</si>
  <si>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</si>
  <si>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</si>
  <si>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</si>
  <si>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</si>
  <si>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</si>
  <si>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</si>
  <si>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</si>
  <si>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</si>
  <si>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</si>
  <si>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</si>
  <si>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</si>
  <si>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</si>
  <si>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</si>
  <si>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</si>
  <si>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</si>
  <si>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</si>
  <si>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</si>
  <si>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</si>
  <si>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</si>
  <si>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</si>
  <si>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</si>
  <si>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</si>
  <si>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</si>
  <si>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</si>
  <si>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</si>
  <si>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</si>
  <si>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</si>
  <si>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</si>
  <si>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</si>
  <si>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</si>
  <si>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</si>
  <si>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</si>
  <si>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</si>
  <si>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</si>
  <si>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</si>
  <si>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</si>
  <si>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</si>
  <si>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</si>
  <si>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</si>
  <si>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</si>
  <si>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</si>
  <si>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</si>
  <si>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</si>
  <si>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</si>
  <si>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</si>
  <si>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</si>
  <si>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</si>
  <si>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</si>
  <si>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</si>
  <si>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</si>
  <si>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</si>
  <si>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</si>
  <si>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</si>
  <si>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</si>
  <si>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</si>
  <si>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</si>
  <si>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</si>
  <si>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</si>
  <si>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</si>
  <si>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</si>
  <si>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</si>
  <si>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</si>
  <si>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</si>
  <si>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</si>
  <si>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</si>
  <si>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</si>
  <si>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</si>
  <si>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</si>
  <si>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</si>
  <si>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</si>
  <si>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</si>
  <si>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</si>
  <si>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</si>
  <si>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</si>
  <si>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</si>
  <si>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</si>
  <si>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</si>
  <si>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</si>
  <si>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</si>
  <si>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</si>
  <si>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</si>
  <si>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</si>
  <si>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</si>
  <si>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</si>
  <si>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</si>
  <si>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</si>
  <si>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</si>
  <si>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</si>
  <si>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</si>
  <si>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</si>
  <si>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</si>
  <si>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</si>
  <si>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</si>
  <si>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</si>
  <si>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</si>
  <si>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</si>
  <si>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</si>
  <si>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</si>
  <si>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</si>
  <si>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</si>
  <si>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</si>
  <si>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</si>
  <si>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</si>
  <si>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</si>
  <si>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</si>
  <si>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</si>
  <si>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</si>
  <si>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</si>
  <si>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</si>
  <si>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</si>
  <si>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</si>
  <si>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</si>
  <si>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</si>
  <si>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</si>
  <si>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</si>
  <si>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</si>
  <si>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</si>
  <si>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</si>
  <si>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</si>
  <si>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</si>
  <si>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</si>
  <si>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</si>
  <si>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</si>
  <si>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</si>
  <si>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</si>
  <si>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</si>
  <si>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</si>
  <si>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</si>
  <si>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</si>
  <si>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</si>
  <si>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</si>
  <si>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</si>
  <si>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</si>
  <si>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</si>
  <si>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</si>
  <si>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</si>
  <si>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</si>
  <si>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</si>
  <si>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</si>
  <si>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</si>
  <si>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</si>
  <si>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</si>
  <si>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</si>
  <si>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</si>
  <si>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</si>
  <si>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</si>
  <si>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</si>
  <si>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</si>
  <si>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</si>
  <si>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</si>
  <si>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</si>
  <si>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</si>
  <si>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</si>
  <si>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</si>
  <si>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</si>
  <si>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</si>
  <si>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</si>
  <si>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</si>
  <si>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</si>
  <si>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</si>
  <si>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</si>
  <si>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</si>
  <si>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</si>
  <si>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</si>
  <si>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</si>
  <si>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</si>
  <si>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</si>
  <si>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</si>
  <si>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</si>
  <si>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</si>
  <si>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</si>
  <si>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</si>
  <si>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</si>
  <si>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</si>
  <si>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</si>
  <si>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</si>
  <si>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</si>
  <si>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</si>
  <si>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</si>
  <si>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</si>
  <si>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</si>
  <si>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</si>
  <si>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</si>
  <si>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</si>
  <si>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</si>
  <si>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</si>
  <si>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</si>
  <si>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</si>
  <si>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</si>
  <si>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</si>
  <si>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</si>
  <si>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</si>
  <si>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</si>
  <si>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</si>
  <si>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</si>
  <si>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</si>
  <si>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</si>
  <si>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</si>
  <si>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</si>
  <si>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</si>
  <si>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</si>
  <si>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</si>
  <si>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</si>
  <si>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</si>
  <si>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</si>
  <si>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</si>
  <si>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</si>
  <si>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</si>
  <si>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</si>
  <si>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</si>
  <si>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</si>
  <si>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</si>
  <si>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</si>
  <si>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</si>
  <si>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</si>
  <si>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</si>
  <si>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</si>
  <si>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</si>
  <si>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</si>
  <si>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</si>
  <si>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</si>
  <si>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</si>
  <si>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</si>
  <si>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</si>
  <si>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</si>
  <si>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</si>
  <si>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</si>
  <si>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</si>
  <si>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</si>
  <si>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</si>
  <si>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</si>
  <si>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</si>
  <si>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</si>
  <si>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</si>
  <si>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</si>
  <si>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</si>
  <si>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</si>
  <si>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</si>
  <si>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</si>
  <si>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</si>
  <si>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</si>
  <si>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</si>
  <si>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</si>
  <si>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</si>
  <si>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</si>
  <si>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</si>
  <si>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</si>
  <si>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</si>
  <si>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</si>
  <si>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</si>
  <si>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</si>
  <si>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</si>
  <si>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</si>
  <si>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</si>
  <si>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</si>
  <si>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</si>
  <si>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</si>
  <si>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</si>
  <si>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</si>
  <si>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</si>
  <si>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</si>
  <si>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</si>
  <si>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</si>
  <si>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</si>
  <si>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</si>
  <si>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</si>
  <si>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</si>
  <si>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</si>
  <si>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</si>
  <si>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</si>
  <si>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</si>
  <si>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</si>
  <si>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</si>
  <si>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</si>
  <si>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</si>
  <si>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</si>
  <si>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</si>
  <si>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</si>
  <si>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</si>
  <si>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</si>
  <si>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</si>
  <si>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</si>
  <si>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</si>
  <si>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</si>
  <si>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</si>
  <si>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</si>
  <si>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</si>
  <si>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</si>
  <si>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</si>
  <si>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</si>
  <si>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</si>
  <si>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</si>
  <si>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</si>
  <si>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</si>
  <si>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</si>
  <si>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</si>
  <si>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</si>
  <si>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</si>
  <si>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</si>
  <si>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</si>
  <si>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</si>
  <si>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</si>
  <si>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</si>
  <si>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</si>
  <si>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</si>
  <si>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</si>
  <si>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</si>
  <si>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</si>
  <si>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</si>
  <si>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</si>
  <si>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</si>
  <si>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</si>
  <si>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</si>
  <si>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</si>
  <si>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</si>
  <si>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</si>
  <si>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</si>
  <si>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</si>
  <si>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</si>
  <si>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</si>
  <si>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</si>
  <si>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</si>
  <si>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</si>
  <si>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</si>
  <si>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</si>
  <si>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</si>
  <si>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</si>
  <si>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</si>
  <si>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</si>
  <si>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</si>
  <si>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</si>
  <si>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</si>
  <si>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</si>
  <si>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</si>
  <si>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</si>
  <si>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</si>
  <si>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</si>
  <si>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</si>
  <si>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</si>
  <si>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</si>
  <si>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</si>
  <si>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</si>
  <si>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</si>
  <si>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</si>
  <si>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</si>
  <si>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</si>
  <si>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</si>
  <si>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</si>
  <si>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</si>
  <si>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</si>
  <si>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</si>
  <si>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</si>
  <si>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</si>
  <si>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</si>
  <si>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</si>
  <si>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</si>
  <si>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</si>
  <si>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</si>
  <si>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</si>
  <si>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</si>
  <si>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</si>
  <si>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</si>
  <si>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</si>
  <si>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</si>
  <si>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</si>
  <si>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</si>
  <si>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</si>
  <si>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</si>
  <si>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</si>
  <si>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</si>
  <si>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</si>
  <si>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</si>
  <si>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</si>
  <si>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</si>
  <si>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</si>
  <si>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</si>
  <si>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</si>
  <si>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</si>
  <si>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</si>
  <si>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</si>
  <si>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</si>
  <si>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</si>
  <si>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</si>
  <si>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</si>
  <si>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</si>
  <si>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</si>
  <si>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</si>
  <si>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</si>
  <si>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</si>
  <si>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</si>
  <si>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</si>
  <si>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</si>
  <si>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</si>
  <si>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</si>
  <si>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</si>
  <si>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</si>
  <si>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</si>
  <si>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</si>
  <si>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</si>
  <si>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</si>
  <si>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</si>
  <si>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</si>
  <si>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</si>
  <si>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</si>
  <si>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</si>
  <si>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</si>
  <si>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</si>
  <si>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</si>
  <si>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</si>
  <si>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</si>
  <si>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</si>
  <si>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</si>
  <si>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</si>
  <si>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</si>
  <si>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</si>
  <si>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</si>
  <si>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</si>
  <si>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</si>
  <si>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</si>
  <si>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</si>
  <si>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</si>
  <si>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</si>
  <si>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</si>
  <si>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</si>
  <si>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</si>
  <si>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</si>
  <si>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</si>
  <si>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</si>
  <si>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</si>
  <si>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</si>
  <si>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</si>
  <si>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</si>
  <si>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</si>
  <si>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</si>
  <si>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</si>
  <si>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</si>
  <si>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</si>
  <si>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</si>
  <si>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</si>
  <si>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</si>
  <si>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</si>
  <si>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</si>
  <si>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</si>
  <si>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</si>
  <si>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</si>
  <si>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</si>
  <si>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</si>
  <si>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</si>
  <si>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</si>
  <si>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</si>
  <si>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</si>
  <si>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</si>
  <si>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</si>
  <si>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</si>
  <si>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</si>
  <si>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</si>
  <si>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</si>
  <si>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</si>
  <si>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</si>
  <si>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</si>
  <si>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</si>
  <si>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</si>
  <si>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</si>
  <si>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</si>
  <si>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</si>
  <si>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</si>
  <si>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</si>
  <si>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</si>
  <si>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</si>
  <si>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</si>
  <si>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</si>
  <si>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</si>
  <si>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</si>
  <si>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</si>
  <si>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</si>
  <si>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</si>
  <si>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</si>
  <si>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</si>
  <si>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</si>
  <si>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</si>
  <si>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</si>
  <si>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</si>
  <si>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</si>
  <si>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</si>
  <si>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</si>
  <si>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</si>
  <si>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</si>
  <si>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</si>
  <si>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</si>
  <si>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</si>
  <si>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</si>
  <si>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</si>
  <si>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</si>
  <si>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</si>
  <si>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</si>
  <si>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</si>
  <si>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</si>
  <si>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</si>
  <si>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</si>
  <si>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</si>
  <si>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</si>
  <si>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</si>
  <si>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</si>
  <si>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</si>
  <si>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</si>
  <si>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</si>
  <si>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</si>
  <si>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</si>
  <si>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</si>
  <si>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</si>
  <si>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</si>
  <si>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</si>
  <si>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</si>
  <si>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</si>
  <si>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</si>
  <si>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</si>
  <si>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</si>
  <si>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</si>
  <si>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</si>
  <si>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</si>
  <si>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</si>
  <si>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</si>
  <si>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</si>
  <si>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</si>
  <si>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</si>
  <si>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</si>
  <si>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</si>
  <si>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</si>
  <si>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</si>
  <si>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</si>
  <si>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</si>
  <si>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</si>
  <si>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</si>
  <si>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</si>
  <si>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</si>
  <si>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</si>
  <si>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</si>
  <si>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</si>
  <si>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</si>
  <si>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</si>
  <si>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</si>
  <si>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</si>
  <si>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</si>
  <si>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</si>
  <si>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</si>
  <si>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</si>
  <si>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</si>
  <si>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</si>
  <si>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</si>
  <si>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</si>
  <si>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</si>
  <si>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</si>
  <si>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</si>
  <si>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</si>
  <si>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</si>
  <si>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</si>
  <si>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</si>
  <si>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</si>
  <si>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</si>
  <si>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</si>
  <si>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</si>
  <si>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</si>
  <si>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</si>
  <si>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</si>
  <si>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</si>
  <si>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</si>
  <si>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</si>
  <si>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</si>
  <si>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</si>
  <si>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</si>
  <si>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</si>
  <si>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</si>
  <si>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</si>
  <si>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</si>
  <si>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</si>
  <si>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</si>
  <si>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</si>
  <si>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</si>
  <si>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</si>
  <si>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</si>
  <si>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</si>
  <si>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</si>
  <si>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</si>
  <si>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</si>
  <si>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</si>
  <si>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</si>
  <si>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</si>
  <si>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</si>
  <si>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</si>
  <si>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</si>
  <si>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</si>
  <si>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</si>
  <si>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</si>
  <si>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</si>
  <si>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</si>
  <si>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</si>
  <si>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</si>
  <si>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</si>
  <si>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</si>
  <si>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</si>
  <si>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</si>
  <si>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</si>
  <si>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</si>
  <si>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</si>
  <si>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</si>
  <si>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</si>
  <si>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</si>
  <si>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</si>
  <si>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</si>
  <si>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</si>
  <si>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</si>
  <si>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</si>
  <si>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</si>
  <si>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</si>
  <si>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</si>
  <si>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</si>
  <si>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</si>
  <si>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</si>
  <si>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</si>
  <si>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</si>
  <si>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</si>
  <si>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</si>
  <si>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</si>
  <si>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</si>
  <si>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</si>
  <si>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</si>
  <si>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</si>
  <si>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</si>
  <si>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</si>
  <si>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</si>
  <si>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</si>
  <si>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</si>
  <si>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</si>
  <si>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</si>
  <si>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</si>
  <si>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</si>
  <si>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</si>
  <si>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</si>
  <si>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</si>
  <si>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</si>
  <si>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</si>
  <si>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</si>
  <si>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</si>
  <si>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</si>
  <si>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</si>
  <si>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</si>
  <si>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</si>
  <si>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</si>
  <si>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</si>
  <si>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</si>
  <si>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</si>
  <si>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</si>
  <si>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</si>
  <si>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</si>
  <si>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</si>
  <si>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</si>
  <si>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</si>
  <si>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</si>
  <si>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</si>
  <si>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</si>
  <si>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</si>
  <si>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</si>
  <si>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</si>
  <si>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</si>
  <si>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</si>
  <si>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</si>
  <si>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</si>
  <si>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</si>
  <si>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</si>
  <si>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</si>
  <si>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</si>
  <si>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</si>
  <si>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</si>
  <si>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</si>
  <si>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</si>
  <si>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</si>
  <si>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</si>
  <si>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</si>
  <si>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</si>
  <si>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</si>
  <si>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</si>
  <si>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</si>
  <si>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</si>
  <si>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</si>
  <si>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</si>
  <si>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</si>
  <si>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</si>
  <si>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</si>
  <si>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</si>
  <si>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</si>
  <si>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</si>
  <si>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</si>
  <si>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</si>
  <si>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</si>
  <si>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</si>
  <si>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</si>
  <si>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</si>
  <si>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</si>
  <si>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</si>
  <si>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</si>
  <si>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</si>
  <si>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</si>
  <si>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</si>
  <si>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</si>
  <si>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</si>
  <si>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</si>
  <si>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</si>
  <si>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</si>
  <si>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</si>
  <si>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</si>
  <si>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</si>
  <si>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</si>
  <si>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</si>
  <si>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</si>
  <si>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</si>
  <si>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</si>
  <si>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</si>
  <si>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</si>
  <si>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</si>
  <si>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</si>
  <si>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</si>
  <si>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</si>
  <si>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</si>
  <si>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</si>
  <si>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</si>
  <si>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</si>
  <si>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</si>
  <si>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</si>
  <si>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</si>
  <si>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</si>
  <si>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</si>
  <si>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</si>
  <si>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</si>
  <si>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</si>
  <si>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</si>
  <si>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</si>
  <si>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</si>
  <si>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</si>
  <si>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</si>
  <si>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</si>
  <si>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</si>
  <si>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</si>
  <si>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</si>
  <si>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</si>
  <si>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</si>
  <si>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</si>
  <si>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</si>
  <si>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</si>
  <si>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</si>
  <si>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</si>
  <si>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</si>
  <si>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</si>
  <si>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</si>
  <si>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</si>
  <si>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</si>
  <si>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</si>
  <si>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</si>
  <si>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</si>
  <si>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</si>
  <si>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</si>
  <si>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</si>
  <si>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</si>
  <si>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</si>
  <si>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</si>
  <si>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</si>
  <si>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</si>
  <si>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</si>
  <si>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</si>
  <si>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</si>
  <si>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</si>
  <si>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</si>
  <si>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</si>
  <si>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</si>
  <si>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</si>
  <si>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</si>
  <si>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</si>
  <si>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</si>
  <si>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</si>
  <si>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</si>
  <si>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</si>
  <si>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</si>
  <si>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</si>
  <si>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</si>
  <si>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</si>
  <si>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</si>
  <si>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</si>
  <si>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</si>
  <si>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</si>
  <si>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</si>
  <si>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</si>
  <si>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</si>
  <si>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</si>
  <si>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</si>
  <si>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</si>
  <si>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</si>
  <si>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</si>
  <si>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</si>
  <si>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</si>
  <si>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</si>
  <si>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</si>
  <si>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</si>
  <si>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</si>
  <si>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</si>
  <si>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</si>
  <si>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</si>
  <si>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</si>
  <si>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</si>
  <si>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</si>
  <si>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</si>
  <si>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</si>
  <si>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</si>
  <si>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</si>
  <si>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</si>
  <si>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</si>
  <si>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</si>
  <si>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</si>
  <si>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</si>
  <si>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</si>
  <si>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</si>
  <si>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</si>
  <si>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</si>
  <si>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</si>
  <si>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</si>
  <si>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</si>
  <si>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</si>
  <si>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</si>
  <si>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</si>
  <si>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</si>
  <si>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</si>
  <si>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</si>
  <si>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</si>
  <si>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</si>
  <si>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</si>
  <si>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</si>
  <si>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</si>
  <si>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</si>
  <si>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</si>
  <si>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</si>
  <si>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</si>
  <si>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</si>
  <si>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</si>
  <si>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</si>
  <si>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</si>
  <si>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</si>
  <si>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</si>
  <si>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</si>
  <si>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</si>
  <si>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</si>
  <si>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</si>
  <si>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</si>
  <si>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</si>
  <si>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</si>
  <si>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</si>
  <si>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</si>
  <si>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</si>
  <si>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</si>
  <si>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</si>
  <si>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</si>
  <si>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</si>
  <si>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</si>
  <si>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</si>
  <si>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</si>
  <si>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</si>
  <si>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</si>
  <si>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</si>
  <si>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</si>
  <si>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</si>
  <si>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</si>
  <si>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</si>
  <si>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</si>
  <si>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</si>
  <si>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</si>
  <si>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</si>
  <si>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</si>
  <si>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</si>
  <si>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</si>
  <si>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</si>
  <si>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</si>
  <si>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</si>
  <si>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</si>
  <si>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</si>
  <si>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</si>
  <si>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</si>
  <si>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</si>
  <si>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</si>
  <si>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</si>
  <si>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</si>
  <si>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</si>
  <si>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</si>
  <si>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</si>
  <si>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</si>
  <si>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</si>
  <si>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</si>
  <si>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</si>
  <si>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</si>
  <si>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</si>
  <si>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</si>
  <si>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</si>
  <si>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</si>
  <si>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</si>
  <si>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</si>
  <si>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</si>
  <si>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</si>
  <si>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</si>
  <si>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</si>
  <si>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</si>
  <si>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</si>
  <si>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</si>
  <si>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</si>
  <si>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</si>
  <si>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</si>
  <si>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</si>
  <si>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</si>
  <si>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</si>
  <si>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</si>
  <si>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</si>
  <si>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</si>
  <si>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</si>
  <si>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</si>
  <si>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</si>
  <si>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</si>
  <si>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</si>
  <si>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</si>
  <si>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</si>
  <si>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</si>
  <si>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</si>
  <si>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</si>
  <si>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</si>
  <si>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</si>
  <si>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</si>
  <si>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</si>
  <si>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</si>
  <si>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</si>
  <si>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</si>
  <si>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</si>
  <si>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</si>
  <si>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</si>
  <si>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</si>
  <si>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</si>
  <si>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</si>
  <si>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</si>
  <si>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</si>
  <si>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</si>
  <si>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</si>
  <si>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</si>
  <si>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</si>
  <si>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</si>
  <si>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</si>
  <si>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</si>
  <si>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</si>
  <si>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</si>
  <si>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</si>
  <si>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</si>
  <si>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</si>
  <si>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</si>
  <si>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</si>
  <si>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</si>
  <si>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</si>
  <si>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</si>
  <si>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</si>
  <si>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</si>
  <si>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</si>
  <si>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</si>
  <si>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</si>
  <si>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</si>
  <si>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</si>
  <si>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</si>
  <si>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</si>
  <si>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</si>
  <si>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</si>
  <si>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</si>
  <si>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</si>
  <si>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</si>
  <si>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</si>
  <si>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</si>
  <si>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</si>
  <si>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</si>
  <si>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</si>
  <si>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</si>
  <si>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</si>
  <si>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</si>
  <si>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</si>
  <si>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</si>
  <si>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</si>
  <si>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</si>
  <si>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</si>
  <si>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</si>
  <si>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</si>
  <si>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</si>
  <si>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</si>
  <si>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</si>
  <si>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</si>
  <si>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</si>
  <si>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</si>
  <si>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</si>
  <si>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</si>
  <si>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</si>
  <si>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</si>
  <si>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</si>
  <si>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</si>
  <si>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</si>
  <si>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</si>
  <si>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</si>
  <si>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</si>
  <si>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</si>
  <si>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</si>
  <si>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</si>
  <si>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</si>
  <si>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</si>
  <si>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</si>
  <si>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</si>
  <si>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</si>
  <si>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</si>
  <si>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</si>
  <si>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</si>
  <si>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</si>
  <si>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</si>
  <si>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</si>
  <si>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</si>
  <si>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</si>
  <si>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</si>
  <si>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</si>
  <si>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</si>
  <si>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</si>
  <si>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</si>
  <si>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</si>
  <si>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</si>
  <si>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</si>
  <si>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</si>
  <si>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</si>
  <si>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</si>
  <si>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</si>
  <si>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</si>
  <si>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</si>
  <si>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</si>
  <si>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</si>
  <si>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</si>
  <si>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</si>
  <si>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</si>
  <si>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</si>
  <si>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</si>
  <si>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</si>
  <si>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</si>
  <si>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</si>
  <si>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</si>
  <si>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</si>
  <si>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</si>
  <si>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</si>
  <si>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</si>
  <si>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</si>
  <si>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</si>
  <si>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</si>
  <si>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</si>
  <si>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</si>
  <si>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</si>
  <si>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</si>
  <si>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</si>
  <si>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</si>
  <si>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</si>
  <si>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</si>
  <si>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</si>
  <si>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</si>
  <si>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</si>
  <si>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</si>
  <si>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</si>
  <si>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</si>
  <si>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</si>
  <si>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</si>
  <si>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</si>
  <si>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</si>
  <si>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</si>
  <si>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</si>
  <si>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</si>
  <si>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</si>
  <si>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</si>
  <si>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</si>
  <si>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</si>
  <si>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</si>
  <si>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</si>
  <si>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</si>
  <si>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</si>
  <si>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</si>
  <si>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</si>
  <si>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</si>
  <si>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</si>
  <si>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</si>
  <si>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</si>
  <si>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</si>
  <si>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</si>
  <si>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</si>
  <si>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</si>
  <si>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</si>
  <si>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</si>
  <si>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</si>
  <si>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</si>
  <si>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</si>
  <si>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</si>
  <si>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</si>
  <si>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</si>
  <si>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</si>
  <si>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</si>
  <si>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</si>
  <si>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</si>
  <si>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</si>
  <si>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</si>
  <si>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</si>
  <si>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</si>
  <si>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</si>
  <si>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</si>
  <si>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</si>
  <si>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</si>
  <si>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</si>
  <si>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</si>
  <si>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</si>
  <si>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</si>
  <si>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</si>
  <si>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</si>
  <si>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</si>
  <si>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</si>
  <si>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</si>
  <si>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</si>
  <si>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</si>
  <si>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</si>
  <si>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</si>
  <si>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</si>
  <si>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</si>
  <si>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</si>
  <si>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</si>
  <si>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</si>
  <si>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</si>
  <si>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</si>
  <si>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</si>
  <si>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</si>
  <si>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</si>
  <si>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</si>
  <si>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</si>
  <si>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</si>
  <si>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</si>
  <si>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</si>
  <si>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</si>
  <si>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</si>
  <si>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</si>
  <si>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</si>
  <si>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</si>
  <si>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</si>
  <si>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</si>
  <si>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</si>
  <si>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</si>
  <si>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</si>
  <si>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</si>
  <si>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</si>
  <si>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</si>
  <si>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</si>
  <si>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</si>
  <si>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</si>
  <si>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</si>
  <si>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</si>
  <si>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</si>
  <si>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</si>
  <si>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</si>
  <si>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</si>
  <si>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</si>
  <si>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</si>
  <si>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</si>
  <si>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</si>
  <si>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</si>
  <si>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</si>
  <si>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</si>
  <si>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</si>
  <si>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</si>
  <si>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</si>
  <si>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</si>
  <si>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</si>
  <si>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</si>
  <si>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</si>
  <si>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</si>
  <si>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</si>
  <si>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</si>
  <si>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</si>
  <si>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</si>
  <si>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</si>
  <si>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</si>
  <si>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</si>
  <si>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</si>
  <si>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</si>
  <si>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</si>
  <si>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</si>
  <si>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</si>
  <si>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</si>
  <si>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</si>
  <si>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</si>
  <si>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</si>
  <si>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</si>
  <si>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</si>
  <si>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</si>
  <si>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</si>
  <si>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</si>
  <si>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</si>
  <si>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</si>
  <si>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</si>
  <si>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</si>
  <si>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</si>
  <si>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</si>
  <si>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</si>
  <si>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</si>
  <si>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</si>
  <si>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</si>
  <si>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</si>
  <si>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</si>
  <si>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</si>
  <si>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</si>
  <si>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</si>
  <si>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</si>
  <si>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</si>
  <si>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</si>
  <si>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</si>
  <si>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</si>
  <si>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</si>
  <si>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</si>
  <si>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</si>
  <si>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</si>
  <si>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</si>
  <si>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</si>
  <si>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</si>
  <si>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</si>
  <si>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</si>
  <si>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</si>
  <si>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</si>
  <si>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</si>
  <si>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</si>
  <si>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</si>
  <si>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</si>
  <si>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</si>
  <si>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</si>
  <si>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</si>
  <si>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</si>
  <si>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</si>
  <si>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</si>
  <si>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</si>
  <si>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</si>
  <si>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</si>
  <si>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</si>
  <si>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</si>
  <si>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</si>
  <si>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</si>
  <si>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</si>
  <si>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</si>
  <si>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</si>
  <si>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</si>
  <si>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</si>
  <si>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</si>
  <si>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</si>
  <si>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</si>
  <si>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</si>
  <si>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</si>
  <si>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</si>
  <si>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</si>
  <si>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</si>
  <si>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</si>
  <si>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</si>
  <si>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</si>
  <si>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</si>
  <si>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</si>
  <si>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</si>
  <si>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</si>
  <si>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</si>
  <si>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</si>
  <si>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</si>
  <si>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</si>
  <si>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</si>
  <si>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</si>
  <si>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</si>
  <si>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</si>
  <si>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</si>
  <si>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</si>
  <si>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</si>
  <si>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</si>
  <si>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</si>
  <si>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</si>
  <si>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</si>
  <si>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</si>
  <si>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</si>
  <si>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</si>
  <si>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</si>
  <si>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</si>
  <si>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</si>
  <si>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</si>
  <si>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</si>
  <si>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</si>
  <si>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</si>
  <si>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</si>
  <si>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</si>
  <si>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</si>
  <si>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</si>
  <si>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</si>
  <si>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</si>
  <si>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</si>
  <si>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</si>
  <si>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</si>
  <si>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</si>
  <si>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</si>
  <si>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</si>
  <si>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</si>
  <si>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</si>
  <si>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</si>
  <si>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</si>
  <si>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</si>
  <si>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</si>
  <si>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</si>
  <si>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</si>
  <si>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</si>
  <si>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</si>
  <si>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</si>
  <si>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</si>
  <si>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</si>
  <si>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</si>
  <si>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</si>
  <si>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</si>
  <si>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</si>
  <si>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</si>
  <si>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</si>
  <si>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</si>
  <si>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</si>
  <si>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</si>
  <si>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</si>
  <si>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</si>
  <si>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</si>
  <si>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</si>
  <si>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</si>
  <si>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</si>
  <si>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</si>
  <si>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</si>
  <si>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</si>
  <si>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</si>
  <si>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</si>
  <si>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</si>
  <si>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</si>
  <si>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</si>
  <si>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</si>
  <si>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</si>
  <si>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</si>
  <si>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</si>
  <si>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</si>
  <si>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</si>
  <si>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</si>
  <si>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</si>
  <si>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</si>
  <si>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</si>
  <si>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</si>
  <si>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</si>
  <si>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</si>
  <si>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</si>
  <si>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</si>
  <si>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</si>
  <si>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</si>
  <si>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</si>
  <si>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</si>
  <si>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</si>
  <si>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</si>
  <si>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</si>
  <si>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</si>
  <si>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</si>
  <si>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</si>
  <si>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</si>
  <si>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</si>
  <si>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</si>
  <si>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</si>
  <si>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</si>
  <si>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</si>
  <si>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</si>
  <si>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</si>
  <si>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</si>
  <si>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</si>
  <si>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</si>
  <si>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</si>
  <si>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</si>
  <si>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</si>
  <si>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</si>
  <si>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</si>
  <si>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</si>
  <si>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</si>
  <si>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</si>
  <si>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</si>
  <si>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</si>
  <si>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</si>
  <si>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</si>
  <si>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</si>
  <si>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</si>
  <si>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</si>
  <si>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</si>
  <si>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</si>
  <si>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</si>
  <si>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</si>
  <si>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</si>
  <si>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</si>
  <si>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</si>
  <si>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</si>
  <si>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</si>
  <si>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</si>
  <si>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</si>
  <si>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</si>
  <si>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</si>
  <si>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</si>
  <si>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</si>
  <si>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</si>
  <si>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</si>
  <si>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</si>
  <si>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</si>
  <si>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</si>
  <si>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</si>
  <si>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</si>
  <si>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</si>
  <si>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</si>
  <si>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</si>
  <si>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</si>
  <si>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</si>
  <si>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</si>
  <si>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</si>
  <si>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</si>
  <si>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</si>
  <si>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</si>
  <si>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</si>
  <si>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</si>
  <si>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</si>
  <si>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</si>
  <si>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</si>
  <si>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</si>
  <si>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</si>
  <si>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</si>
  <si>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</si>
  <si>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</si>
  <si>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</si>
  <si>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</si>
  <si>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</si>
  <si>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</si>
  <si>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</si>
  <si>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</si>
  <si>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</si>
  <si>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</si>
  <si>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</si>
  <si>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</si>
  <si>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</si>
  <si>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</si>
  <si>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</si>
  <si>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</si>
  <si>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</si>
  <si>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</si>
  <si>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</si>
  <si>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</si>
  <si>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</si>
  <si>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</si>
  <si>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</si>
  <si>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</si>
  <si>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</si>
  <si>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</si>
  <si>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</si>
  <si>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</si>
  <si>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</si>
  <si>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</si>
  <si>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</si>
  <si>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</si>
  <si>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</si>
  <si>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</si>
  <si>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</si>
  <si>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</si>
  <si>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</si>
  <si>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</si>
  <si>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</si>
  <si>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</si>
  <si>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</si>
  <si>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</si>
  <si>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</si>
  <si>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</si>
  <si>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</si>
  <si>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</si>
  <si>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</si>
  <si>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</si>
  <si>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</si>
  <si>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</si>
  <si>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</si>
  <si>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</si>
  <si>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</si>
  <si>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</si>
  <si>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</si>
  <si>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</si>
  <si>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</si>
  <si>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</si>
  <si>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</si>
  <si>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</si>
  <si>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</si>
  <si>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</si>
  <si>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</si>
  <si>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</si>
  <si>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</si>
  <si>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</si>
  <si>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</si>
  <si>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</si>
  <si>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</si>
  <si>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</si>
  <si>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</si>
  <si>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</si>
  <si>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</si>
  <si>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</si>
  <si>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</si>
  <si>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</si>
  <si>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</si>
  <si>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</si>
  <si>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</si>
  <si>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</si>
  <si>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</si>
  <si>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</si>
  <si>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</si>
  <si>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</si>
  <si>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</si>
  <si>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</si>
  <si>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</si>
  <si>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</si>
  <si>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</si>
  <si>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</si>
  <si>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</si>
  <si>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</si>
  <si>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</si>
  <si>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</si>
  <si>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</si>
  <si>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</si>
  <si>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</si>
  <si>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</si>
  <si>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</si>
  <si>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</si>
  <si>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</si>
  <si>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</si>
  <si>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</si>
  <si>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</si>
  <si>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</si>
  <si>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</si>
  <si>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</si>
  <si>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</si>
  <si>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</si>
  <si>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</si>
  <si>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</si>
  <si>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</si>
  <si>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</si>
  <si>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</si>
  <si>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</si>
  <si>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</si>
  <si>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</si>
  <si>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</si>
  <si>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</si>
  <si>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</si>
  <si>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</si>
  <si>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</si>
  <si>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</si>
  <si>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</si>
  <si>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</si>
  <si>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</si>
  <si>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</si>
  <si>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</si>
  <si>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</si>
  <si>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</si>
  <si>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</si>
  <si>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</si>
  <si>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</si>
  <si>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</si>
  <si>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</si>
  <si>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</si>
  <si>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</si>
  <si>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</si>
  <si>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</si>
  <si>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</si>
  <si>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</si>
  <si>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</si>
  <si>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</si>
  <si>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</si>
  <si>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</si>
  <si>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</si>
  <si>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</si>
  <si>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</si>
  <si>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</si>
  <si>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</si>
  <si>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</si>
  <si>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</si>
  <si>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</si>
  <si>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</si>
  <si>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</si>
  <si>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</si>
  <si>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</si>
  <si>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</si>
  <si>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</si>
  <si>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</si>
  <si>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</si>
  <si>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</si>
  <si>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</si>
  <si>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</si>
  <si>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</si>
  <si>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</si>
  <si>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</si>
  <si>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</si>
  <si>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</si>
  <si>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</si>
  <si>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</si>
  <si>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</si>
  <si>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</si>
  <si>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</si>
  <si>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</si>
  <si>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</si>
  <si>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</si>
  <si>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</si>
  <si>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</si>
  <si>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</si>
  <si>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</si>
  <si>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</si>
  <si>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</si>
  <si>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</si>
  <si>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</si>
  <si>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</si>
  <si>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</si>
  <si>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</si>
  <si>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</si>
  <si>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</si>
  <si>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</si>
  <si>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</si>
  <si>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</si>
  <si>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</si>
  <si>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</si>
  <si>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</si>
  <si>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</si>
  <si>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</si>
  <si>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</si>
  <si>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</si>
  <si>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</si>
  <si>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</si>
  <si>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</si>
  <si>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</si>
  <si>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</si>
  <si>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</si>
  <si>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</si>
  <si>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</si>
  <si>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</si>
  <si>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</si>
  <si>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</si>
  <si>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</si>
  <si>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</si>
  <si>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</si>
  <si>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</si>
  <si>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</si>
  <si>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</si>
  <si>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</si>
  <si>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</si>
  <si>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</si>
  <si>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</si>
  <si>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</si>
  <si>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</si>
  <si>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</si>
  <si>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</si>
  <si>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</si>
  <si>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</si>
  <si>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</si>
  <si>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</si>
  <si>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</si>
  <si>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</si>
  <si>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</si>
  <si>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</si>
  <si>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</si>
  <si>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</si>
  <si>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</si>
  <si>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</si>
  <si>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</si>
  <si>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</si>
  <si>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</si>
  <si>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</si>
  <si>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</si>
  <si>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</si>
  <si>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</si>
  <si>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</si>
  <si>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</si>
  <si>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</si>
  <si>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</si>
  <si>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</si>
  <si>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</si>
  <si>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</si>
  <si>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</si>
  <si>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</si>
  <si>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</si>
  <si>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</si>
  <si>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</si>
  <si>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</si>
  <si>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</si>
  <si>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</si>
  <si>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</si>
  <si>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</si>
  <si>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</si>
  <si>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</si>
  <si>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</si>
  <si>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</si>
  <si>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</si>
  <si>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</si>
  <si>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</si>
  <si>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</si>
  <si>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</si>
  <si>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</si>
  <si>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</si>
  <si>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</si>
  <si>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</si>
  <si>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</si>
  <si>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</si>
  <si>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</si>
  <si>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</si>
  <si>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</si>
  <si>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</si>
  <si>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</si>
  <si>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</si>
  <si>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</si>
  <si>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</si>
  <si>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</si>
  <si>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</si>
  <si>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</si>
  <si>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</si>
  <si>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</si>
  <si>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</si>
  <si>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</si>
  <si>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</si>
  <si>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</si>
  <si>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</si>
  <si>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</si>
  <si>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</si>
  <si>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</si>
  <si>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</si>
  <si>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</si>
  <si>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</si>
  <si>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</si>
  <si>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</si>
  <si>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</si>
  <si>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</si>
  <si>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</si>
  <si>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</si>
  <si>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</si>
  <si>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</si>
  <si>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</si>
  <si>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</si>
  <si>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</si>
  <si>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</si>
  <si>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</si>
  <si>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</si>
  <si>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</si>
  <si>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</si>
  <si>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</si>
  <si>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</si>
  <si>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</si>
  <si>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</si>
  <si>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</si>
  <si>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</si>
  <si>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</si>
  <si>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</si>
  <si>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</si>
  <si>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</si>
  <si>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</si>
  <si>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</si>
  <si>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</si>
  <si>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</si>
  <si>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</si>
  <si>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</si>
  <si>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</si>
  <si>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</si>
  <si>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</si>
  <si>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</si>
  <si>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</si>
  <si>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</si>
  <si>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</si>
  <si>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</si>
  <si>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</si>
  <si>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</si>
  <si>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</si>
  <si>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</si>
  <si>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</si>
  <si>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</si>
  <si>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</si>
  <si>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</si>
  <si>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</si>
  <si>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</si>
  <si>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</si>
  <si>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</si>
  <si>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</si>
  <si>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</si>
  <si>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</si>
  <si>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</si>
  <si>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</si>
  <si>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</si>
  <si>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</si>
  <si>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</si>
  <si>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</si>
  <si>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</si>
  <si>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</si>
  <si>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</si>
  <si>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</si>
  <si>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</si>
  <si>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</si>
  <si>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</si>
  <si>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</si>
  <si>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</si>
  <si>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</si>
  <si>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</si>
  <si>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</si>
  <si>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</si>
  <si>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</si>
  <si>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</si>
  <si>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</si>
  <si>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</si>
  <si>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</si>
  <si>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</si>
  <si>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</si>
  <si>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</si>
  <si>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</si>
  <si>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</si>
  <si>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</si>
  <si>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</si>
  <si>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</si>
  <si>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</si>
  <si>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</si>
  <si>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</si>
  <si>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</si>
  <si>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</si>
  <si>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</si>
  <si>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</si>
  <si>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</si>
  <si>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</si>
  <si>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</si>
  <si>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</si>
  <si>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</si>
  <si>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</si>
  <si>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</si>
  <si>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</si>
  <si>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</si>
  <si>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</si>
  <si>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</si>
  <si>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</si>
  <si>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</si>
  <si>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</si>
  <si>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</si>
  <si>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</si>
  <si>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</si>
  <si>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</si>
  <si>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</si>
  <si>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</si>
  <si>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</si>
  <si>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</si>
  <si>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</si>
  <si>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</si>
  <si>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</si>
  <si>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</si>
  <si>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</si>
  <si>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</si>
  <si>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</si>
  <si>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</si>
  <si>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</si>
  <si>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</si>
  <si>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</si>
  <si>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</si>
  <si>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</si>
  <si>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</si>
  <si>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</si>
  <si>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</si>
  <si>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</si>
  <si>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</si>
  <si>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</si>
  <si>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</si>
  <si>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</si>
  <si>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</si>
  <si>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</si>
  <si>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</si>
  <si>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</si>
  <si>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</si>
  <si>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</si>
  <si>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</si>
  <si>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</si>
  <si>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</si>
  <si>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</si>
  <si>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</si>
  <si>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</si>
  <si>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</si>
  <si>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</si>
  <si>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</si>
  <si>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</si>
  <si>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</si>
  <si>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</si>
  <si>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</si>
  <si>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</si>
  <si>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</si>
  <si>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</si>
  <si>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</si>
  <si>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</si>
  <si>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</si>
  <si>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</si>
  <si>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</si>
  <si>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</si>
  <si>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</si>
  <si>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</si>
  <si>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</si>
  <si>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</si>
  <si>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</si>
  <si>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</si>
  <si>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</si>
  <si>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</si>
  <si>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</si>
  <si>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</si>
  <si>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</si>
  <si>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</si>
  <si>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</si>
  <si>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</si>
  <si>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</si>
  <si>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</si>
  <si>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</si>
  <si>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</si>
  <si>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</si>
  <si>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</si>
  <si>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</si>
  <si>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</si>
  <si>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</si>
  <si>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</si>
  <si>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</si>
  <si>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</si>
  <si>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</si>
  <si>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</si>
  <si>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</si>
  <si>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</si>
  <si>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</si>
  <si>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</si>
  <si>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</si>
  <si>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</si>
  <si>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</si>
  <si>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</si>
  <si>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</si>
  <si>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</si>
  <si>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</si>
  <si>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</si>
  <si>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</si>
  <si>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</si>
  <si>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</si>
  <si>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</si>
  <si>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</si>
  <si>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</si>
  <si>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</si>
  <si>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</si>
  <si>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</si>
  <si>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</si>
  <si>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</si>
  <si>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</si>
  <si>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</si>
  <si>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</si>
  <si>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</si>
  <si>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</si>
  <si>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</si>
  <si>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</si>
  <si>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</si>
  <si>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</si>
  <si>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</si>
  <si>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</si>
  <si>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</si>
  <si>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</si>
  <si>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</si>
  <si>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</si>
  <si>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</si>
  <si>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</si>
  <si>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</si>
  <si>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</si>
  <si>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</si>
  <si>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</si>
  <si>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</si>
  <si>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</si>
  <si>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</si>
  <si>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</si>
  <si>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</si>
  <si>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</si>
  <si>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</si>
  <si>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</si>
  <si>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</si>
  <si>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</si>
  <si>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</si>
  <si>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</si>
  <si>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</si>
  <si>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</si>
  <si>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</si>
  <si>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</si>
  <si>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</si>
  <si>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</si>
  <si>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</si>
  <si>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</si>
  <si>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</si>
  <si>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</si>
  <si>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</si>
  <si>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</si>
  <si>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</si>
  <si>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</si>
  <si>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</si>
  <si>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</si>
  <si>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</si>
  <si>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</si>
  <si>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</si>
  <si>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</si>
  <si>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</si>
  <si>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</si>
  <si>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</si>
  <si>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</si>
  <si>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</si>
  <si>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</si>
  <si>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</si>
  <si>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</si>
  <si>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</si>
  <si>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</si>
  <si>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</si>
  <si>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</si>
  <si>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</si>
  <si>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</si>
  <si>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</si>
  <si>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</si>
  <si>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</si>
  <si>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</si>
  <si>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</si>
  <si>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</si>
  <si>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</si>
  <si>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</si>
  <si>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</si>
  <si>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</si>
  <si>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</si>
  <si>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</si>
  <si>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</si>
  <si>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</si>
  <si>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</si>
  <si>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</si>
  <si>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</si>
  <si>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</si>
  <si>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</si>
  <si>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</si>
  <si>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</si>
  <si>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</si>
  <si>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</si>
  <si>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</si>
  <si>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</si>
  <si>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</si>
  <si>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</si>
  <si>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</si>
  <si>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</si>
  <si>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</si>
  <si>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</si>
  <si>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</si>
  <si>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</si>
  <si>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</si>
  <si>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</si>
  <si>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</si>
  <si>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</si>
  <si>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</si>
  <si>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</si>
  <si>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</si>
  <si>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</si>
  <si>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</si>
  <si>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</si>
  <si>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</si>
  <si>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</si>
  <si>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</si>
  <si>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</si>
  <si>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</si>
  <si>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</si>
  <si>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</si>
  <si>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</si>
  <si>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</si>
  <si>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</si>
  <si>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</si>
  <si>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</si>
  <si>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</si>
  <si>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</si>
  <si>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</si>
  <si>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</si>
  <si>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</si>
  <si>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</si>
  <si>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</si>
  <si>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</si>
  <si>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</si>
  <si>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</si>
  <si>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</si>
  <si>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</si>
  <si>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</si>
  <si>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</si>
  <si>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</si>
  <si>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</si>
  <si>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</si>
  <si>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</si>
  <si>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</si>
  <si>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</si>
  <si>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</si>
  <si>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</si>
  <si>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</si>
  <si>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</si>
  <si>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</si>
  <si>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</si>
  <si>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</si>
  <si>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</si>
  <si>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</si>
  <si>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</si>
  <si>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</si>
  <si>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</si>
  <si>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</si>
  <si>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</si>
  <si>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</si>
  <si>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</si>
  <si>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</si>
  <si>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</si>
  <si>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</si>
  <si>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</si>
  <si>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</si>
  <si>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</si>
  <si>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</si>
  <si>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</si>
  <si>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</si>
  <si>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</si>
  <si>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</si>
  <si>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</si>
  <si>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</si>
  <si>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</si>
  <si>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</si>
  <si>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</si>
  <si>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</si>
  <si>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</si>
  <si>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</si>
  <si>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</si>
  <si>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</si>
  <si>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</si>
  <si>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</si>
  <si>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</si>
  <si>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</si>
  <si>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</si>
  <si>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</si>
  <si>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</si>
  <si>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</si>
  <si>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</si>
  <si>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</si>
  <si>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</si>
  <si>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</si>
  <si>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</si>
  <si>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</si>
  <si>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</si>
  <si>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</si>
  <si>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</si>
  <si>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</si>
  <si>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</si>
  <si>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</si>
  <si>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</si>
  <si>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</si>
  <si>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</si>
  <si>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</si>
  <si>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</si>
  <si>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</si>
  <si>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</si>
  <si>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</si>
  <si>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</si>
  <si>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</si>
  <si>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</si>
  <si>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</si>
  <si>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</si>
  <si>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</si>
  <si>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</si>
  <si>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</si>
  <si>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</si>
  <si>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</si>
  <si>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</si>
  <si>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</si>
  <si>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</si>
  <si>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</si>
  <si>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</si>
  <si>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</si>
  <si>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</si>
  <si>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</si>
  <si>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</si>
  <si>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</si>
  <si>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</si>
  <si>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</si>
  <si>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</si>
  <si>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</si>
  <si>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</si>
  <si>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</si>
  <si>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</si>
  <si>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</si>
  <si>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</si>
  <si>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</si>
  <si>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</si>
  <si>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</si>
  <si>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</si>
  <si>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</si>
  <si>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</si>
  <si>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</si>
  <si>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</si>
  <si>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</si>
  <si>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</si>
  <si>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</si>
  <si>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</si>
  <si>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</si>
  <si>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</si>
  <si>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</si>
  <si>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</si>
  <si>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</si>
  <si>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</si>
  <si>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</si>
  <si>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</si>
  <si>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</si>
  <si>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</si>
  <si>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</si>
  <si>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</si>
  <si>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</si>
  <si>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</si>
  <si>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</si>
  <si>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</si>
  <si>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</si>
  <si>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</si>
  <si>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</si>
  <si>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</si>
  <si>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</si>
  <si>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</si>
  <si>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</si>
  <si>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</si>
  <si>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</si>
  <si>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</si>
  <si>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</si>
  <si>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</si>
  <si>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</si>
  <si>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</si>
  <si>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</si>
  <si>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</si>
  <si>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</si>
  <si>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</si>
  <si>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</si>
  <si>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</si>
  <si>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</si>
  <si>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</si>
  <si>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</si>
  <si>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</si>
  <si>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</si>
  <si>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</si>
  <si>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</si>
  <si>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</si>
  <si>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</si>
  <si>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</si>
  <si>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</si>
  <si>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</si>
  <si>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</si>
  <si>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</si>
  <si>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</si>
  <si>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</si>
  <si>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</si>
  <si>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</si>
  <si>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</si>
  <si>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</si>
  <si>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</si>
  <si>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</si>
  <si>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</si>
  <si>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</si>
  <si>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</si>
  <si>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</si>
  <si>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</si>
  <si>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</si>
  <si>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</si>
  <si>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</si>
  <si>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</si>
  <si>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</si>
  <si>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</si>
  <si>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</si>
  <si>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</si>
  <si>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</si>
  <si>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</si>
  <si>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</si>
  <si>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</si>
  <si>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</si>
  <si>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</si>
  <si>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</si>
  <si>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</si>
  <si>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</si>
  <si>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</si>
  <si>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</si>
  <si>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</si>
  <si>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</si>
  <si>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</si>
  <si>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</si>
  <si>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</si>
  <si>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</si>
  <si>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</si>
  <si>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</si>
  <si>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</si>
  <si>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</si>
  <si>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</si>
  <si>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</si>
  <si>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</si>
  <si>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</si>
  <si>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</si>
  <si>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</si>
  <si>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</si>
  <si>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</si>
  <si>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</si>
  <si>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</si>
  <si>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</si>
  <si>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</si>
  <si>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</si>
  <si>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</si>
  <si>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</si>
  <si>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</si>
  <si>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</si>
  <si>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</si>
  <si>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</si>
  <si>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</si>
  <si>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</si>
  <si>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</si>
  <si>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</si>
  <si>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</si>
  <si>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</si>
  <si>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</si>
  <si>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</si>
  <si>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</si>
  <si>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</si>
  <si>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</si>
  <si>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</si>
  <si>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</si>
  <si>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</si>
  <si>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</si>
  <si>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</si>
  <si>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</si>
  <si>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</si>
  <si>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</si>
  <si>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</si>
  <si>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</si>
  <si>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</si>
  <si>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</si>
  <si>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</si>
  <si>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</si>
  <si>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</si>
  <si>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</si>
  <si>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</si>
  <si>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</si>
  <si>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</si>
  <si>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</si>
  <si>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</si>
  <si>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</si>
  <si>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</si>
  <si>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</si>
  <si>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</si>
  <si>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</si>
  <si>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</si>
  <si>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</si>
  <si>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</si>
  <si>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</si>
  <si>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</si>
  <si>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</si>
  <si>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</si>
  <si>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</si>
  <si>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</si>
  <si>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</si>
  <si>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</si>
  <si>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</si>
  <si>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</si>
  <si>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</si>
  <si>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</si>
  <si>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</si>
  <si>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</si>
  <si>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</si>
  <si>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</si>
  <si>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</si>
  <si>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</si>
  <si>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</si>
  <si>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</si>
  <si>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</si>
  <si>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</si>
  <si>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</si>
  <si>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</si>
  <si>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</si>
  <si>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</si>
  <si>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</si>
  <si>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</si>
  <si>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</si>
  <si>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</si>
  <si>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</si>
  <si>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</si>
  <si>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</si>
  <si>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</si>
  <si>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</si>
  <si>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</si>
  <si>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</si>
  <si>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</si>
  <si>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</si>
  <si>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</si>
  <si>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</si>
  <si>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</si>
  <si>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</si>
  <si>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</si>
  <si>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</si>
  <si>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</si>
  <si>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</si>
  <si>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</si>
  <si>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</si>
  <si>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</si>
  <si>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</si>
  <si>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</si>
  <si>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</si>
  <si>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</si>
  <si>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</si>
  <si>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</si>
  <si>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</si>
  <si>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</si>
  <si>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</si>
  <si>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</si>
  <si>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</si>
  <si>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</si>
  <si>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</si>
  <si>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</si>
  <si>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</si>
  <si>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</si>
  <si>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</si>
  <si>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</si>
  <si>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</si>
  <si>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</si>
  <si>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</si>
  <si>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</si>
  <si>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</si>
  <si>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</si>
  <si>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</si>
  <si>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</si>
  <si>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</si>
  <si>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</si>
  <si>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</si>
  <si>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</si>
  <si>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</si>
  <si>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</si>
  <si>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</si>
  <si>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</si>
  <si>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</si>
  <si>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</si>
  <si>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</si>
  <si>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</si>
  <si>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</si>
  <si>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</si>
  <si>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</si>
  <si>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</si>
  <si>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</si>
  <si>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</si>
  <si>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</si>
  <si>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</si>
  <si>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</si>
  <si>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</si>
  <si>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</si>
  <si>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</si>
  <si>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</si>
  <si>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</si>
  <si>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</si>
  <si>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</si>
  <si>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</si>
  <si>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</si>
  <si>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</si>
  <si>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</si>
  <si>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</si>
  <si>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</si>
  <si>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</si>
  <si>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</si>
  <si>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</si>
  <si>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</si>
  <si>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</si>
  <si>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</si>
  <si>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</si>
  <si>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</si>
  <si>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</si>
  <si>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</si>
  <si>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</si>
  <si>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</si>
  <si>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</si>
  <si>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</si>
  <si>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</si>
  <si>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</si>
  <si>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</si>
  <si>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</si>
  <si>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</si>
  <si>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</si>
  <si>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</si>
  <si>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</si>
  <si>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</si>
  <si>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</si>
  <si>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</si>
  <si>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</si>
  <si>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</si>
  <si>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</si>
  <si>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</si>
  <si>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</si>
  <si>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</si>
  <si>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</si>
  <si>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</si>
  <si>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</si>
  <si>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</si>
  <si>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</si>
  <si>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</si>
  <si>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</si>
  <si>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</si>
  <si>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</si>
  <si>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</si>
  <si>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</si>
  <si>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</si>
  <si>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</si>
  <si>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</si>
  <si>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</si>
  <si>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</si>
  <si>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</si>
  <si>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</si>
  <si>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</si>
  <si>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</si>
  <si>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</si>
  <si>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</si>
  <si>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</si>
  <si>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</si>
  <si>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</si>
  <si>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</si>
  <si>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</si>
  <si>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</si>
  <si>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</si>
  <si>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</si>
  <si>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</si>
  <si>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</si>
  <si>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</si>
  <si>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</si>
  <si>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</si>
  <si>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</si>
  <si>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</si>
  <si>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</si>
  <si>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</si>
  <si>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</si>
  <si>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</si>
  <si>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</si>
  <si>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</si>
  <si>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</si>
  <si>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</si>
  <si>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</si>
  <si>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</si>
  <si>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</si>
  <si>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</si>
  <si>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</si>
  <si>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</si>
  <si>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</si>
  <si>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</si>
  <si>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</si>
  <si>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</si>
  <si>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</si>
  <si>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</si>
  <si>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</si>
  <si>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</si>
  <si>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</si>
  <si>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</si>
  <si>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</si>
  <si>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</si>
  <si>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</si>
  <si>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</si>
  <si>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</si>
  <si>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</si>
  <si>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</si>
  <si>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</si>
  <si>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</si>
  <si>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</si>
  <si>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</si>
  <si>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</si>
  <si>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</si>
  <si>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</si>
  <si>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</si>
  <si>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</si>
  <si>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</si>
  <si>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</si>
  <si>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</si>
  <si>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</si>
  <si>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</si>
  <si>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</si>
  <si>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</si>
  <si>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</si>
  <si>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</si>
  <si>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</si>
  <si>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</si>
  <si>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</si>
  <si>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</si>
  <si>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</si>
  <si>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</si>
  <si>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</si>
  <si>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</si>
  <si>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</si>
  <si>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</si>
  <si>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</si>
  <si>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</si>
  <si>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</si>
  <si>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</si>
  <si>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</si>
  <si>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</si>
  <si>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</si>
  <si>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</si>
  <si>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</si>
  <si>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</si>
  <si>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</si>
  <si>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</si>
  <si>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</si>
  <si>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</si>
  <si>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</si>
  <si>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</si>
  <si>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</si>
  <si>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</si>
  <si>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</si>
  <si>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</si>
  <si>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</si>
  <si>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</si>
  <si>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</si>
  <si>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</si>
  <si>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</si>
  <si>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</si>
  <si>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</si>
  <si>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</si>
  <si>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</si>
  <si>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</si>
  <si>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</si>
  <si>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</si>
  <si>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</si>
  <si>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</si>
  <si>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</si>
  <si>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</si>
  <si>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</si>
  <si>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</si>
  <si>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</si>
  <si>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</si>
  <si>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</si>
  <si>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</si>
  <si>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</si>
  <si>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</si>
  <si>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</si>
  <si>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</si>
  <si>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</si>
  <si>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</si>
  <si>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</si>
  <si>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</si>
  <si>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</si>
  <si>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</si>
  <si>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</si>
  <si>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</si>
  <si>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</si>
  <si>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</si>
  <si>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</si>
  <si>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</si>
  <si>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</si>
  <si>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</si>
  <si>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</si>
  <si>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</si>
  <si>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</si>
  <si>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</si>
  <si>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</si>
  <si>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</si>
  <si>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</si>
  <si>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</si>
  <si>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</si>
  <si>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</si>
  <si>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</si>
  <si>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</si>
  <si>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</si>
  <si>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</si>
  <si>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</si>
  <si>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</si>
  <si>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</si>
  <si>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</si>
  <si>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</si>
  <si>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</si>
  <si>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</si>
  <si>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</si>
  <si>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</si>
  <si>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</si>
  <si>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</si>
  <si>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</si>
  <si>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</si>
  <si>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</si>
  <si>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</si>
  <si>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</si>
  <si>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</si>
  <si>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</si>
  <si>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</si>
  <si>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</si>
  <si>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</si>
  <si>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</si>
  <si>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</si>
  <si>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</si>
  <si>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</si>
  <si>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</si>
  <si>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</si>
  <si>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</si>
  <si>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</si>
  <si>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</si>
  <si>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</si>
  <si>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</si>
  <si>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</si>
  <si>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</si>
  <si>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</si>
  <si>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</si>
  <si>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</si>
  <si>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</si>
  <si>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</si>
  <si>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</si>
  <si>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</si>
  <si>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</si>
  <si>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</si>
  <si>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</si>
  <si>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</si>
  <si>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</si>
  <si>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</si>
  <si>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</si>
  <si>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</si>
  <si>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</si>
  <si>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</si>
  <si>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</si>
  <si>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</si>
  <si>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</si>
  <si>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</si>
  <si>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</si>
  <si>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</si>
  <si>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</si>
  <si>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</si>
  <si>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</si>
  <si>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</si>
  <si>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</si>
  <si>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</si>
  <si>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</si>
  <si>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</si>
  <si>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</si>
  <si>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</si>
  <si>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</si>
  <si>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</si>
  <si>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</si>
  <si>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</si>
  <si>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</si>
  <si>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</si>
  <si>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</si>
  <si>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</si>
  <si>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</si>
  <si>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</si>
  <si>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</si>
  <si>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</si>
  <si>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</si>
  <si>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</si>
  <si>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</si>
  <si>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</si>
  <si>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</si>
  <si>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</si>
  <si>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</si>
  <si>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</si>
  <si>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</si>
  <si>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</si>
  <si>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</si>
  <si>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</si>
  <si>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</si>
  <si>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</si>
  <si>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</si>
  <si>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</si>
  <si>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</si>
  <si>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</si>
  <si>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</si>
  <si>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</si>
  <si>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</si>
  <si>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</si>
  <si>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</si>
  <si>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</si>
  <si>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</si>
  <si>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</si>
  <si>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</si>
  <si>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</si>
  <si>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</si>
  <si>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</si>
  <si>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</si>
  <si>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</si>
  <si>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</si>
  <si>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</si>
  <si>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</si>
  <si>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</si>
  <si>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</si>
  <si>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</si>
  <si>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</si>
  <si>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</si>
  <si>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</si>
  <si>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</si>
  <si>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</si>
  <si>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</si>
  <si>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</si>
  <si>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</si>
  <si>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</si>
  <si>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</si>
  <si>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</si>
  <si>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</si>
  <si>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</si>
  <si>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</si>
  <si>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</si>
  <si>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</si>
  <si>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</si>
  <si>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</si>
  <si>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</si>
  <si>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</si>
  <si>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</si>
  <si>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</si>
  <si>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</si>
  <si>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</si>
  <si>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</si>
  <si>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</si>
  <si>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</si>
  <si>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</si>
  <si>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</si>
  <si>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</si>
  <si>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</si>
  <si>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</si>
  <si>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</si>
  <si>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</si>
  <si>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</si>
  <si>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</si>
  <si>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</si>
  <si>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</si>
  <si>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</si>
  <si>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</si>
  <si>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</si>
  <si>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</si>
  <si>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</si>
  <si>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</si>
  <si>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</si>
  <si>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</si>
  <si>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</si>
  <si>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</si>
  <si>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</si>
  <si>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</si>
  <si>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</si>
  <si>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</si>
  <si>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</si>
  <si>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</si>
  <si>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</si>
  <si>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</si>
  <si>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</si>
  <si>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</si>
  <si>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</si>
  <si>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</si>
  <si>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</si>
  <si>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</si>
  <si>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</si>
  <si>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</si>
  <si>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</si>
  <si>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</si>
  <si>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</si>
  <si>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</si>
  <si>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</si>
  <si>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</si>
  <si>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</si>
  <si>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</si>
  <si>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</si>
  <si>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</si>
  <si>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</si>
  <si>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</si>
  <si>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</si>
  <si>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</si>
  <si>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</si>
  <si>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</si>
  <si>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</si>
  <si>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</si>
  <si>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</si>
  <si>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</si>
  <si>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</si>
  <si>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</si>
  <si>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</si>
  <si>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</si>
  <si>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</si>
  <si>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</si>
  <si>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</si>
  <si>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</si>
  <si>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</si>
  <si>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</si>
  <si>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</si>
  <si>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</si>
  <si>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</si>
  <si>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</si>
  <si>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</si>
  <si>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</si>
  <si>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</si>
  <si>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</si>
  <si>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</si>
  <si>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</si>
  <si>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</si>
  <si>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</si>
  <si>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</si>
  <si>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</si>
  <si>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</si>
  <si>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</si>
  <si>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</si>
  <si>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</si>
  <si>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</si>
  <si>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</si>
  <si>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</si>
  <si>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</si>
  <si>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</si>
  <si>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</si>
  <si>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</si>
  <si>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</si>
  <si>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</si>
  <si>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</si>
  <si>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</si>
  <si>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</si>
  <si>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</si>
  <si>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</si>
  <si>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</si>
  <si>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</si>
  <si>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</si>
  <si>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</si>
  <si>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</si>
  <si>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</si>
  <si>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</si>
  <si>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</si>
  <si>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</si>
  <si>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</si>
  <si>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</si>
  <si>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</si>
  <si>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</si>
  <si>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</si>
  <si>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</si>
  <si>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</si>
  <si>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</si>
  <si>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</si>
  <si>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</si>
  <si>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</si>
  <si>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</si>
  <si>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</si>
  <si>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</si>
  <si>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</si>
  <si>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</si>
  <si>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</si>
  <si>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</si>
  <si>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</si>
  <si>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</si>
  <si>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</si>
  <si>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</si>
  <si>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</si>
  <si>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</si>
  <si>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</si>
  <si>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</si>
  <si>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</si>
  <si>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</si>
  <si>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</si>
  <si>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</si>
  <si>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</si>
  <si>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</si>
  <si>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</si>
  <si>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</si>
  <si>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</si>
  <si>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</si>
  <si>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</si>
  <si>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</si>
  <si>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</si>
  <si>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</si>
  <si>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</si>
  <si>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</si>
  <si>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</si>
  <si>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</si>
  <si>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</si>
  <si>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</si>
  <si>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</si>
  <si>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</si>
  <si>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</si>
  <si>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</si>
  <si>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</si>
  <si>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</si>
  <si>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</si>
  <si>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</si>
  <si>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</si>
  <si>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</si>
  <si>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</si>
  <si>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</si>
  <si>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</si>
  <si>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</si>
  <si>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</si>
  <si>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</si>
  <si>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</si>
  <si>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</si>
  <si>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</si>
  <si>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</si>
  <si>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</si>
  <si>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</si>
  <si>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</si>
  <si>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</si>
  <si>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</si>
  <si>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</si>
  <si>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</si>
  <si>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</si>
  <si>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</si>
  <si>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</si>
  <si>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</si>
  <si>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</si>
  <si>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</si>
  <si>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</si>
  <si>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</si>
  <si>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</si>
  <si>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</si>
  <si>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</si>
  <si>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</si>
  <si>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</si>
  <si>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</si>
  <si>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</si>
  <si>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</si>
  <si>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</si>
  <si>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</si>
  <si>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</si>
  <si>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</si>
  <si>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</si>
  <si>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</si>
  <si>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</si>
  <si>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</si>
  <si>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</si>
  <si>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</si>
  <si>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</si>
  <si>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</si>
  <si>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</si>
  <si>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</si>
  <si>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</si>
  <si>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</si>
  <si>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</si>
  <si>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</si>
  <si>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</si>
  <si>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</si>
  <si>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</si>
  <si>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</si>
  <si>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</si>
  <si>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</si>
  <si>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</si>
  <si>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</si>
  <si>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</si>
  <si>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</si>
  <si>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</si>
  <si>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</si>
  <si>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</si>
  <si>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</si>
  <si>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</si>
  <si>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</si>
  <si>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</si>
  <si>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</si>
  <si>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</si>
  <si>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</si>
  <si>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</si>
  <si>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</si>
  <si>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</si>
  <si>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</si>
  <si>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</si>
  <si>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</si>
  <si>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</si>
  <si>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</si>
  <si>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</si>
  <si>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</si>
  <si>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</si>
  <si>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</si>
  <si>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</si>
  <si>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</si>
  <si>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</si>
  <si>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</si>
  <si>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</si>
  <si>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</si>
  <si>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</si>
  <si>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</si>
  <si>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</si>
  <si>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</si>
  <si>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</si>
  <si>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</si>
  <si>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</si>
  <si>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</si>
  <si>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</si>
  <si>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</si>
  <si>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</si>
  <si>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</si>
  <si>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</si>
  <si>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</si>
  <si>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</si>
  <si>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</si>
  <si>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</si>
  <si>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</si>
  <si>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</si>
  <si>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</si>
  <si>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</si>
  <si>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</si>
  <si>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</si>
  <si>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</si>
  <si>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</si>
  <si>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</si>
  <si>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</si>
  <si>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</si>
  <si>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</si>
  <si>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</si>
  <si>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</si>
  <si>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</si>
  <si>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</si>
  <si>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</si>
  <si>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</si>
  <si>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</si>
  <si>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</si>
  <si>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</si>
  <si>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</si>
  <si>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</si>
  <si>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</si>
  <si>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</si>
  <si>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</si>
  <si>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</si>
  <si>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</si>
  <si>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</si>
  <si>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</si>
  <si>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</si>
  <si>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</si>
  <si>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</si>
  <si>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</si>
  <si>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</si>
  <si>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</si>
  <si>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</si>
  <si>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</si>
  <si>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</si>
  <si>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</si>
  <si>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</si>
  <si>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</si>
  <si>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</si>
  <si>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</si>
  <si>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</si>
  <si>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</si>
  <si>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</si>
  <si>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</si>
  <si>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</si>
  <si>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</si>
  <si>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</si>
  <si>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</si>
  <si>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</si>
  <si>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</si>
  <si>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</si>
  <si>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</si>
  <si>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</si>
  <si>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</si>
  <si>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</si>
  <si>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</si>
  <si>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</si>
  <si>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</si>
  <si>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</si>
  <si>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</si>
  <si>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</si>
  <si>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</si>
  <si>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</si>
  <si>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</si>
  <si>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</si>
  <si>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</si>
  <si>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</si>
  <si>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</si>
  <si>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</si>
  <si>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</si>
  <si>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</si>
  <si>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</si>
  <si>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</si>
  <si>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</si>
  <si>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</si>
  <si>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</si>
  <si>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</si>
  <si>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</si>
  <si>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</si>
  <si>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</si>
  <si>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</si>
  <si>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</si>
  <si>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</si>
  <si>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</si>
  <si>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</si>
  <si>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</si>
  <si>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</si>
  <si>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</si>
  <si>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</si>
  <si>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</si>
  <si>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</si>
  <si>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</si>
  <si>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</si>
  <si>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</si>
  <si>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</si>
  <si>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</si>
  <si>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</si>
  <si>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</si>
  <si>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</si>
  <si>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</si>
  <si>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</si>
  <si>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</si>
  <si>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</si>
  <si>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</si>
  <si>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</si>
  <si>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</si>
  <si>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</si>
  <si>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</si>
  <si>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</si>
  <si>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</si>
  <si>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</si>
  <si>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</si>
  <si>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</si>
  <si>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</si>
  <si>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</si>
  <si>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</si>
  <si>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</si>
  <si>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</si>
  <si>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</si>
  <si>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</si>
  <si>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</si>
  <si>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</si>
  <si>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</si>
  <si>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</si>
  <si>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</si>
  <si>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</si>
  <si>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</si>
  <si>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</si>
  <si>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</si>
  <si>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</si>
  <si>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</si>
  <si>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</si>
  <si>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</si>
  <si>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</si>
  <si>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</si>
  <si>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</si>
  <si>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</si>
  <si>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</si>
  <si>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</si>
  <si>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</si>
  <si>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</si>
  <si>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</si>
  <si>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</si>
  <si>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</si>
  <si>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</si>
  <si>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</si>
  <si>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</si>
  <si>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</si>
  <si>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</si>
  <si>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</si>
  <si>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</si>
  <si>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</si>
  <si>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</si>
  <si>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</si>
  <si>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</si>
  <si>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</si>
  <si>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</si>
  <si>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</si>
  <si>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</si>
  <si>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</si>
  <si>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</si>
  <si>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</si>
  <si>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</si>
  <si>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</si>
  <si>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</si>
  <si>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</si>
  <si>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</si>
  <si>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</si>
  <si>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</si>
  <si>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</si>
  <si>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</si>
  <si>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</si>
  <si>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</si>
  <si>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</si>
  <si>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</si>
  <si>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</si>
  <si>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</si>
  <si>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</si>
  <si>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</si>
  <si>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</si>
  <si>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</si>
  <si>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</si>
  <si>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</si>
  <si>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</si>
  <si>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</si>
  <si>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</si>
  <si>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</si>
  <si>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</si>
  <si>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</si>
  <si>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</si>
  <si>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</si>
  <si>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</si>
  <si>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</si>
  <si>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</si>
  <si>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</si>
  <si>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</si>
  <si>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</si>
  <si>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</si>
  <si>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</si>
  <si>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</si>
  <si>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</si>
  <si>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</si>
  <si>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</si>
  <si>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</si>
  <si>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</si>
  <si>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</si>
  <si>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</si>
  <si>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</si>
  <si>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</si>
  <si>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</si>
  <si>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</si>
  <si>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</si>
  <si>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</si>
  <si>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</si>
  <si>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</si>
  <si>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</si>
  <si>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</si>
  <si>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</si>
  <si>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</si>
  <si>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</si>
  <si>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</si>
  <si>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</si>
  <si>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</si>
  <si>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</si>
  <si>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</si>
  <si>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</si>
  <si>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</si>
  <si>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</si>
  <si>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</si>
  <si>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</si>
  <si>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</si>
  <si>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</si>
  <si>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</si>
  <si>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</si>
  <si>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</si>
  <si>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</si>
  <si>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</si>
  <si>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</si>
  <si>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</si>
  <si>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</si>
  <si>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</si>
  <si>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</si>
  <si>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</si>
  <si>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</si>
  <si>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</si>
  <si>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</si>
  <si>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</si>
  <si>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</si>
  <si>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</si>
  <si>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</si>
  <si>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</si>
  <si>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</si>
  <si>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</si>
  <si>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</si>
  <si>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</si>
  <si>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</si>
  <si>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</si>
  <si>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</si>
  <si>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</si>
  <si>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</si>
  <si>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</si>
  <si>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</si>
  <si>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</si>
  <si>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</si>
  <si>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</si>
  <si>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</si>
  <si>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</si>
  <si>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</si>
  <si>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</si>
  <si>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</si>
  <si>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</si>
  <si>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</si>
  <si>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</si>
  <si>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</si>
  <si>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</si>
  <si>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</si>
  <si>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</si>
  <si>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</si>
  <si>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</si>
  <si>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</si>
  <si>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</si>
  <si>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</si>
  <si>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</si>
  <si>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</si>
  <si>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</si>
  <si>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</si>
  <si>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</si>
  <si>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</si>
  <si>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</si>
  <si>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</si>
  <si>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</si>
  <si>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</si>
  <si>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</si>
  <si>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</si>
  <si>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</si>
  <si>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</si>
  <si>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</si>
  <si>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</si>
  <si>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</si>
  <si>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</si>
  <si>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</si>
  <si>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</si>
  <si>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</si>
  <si>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</si>
  <si>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</si>
  <si>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</si>
  <si>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</si>
  <si>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</si>
  <si>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</si>
  <si>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</si>
  <si>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</si>
  <si>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</si>
  <si>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</si>
  <si>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</si>
  <si>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</si>
  <si>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</si>
  <si>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</si>
  <si>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</si>
  <si>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</si>
  <si>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</si>
  <si>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</si>
  <si>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</si>
  <si>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</si>
  <si>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</si>
  <si>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</si>
  <si>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</si>
  <si>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</si>
  <si>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</si>
  <si>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</si>
  <si>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</si>
  <si>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</si>
  <si>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</si>
  <si>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</si>
  <si>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</si>
  <si>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</si>
  <si>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</si>
  <si>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</si>
  <si>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</si>
  <si>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</si>
  <si>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</si>
  <si>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</si>
  <si>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</si>
  <si>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</si>
  <si>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</si>
  <si>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</si>
  <si>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</si>
  <si>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</si>
  <si>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</si>
  <si>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</si>
  <si>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</si>
  <si>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</si>
  <si>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</si>
  <si>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</si>
  <si>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</si>
  <si>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</si>
  <si>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</si>
  <si>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</si>
  <si>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</si>
  <si>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</si>
  <si>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</si>
  <si>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</si>
  <si>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</si>
  <si>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</si>
  <si>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</si>
  <si>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</si>
  <si>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</si>
  <si>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</si>
  <si>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</si>
  <si>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</si>
  <si>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</si>
  <si>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</si>
  <si>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</si>
  <si>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</si>
  <si>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</si>
  <si>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</si>
  <si>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</si>
  <si>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</si>
  <si>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</si>
  <si>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</si>
  <si>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</si>
  <si>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</si>
  <si>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</si>
  <si>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</si>
  <si>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</si>
  <si>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</si>
  <si>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</si>
  <si>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</si>
  <si>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</si>
  <si>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</si>
  <si>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</si>
  <si>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</si>
  <si>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</si>
  <si>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</si>
  <si>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</si>
  <si>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</si>
  <si>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</si>
  <si>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</si>
  <si>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</si>
  <si>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</si>
  <si>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</si>
  <si>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</si>
  <si>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</si>
  <si>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</si>
  <si>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</si>
  <si>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</si>
  <si>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</si>
  <si>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</si>
  <si>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</si>
  <si>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</si>
  <si>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</si>
  <si>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</si>
  <si>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</si>
  <si>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</si>
  <si>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</si>
  <si>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</si>
  <si>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</si>
  <si>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</si>
  <si>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</si>
  <si>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</si>
  <si>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</si>
  <si>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</si>
  <si>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</si>
  <si>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</si>
  <si>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</si>
  <si>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</si>
  <si>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</si>
  <si>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</si>
  <si>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</si>
  <si>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</si>
  <si>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</si>
  <si>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</si>
  <si>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</si>
  <si>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</si>
  <si>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</si>
  <si>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</si>
  <si>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</si>
  <si>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</si>
  <si>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</si>
  <si>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</si>
  <si>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</si>
  <si>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</si>
  <si>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</si>
  <si>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</si>
  <si>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</si>
  <si>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</si>
  <si>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</si>
  <si>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</si>
  <si>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</si>
  <si>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</si>
  <si>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</si>
  <si>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</si>
  <si>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</si>
  <si>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</si>
  <si>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</si>
  <si>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</si>
  <si>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</si>
  <si>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</si>
  <si>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</si>
  <si>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</si>
  <si>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</si>
  <si>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</si>
  <si>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</si>
  <si>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</si>
  <si>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</si>
  <si>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</si>
  <si>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</si>
  <si>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</si>
  <si>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</si>
  <si>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</si>
  <si>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</si>
  <si>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</si>
  <si>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</si>
  <si>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</si>
  <si>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</si>
  <si>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</si>
  <si>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</si>
  <si>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</si>
  <si>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</si>
  <si>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</si>
  <si>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</si>
  <si>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</si>
  <si>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</si>
  <si>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</si>
  <si>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</si>
  <si>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</si>
  <si>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</si>
  <si>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</si>
  <si>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</si>
  <si>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</si>
  <si>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</si>
  <si>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</si>
  <si>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</si>
  <si>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</si>
  <si>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</si>
  <si>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</si>
  <si>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</si>
  <si>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</si>
  <si>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</si>
  <si>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</si>
  <si>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</si>
  <si>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</si>
  <si>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</si>
  <si>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</si>
  <si>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</si>
  <si>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</si>
  <si>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</si>
  <si>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</si>
  <si>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</si>
  <si>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</si>
  <si>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</si>
  <si>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</si>
  <si>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</si>
  <si>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</si>
  <si>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</si>
  <si>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</si>
  <si>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</si>
  <si>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</si>
  <si>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</si>
  <si>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</si>
  <si>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</si>
  <si>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</si>
  <si>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</si>
  <si>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</si>
  <si>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</si>
  <si>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</si>
  <si>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</si>
  <si>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</si>
  <si>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</si>
  <si>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</si>
  <si>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</si>
  <si>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</si>
  <si>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</si>
  <si>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</si>
  <si>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</si>
  <si>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</si>
  <si>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</si>
  <si>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</si>
  <si>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</si>
  <si>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</si>
  <si>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</si>
  <si>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</si>
  <si>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</si>
  <si>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</si>
  <si>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</si>
  <si>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</si>
  <si>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</si>
  <si>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</si>
  <si>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</si>
  <si>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</si>
  <si>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</si>
  <si>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</si>
  <si>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</si>
  <si>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</si>
  <si>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</si>
  <si>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</si>
  <si>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</si>
  <si>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</si>
  <si>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</si>
  <si>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</si>
  <si>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</si>
  <si>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</si>
  <si>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</si>
  <si>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</si>
  <si>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</si>
  <si>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</si>
  <si>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</si>
  <si>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</si>
  <si>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</si>
  <si>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</si>
  <si>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</si>
  <si>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</si>
  <si>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</si>
  <si>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</si>
  <si>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</si>
  <si>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</si>
  <si>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</si>
  <si>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</si>
  <si>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</si>
  <si>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</si>
  <si>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</si>
  <si>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</si>
  <si>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</si>
  <si>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</si>
  <si>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</si>
  <si>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</si>
  <si>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</si>
  <si>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</si>
  <si>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</si>
  <si>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</si>
  <si>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</si>
  <si>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</si>
  <si>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</si>
  <si>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</si>
  <si>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</si>
  <si>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</si>
  <si>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</si>
  <si>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</si>
  <si>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</si>
  <si>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</si>
  <si>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</si>
  <si>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</si>
  <si>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</si>
  <si>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</si>
  <si>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</si>
  <si>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</si>
  <si>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</si>
  <si>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</si>
  <si>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</si>
  <si>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</si>
  <si>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</si>
  <si>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</si>
  <si>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</si>
  <si>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</si>
  <si>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</si>
  <si>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</si>
  <si>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</si>
  <si>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</si>
  <si>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</si>
  <si>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</si>
  <si>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</si>
  <si>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</si>
  <si>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</si>
  <si>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</si>
  <si>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</si>
  <si>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</si>
  <si>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</si>
  <si>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</si>
  <si>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</si>
  <si>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</si>
  <si>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</si>
  <si>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</si>
  <si>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</si>
  <si>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</si>
  <si>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</si>
  <si>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</si>
  <si>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</si>
  <si>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</si>
  <si>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</si>
  <si>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</si>
  <si>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</si>
  <si>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</si>
  <si>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</si>
  <si>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</si>
  <si>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</si>
  <si>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</si>
  <si>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</si>
  <si>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</si>
  <si>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</si>
  <si>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</si>
  <si>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</si>
  <si>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</si>
  <si>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</si>
  <si>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</si>
  <si>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</si>
  <si>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</si>
  <si>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</si>
  <si>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</si>
  <si>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</si>
  <si>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</si>
  <si>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</si>
  <si>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</si>
  <si>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</si>
  <si>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</si>
  <si>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</si>
  <si>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</si>
  <si>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</si>
  <si>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</si>
  <si>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</si>
  <si>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</si>
  <si>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</si>
  <si>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</si>
  <si>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</si>
  <si>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</si>
  <si>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</si>
  <si>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</si>
  <si>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</si>
  <si>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</si>
  <si>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</si>
  <si>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</si>
  <si>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</si>
  <si>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</si>
  <si>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</si>
  <si>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</si>
  <si>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</si>
  <si>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</si>
  <si>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</si>
  <si>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</si>
  <si>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</si>
  <si>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</si>
  <si>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</si>
  <si>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</si>
  <si>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</si>
  <si>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</si>
  <si>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</si>
  <si>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</si>
  <si>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</si>
  <si>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</si>
  <si>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</si>
  <si>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</si>
  <si>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</si>
  <si>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</si>
  <si>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</si>
  <si>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</si>
  <si>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</si>
  <si>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</si>
  <si>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</si>
  <si>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</si>
  <si>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</si>
  <si>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</si>
  <si>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</si>
  <si>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</si>
  <si>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</si>
  <si>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</si>
  <si>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</si>
  <si>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</si>
  <si>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</si>
  <si>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</si>
  <si>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</si>
  <si>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</si>
  <si>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</si>
  <si>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</si>
  <si>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</si>
  <si>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</si>
  <si>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</si>
  <si>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</si>
  <si>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</si>
  <si>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</si>
  <si>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</si>
  <si>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</si>
  <si>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</si>
  <si>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</si>
  <si>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</si>
  <si>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</si>
  <si>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</si>
  <si>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</si>
  <si>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</si>
  <si>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</si>
  <si>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</si>
  <si>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</si>
  <si>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</si>
  <si>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</si>
  <si>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</si>
  <si>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</si>
  <si>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</si>
  <si>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</si>
  <si>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</si>
  <si>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</si>
  <si>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</si>
  <si>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</si>
  <si>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</si>
  <si>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</si>
  <si>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</si>
  <si>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</si>
  <si>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</si>
  <si>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</si>
  <si>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</si>
  <si>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</si>
  <si>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</si>
  <si>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</si>
  <si>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</si>
  <si>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</si>
  <si>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</si>
  <si>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</si>
  <si>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</si>
  <si>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</si>
  <si>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</si>
  <si>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</si>
  <si>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</si>
  <si>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</si>
  <si>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</si>
  <si>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</si>
  <si>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</si>
  <si>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</si>
  <si>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</si>
  <si>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</si>
  <si>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</si>
  <si>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</si>
  <si>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</si>
  <si>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</si>
  <si>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</si>
  <si>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</si>
  <si>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</si>
  <si>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</si>
  <si>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</si>
  <si>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</si>
  <si>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</si>
  <si>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</si>
  <si>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</si>
  <si>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</si>
  <si>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</si>
  <si>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</si>
  <si>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</si>
  <si>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</si>
  <si>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</si>
  <si>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</si>
  <si>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</si>
  <si>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</si>
  <si>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</si>
  <si>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</si>
  <si>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</si>
  <si>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</si>
  <si>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</si>
  <si>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</si>
  <si>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</si>
  <si>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</si>
  <si>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</si>
  <si>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</si>
  <si>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</si>
  <si>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</si>
  <si>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</si>
  <si>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</si>
  <si>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</si>
  <si>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</si>
  <si>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</si>
  <si>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</si>
  <si>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</si>
  <si>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</si>
  <si>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</si>
  <si>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</si>
  <si>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</si>
  <si>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</si>
  <si>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</si>
  <si>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</si>
  <si>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</si>
  <si>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</si>
  <si>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</si>
  <si>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</si>
  <si>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</si>
  <si>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</si>
  <si>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</si>
  <si>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</si>
  <si>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</si>
  <si>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</si>
  <si>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</si>
  <si>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</si>
  <si>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</si>
  <si>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</si>
  <si>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</si>
  <si>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</si>
  <si>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</si>
  <si>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</si>
  <si>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</si>
  <si>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</si>
  <si>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</si>
  <si>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</si>
  <si>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</si>
  <si>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</si>
  <si>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</si>
  <si>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</si>
  <si>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</si>
  <si>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</si>
  <si>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</si>
  <si>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</si>
  <si>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</si>
  <si>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</si>
  <si>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</si>
  <si>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</si>
  <si>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</si>
  <si>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</si>
  <si>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</si>
  <si>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</si>
  <si>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</si>
  <si>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</si>
  <si>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</si>
  <si>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</si>
  <si>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</si>
  <si>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</si>
  <si>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</si>
  <si>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</si>
  <si>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</si>
  <si>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</si>
  <si>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</si>
  <si>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</si>
  <si>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</si>
  <si>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</si>
  <si>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</si>
  <si>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</si>
  <si>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</si>
  <si>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</si>
  <si>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</si>
  <si>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</si>
  <si>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</si>
  <si>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</si>
  <si>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</si>
  <si>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</si>
  <si>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</si>
  <si>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</si>
  <si>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</si>
  <si>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</si>
  <si>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</si>
  <si>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</si>
  <si>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</si>
  <si>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</si>
  <si>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</si>
  <si>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</si>
  <si>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</si>
  <si>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</si>
  <si>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</si>
  <si>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</si>
  <si>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</si>
  <si>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</si>
  <si>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</si>
  <si>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</si>
  <si>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</si>
  <si>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</si>
  <si>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</si>
  <si>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</si>
  <si>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</si>
  <si>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</si>
  <si>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</si>
  <si>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</si>
  <si>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</si>
  <si>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</si>
  <si>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</si>
  <si>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</si>
  <si>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</si>
  <si>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</si>
  <si>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</si>
  <si>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</si>
  <si>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</si>
  <si>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</si>
  <si>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</si>
  <si>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</si>
  <si>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</si>
  <si>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</si>
  <si>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</si>
  <si>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</si>
  <si>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</si>
  <si>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</si>
  <si>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</si>
  <si>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</si>
  <si>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</si>
  <si>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</si>
  <si>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</si>
  <si>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</si>
  <si>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</si>
  <si>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</si>
  <si>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</si>
  <si>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</si>
  <si>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</si>
  <si>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</si>
  <si>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</si>
  <si>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</si>
  <si>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</si>
  <si>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</si>
  <si>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</si>
  <si>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</si>
  <si>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</si>
  <si>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</si>
  <si>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</si>
  <si>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</si>
  <si>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</si>
  <si>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</si>
  <si>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</si>
  <si>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</si>
  <si>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</si>
  <si>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</si>
  <si>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</si>
  <si>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</si>
  <si>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</si>
  <si>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</si>
  <si>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</si>
  <si>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</si>
  <si>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</si>
  <si>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</si>
  <si>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</si>
  <si>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</si>
  <si>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</si>
  <si>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</si>
  <si>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</si>
  <si>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</si>
  <si>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</si>
  <si>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</si>
  <si>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</si>
  <si>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</si>
  <si>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</si>
  <si>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</si>
  <si>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</si>
  <si>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</si>
  <si>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</si>
  <si>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</si>
  <si>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</si>
  <si>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</si>
  <si>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</si>
  <si>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</si>
  <si>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</si>
  <si>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</si>
  <si>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</si>
  <si>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</si>
  <si>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</si>
  <si>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</si>
  <si>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</si>
  <si>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</si>
  <si>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</si>
  <si>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</si>
  <si>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</si>
  <si>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</si>
  <si>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</si>
  <si>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</si>
  <si>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</si>
  <si>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</si>
  <si>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</si>
  <si>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</si>
  <si>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</si>
  <si>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</si>
  <si>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</si>
  <si>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</si>
  <si>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</si>
  <si>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</si>
  <si>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</si>
  <si>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</si>
  <si>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</si>
  <si>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</si>
  <si>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</si>
  <si>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</si>
  <si>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</si>
  <si>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</si>
  <si>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</si>
  <si>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</si>
  <si>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</si>
  <si>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</si>
  <si>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</si>
  <si>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</si>
  <si>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</si>
  <si>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</si>
  <si>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</si>
  <si>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</si>
  <si>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</si>
  <si>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</si>
  <si>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</si>
  <si>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</si>
  <si>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</si>
  <si>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</si>
  <si>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</si>
  <si>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</si>
  <si>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</si>
  <si>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</si>
  <si>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</si>
  <si>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</si>
  <si>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</si>
  <si>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</si>
  <si>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</si>
  <si>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</si>
  <si>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</si>
  <si>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</si>
  <si>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</si>
  <si>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</si>
  <si>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</si>
  <si>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</si>
  <si>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</si>
  <si>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</si>
  <si>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</si>
  <si>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</si>
  <si>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</si>
  <si>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</si>
  <si>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</si>
  <si>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</si>
  <si>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</si>
  <si>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</si>
  <si>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</si>
  <si>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</si>
  <si>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</si>
  <si>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</si>
  <si>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</si>
  <si>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</si>
  <si>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</si>
  <si>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</si>
  <si>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</si>
  <si>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</si>
  <si>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</si>
  <si>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</si>
  <si>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</si>
  <si>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</si>
  <si>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</si>
  <si>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</si>
  <si>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</si>
  <si>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</si>
  <si>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</si>
  <si>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</si>
  <si>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</si>
  <si>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</si>
  <si>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</si>
  <si>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</si>
  <si>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</si>
  <si>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</si>
  <si>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</si>
  <si>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</si>
  <si>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</si>
  <si>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</si>
  <si>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</si>
  <si>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</si>
  <si>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</si>
  <si>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</si>
  <si>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</si>
  <si>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</si>
  <si>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</si>
  <si>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</si>
  <si>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</si>
  <si>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</si>
  <si>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</si>
  <si>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</si>
  <si>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</si>
  <si>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</si>
  <si>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</si>
  <si>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</si>
  <si>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</si>
  <si>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</si>
  <si>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</si>
  <si>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</si>
  <si>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</si>
  <si>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</si>
  <si>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</si>
  <si>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</si>
  <si>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</si>
  <si>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</si>
  <si>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</si>
  <si>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</si>
  <si>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</si>
  <si>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</si>
  <si>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</si>
  <si>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</si>
  <si>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</si>
  <si>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</si>
  <si>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</si>
  <si>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</si>
  <si>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</si>
  <si>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</si>
  <si>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</si>
  <si>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</si>
  <si>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</si>
  <si>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</si>
  <si>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</si>
  <si>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</si>
  <si>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</si>
  <si>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</si>
  <si>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</si>
  <si>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</si>
  <si>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</si>
  <si>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</si>
  <si>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</si>
  <si>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</si>
  <si>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</si>
  <si>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</si>
  <si>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</si>
  <si>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</si>
  <si>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</si>
  <si>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</si>
  <si>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</si>
  <si>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</si>
  <si>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</si>
  <si>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</si>
  <si>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</si>
  <si>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</si>
  <si>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</si>
  <si>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</si>
  <si>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</si>
  <si>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</si>
  <si>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</si>
  <si>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</si>
  <si>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</si>
  <si>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</si>
  <si>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</si>
  <si>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</si>
  <si>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</si>
  <si>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</si>
  <si>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</si>
  <si>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</si>
  <si>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</si>
  <si>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</si>
  <si>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</si>
  <si>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</si>
  <si>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</si>
  <si>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</si>
  <si>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</si>
  <si>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</si>
  <si>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</si>
  <si>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</si>
  <si>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</si>
  <si>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</si>
  <si>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</si>
  <si>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</si>
  <si>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</si>
  <si>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</si>
  <si>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</si>
  <si>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</si>
  <si>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</si>
  <si>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</si>
  <si>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</si>
  <si>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</si>
  <si>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</si>
  <si>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</si>
  <si>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</si>
  <si>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</si>
  <si>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</si>
  <si>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</si>
  <si>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</si>
  <si>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</si>
  <si>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</si>
  <si>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</si>
  <si>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</si>
  <si>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</si>
  <si>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</si>
  <si>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</si>
  <si>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</si>
  <si>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</si>
  <si>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</si>
  <si>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</si>
  <si>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</si>
  <si>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</si>
  <si>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</si>
  <si>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</si>
  <si>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</si>
  <si>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</si>
  <si>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</si>
  <si>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</si>
  <si>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</si>
  <si>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</si>
  <si>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</si>
  <si>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</si>
  <si>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</si>
  <si>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</si>
  <si>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</si>
  <si>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</si>
  <si>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</si>
  <si>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</si>
  <si>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</si>
  <si>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</si>
  <si>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</si>
  <si>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</si>
  <si>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</si>
  <si>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</si>
  <si>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</si>
  <si>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</si>
  <si>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</si>
  <si>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</si>
  <si>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</si>
  <si>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</si>
  <si>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</si>
  <si>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</si>
  <si>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</si>
  <si>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</si>
  <si>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</si>
  <si>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</si>
  <si>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</si>
  <si>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</si>
  <si>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</si>
  <si>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</si>
  <si>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</si>
  <si>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</si>
  <si>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</si>
  <si>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</si>
  <si>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</si>
  <si>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</si>
  <si>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</si>
  <si>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</si>
  <si>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</si>
  <si>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</si>
  <si>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</si>
  <si>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</si>
  <si>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</si>
  <si>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</si>
  <si>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</si>
  <si>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</si>
  <si>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</si>
  <si>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</si>
  <si>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</si>
  <si>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</si>
  <si>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</si>
  <si>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</si>
  <si>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</si>
  <si>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</si>
  <si>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</si>
  <si>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</si>
  <si>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</si>
  <si>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</si>
  <si>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</si>
  <si>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</si>
  <si>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</si>
  <si>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</si>
  <si>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</si>
  <si>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</si>
  <si>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</si>
  <si>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</si>
  <si>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</si>
  <si>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</si>
  <si>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</si>
  <si>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</si>
  <si>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</si>
  <si>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</si>
  <si>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</si>
  <si>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</si>
  <si>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</si>
  <si>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</si>
  <si>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</si>
  <si>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</si>
  <si>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</si>
  <si>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</si>
  <si>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</si>
  <si>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</si>
  <si>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</si>
  <si>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</si>
  <si>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</si>
  <si>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</si>
  <si>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</si>
  <si>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</si>
  <si>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</si>
  <si>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</si>
  <si>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</si>
  <si>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</si>
  <si>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</si>
  <si>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</si>
  <si>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</si>
  <si>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</si>
  <si>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</si>
  <si>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</si>
  <si>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</si>
  <si>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</si>
  <si>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</si>
  <si>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</si>
  <si>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</si>
  <si>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</si>
  <si>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</si>
  <si>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</si>
  <si>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</si>
  <si>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</si>
  <si>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</si>
  <si>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</si>
  <si>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</si>
  <si>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</si>
  <si>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</si>
  <si>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</si>
  <si>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</si>
  <si>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</si>
  <si>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</si>
  <si>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</si>
  <si>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</si>
  <si>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</si>
  <si>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</si>
  <si>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</si>
  <si>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</si>
  <si>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</si>
  <si>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</si>
  <si>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</si>
  <si>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</si>
  <si>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</si>
  <si>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</si>
  <si>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</si>
  <si>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</si>
  <si>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</si>
  <si>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</si>
  <si>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</si>
  <si>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</si>
  <si>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</si>
  <si>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</si>
  <si>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</si>
  <si>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</si>
  <si>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</si>
  <si>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</si>
  <si>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</si>
  <si>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</si>
  <si>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</si>
  <si>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</si>
  <si>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</si>
  <si>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</si>
  <si>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</si>
  <si>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</si>
  <si>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</si>
  <si>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</si>
  <si>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</si>
  <si>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</si>
  <si>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</si>
  <si>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</si>
  <si>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</si>
  <si>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</si>
  <si>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</si>
  <si>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</si>
  <si>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</si>
  <si>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</si>
  <si>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</si>
  <si>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</si>
  <si>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</si>
  <si>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</si>
  <si>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</si>
  <si>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</si>
  <si>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</si>
  <si>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</si>
  <si>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</si>
  <si>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</si>
  <si>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</si>
  <si>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</si>
  <si>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</si>
  <si>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</si>
  <si>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</si>
  <si>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</si>
  <si>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</si>
  <si>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</si>
  <si>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</si>
  <si>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</si>
  <si>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</si>
  <si>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</si>
  <si>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</si>
  <si>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</si>
  <si>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</si>
  <si>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</si>
  <si>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</si>
  <si>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</si>
  <si>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</si>
  <si>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</si>
  <si>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</si>
  <si>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</si>
  <si>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</si>
  <si>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</si>
  <si>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</si>
  <si>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</si>
  <si>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</si>
  <si>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</si>
  <si>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</si>
  <si>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</si>
  <si>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</si>
  <si>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</si>
  <si>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</si>
  <si>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</si>
  <si>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</si>
  <si>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</si>
  <si>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</si>
  <si>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</si>
  <si>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</si>
  <si>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</si>
  <si>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</si>
  <si>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</si>
  <si>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</si>
  <si>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</si>
  <si>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</si>
  <si>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</si>
  <si>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</si>
  <si>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</si>
  <si>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</si>
  <si>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</si>
  <si>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</si>
  <si>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</si>
  <si>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</si>
  <si>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</si>
  <si>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</si>
  <si>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</si>
  <si>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</si>
  <si>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</si>
  <si>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</si>
  <si>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</si>
  <si>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</si>
  <si>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</si>
  <si>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</si>
  <si>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</si>
  <si>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</si>
  <si>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</si>
  <si>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</si>
  <si>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</si>
  <si>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</si>
  <si>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</si>
  <si>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</si>
  <si>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</si>
  <si>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</si>
  <si>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</si>
  <si>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</si>
  <si>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</si>
  <si>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</si>
  <si>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</si>
  <si>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</si>
  <si>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</si>
  <si>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</si>
  <si>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</si>
  <si>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</si>
  <si>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</si>
  <si>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</si>
  <si>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</si>
  <si>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</si>
  <si>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</si>
  <si>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</si>
  <si>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</si>
  <si>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</si>
  <si>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</si>
  <si>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</si>
  <si>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</si>
  <si>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</si>
  <si>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</si>
  <si>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</si>
  <si>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</si>
  <si>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</si>
  <si>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</si>
  <si>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</si>
  <si>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</si>
  <si>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</si>
  <si>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</si>
  <si>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</si>
  <si>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</si>
  <si>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</si>
  <si>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</si>
  <si>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</si>
  <si>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</si>
  <si>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</si>
  <si>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</si>
  <si>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</si>
  <si>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</si>
  <si>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</si>
  <si>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</si>
  <si>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</si>
  <si>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</si>
  <si>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</si>
  <si>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</si>
  <si>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</si>
  <si>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</si>
  <si>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</si>
  <si>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</si>
  <si>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</si>
  <si>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</si>
  <si>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</si>
  <si>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</si>
  <si>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</si>
  <si>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</si>
  <si>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</si>
  <si>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</si>
  <si>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</si>
  <si>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</si>
  <si>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</si>
  <si>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</si>
  <si>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</si>
  <si>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</si>
  <si>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</si>
  <si>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</si>
  <si>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</si>
  <si>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</si>
  <si>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</si>
  <si>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</si>
  <si>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</si>
  <si>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</si>
  <si>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</si>
  <si>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</si>
  <si>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</si>
  <si>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</si>
  <si>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</si>
  <si>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</si>
  <si>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</si>
  <si>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</si>
  <si>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</si>
  <si>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</si>
  <si>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</si>
  <si>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</si>
  <si>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</si>
  <si>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</si>
  <si>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</si>
  <si>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</si>
  <si>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</si>
  <si>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</si>
  <si>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</si>
  <si>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</si>
  <si>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</si>
  <si>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</si>
  <si>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</si>
  <si>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</si>
  <si>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</si>
  <si>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</si>
  <si>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</si>
  <si>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</si>
  <si>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</si>
  <si>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</si>
  <si>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</si>
  <si>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</si>
  <si>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</si>
  <si>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</si>
  <si>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</si>
  <si>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</si>
  <si>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</si>
  <si>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</si>
  <si>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</si>
  <si>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</si>
  <si>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</si>
  <si>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</si>
  <si>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</si>
  <si>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</si>
  <si>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</si>
  <si>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</si>
  <si>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</si>
  <si>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</si>
  <si>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</si>
  <si>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</si>
  <si>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</si>
  <si>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</si>
  <si>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</si>
  <si>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</si>
  <si>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</si>
  <si>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</si>
  <si>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</si>
  <si>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</si>
  <si>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</si>
  <si>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</si>
  <si>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</si>
  <si>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</si>
  <si>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</si>
  <si>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</si>
  <si>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</si>
  <si>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</si>
  <si>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</si>
  <si>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</si>
  <si>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</si>
  <si>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</si>
  <si>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</si>
  <si>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</si>
  <si>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</si>
  <si>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</si>
  <si>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</si>
  <si>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</si>
  <si>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</si>
  <si>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</si>
  <si>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</si>
  <si>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</si>
  <si>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</si>
  <si>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</si>
  <si>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</si>
  <si>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</si>
  <si>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</si>
  <si>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</si>
  <si>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</si>
  <si>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</si>
  <si>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</si>
  <si>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</si>
  <si>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</si>
  <si>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</si>
  <si>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</si>
  <si>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</si>
  <si>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</si>
  <si>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</si>
  <si>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</si>
  <si>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</si>
  <si>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</si>
  <si>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</si>
  <si>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</si>
  <si>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</si>
  <si>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</si>
  <si>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</si>
  <si>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</si>
  <si>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</si>
  <si>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</si>
  <si>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</si>
  <si>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</si>
  <si>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</si>
  <si>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</si>
  <si>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</si>
  <si>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</si>
  <si>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</si>
  <si>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</si>
  <si>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</si>
  <si>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</si>
  <si>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</si>
  <si>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</si>
  <si>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</si>
  <si>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</si>
  <si>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</si>
  <si>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</si>
  <si>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</si>
  <si>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</si>
  <si>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</si>
  <si>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</si>
  <si>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</si>
  <si>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</si>
  <si>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</si>
  <si>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</si>
  <si>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</si>
  <si>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</si>
  <si>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</si>
  <si>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</si>
  <si>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</si>
  <si>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</si>
  <si>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</si>
  <si>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</si>
  <si>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</si>
  <si>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</si>
  <si>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</si>
  <si>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</si>
  <si>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</si>
  <si>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</si>
  <si>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</si>
  <si>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</si>
  <si>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</si>
  <si>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</si>
  <si>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</si>
  <si>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</si>
  <si>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</si>
  <si>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</si>
  <si>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</si>
  <si>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</si>
  <si>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</si>
  <si>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</si>
  <si>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</si>
  <si>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</si>
  <si>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</si>
  <si>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</si>
  <si>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</si>
  <si>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</si>
  <si>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</si>
  <si>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</si>
  <si>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</si>
  <si>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</si>
  <si>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</si>
  <si>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</si>
  <si>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</si>
  <si>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</si>
  <si>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</si>
  <si>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</si>
  <si>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</si>
  <si>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</si>
  <si>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</si>
  <si>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</si>
  <si>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</si>
  <si>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</si>
  <si>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</si>
  <si>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</si>
  <si>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</si>
  <si>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</si>
  <si>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</si>
  <si>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</si>
  <si>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</si>
  <si>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</si>
  <si>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</si>
  <si>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</si>
  <si>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</si>
  <si>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</si>
  <si>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</si>
  <si>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</si>
  <si>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</si>
  <si>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</si>
  <si>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</si>
  <si>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</si>
  <si>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</si>
  <si>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</si>
  <si>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</si>
  <si>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</si>
  <si>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</si>
  <si>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</si>
  <si>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</si>
  <si>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</si>
  <si>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</si>
  <si>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</si>
  <si>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</si>
  <si>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</si>
  <si>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</si>
  <si>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</si>
  <si>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</si>
  <si>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</si>
  <si>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</si>
  <si>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</si>
  <si>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</si>
  <si>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</si>
  <si>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</si>
  <si>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</si>
  <si>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</si>
  <si>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</si>
  <si>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</si>
  <si>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</si>
  <si>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</si>
  <si>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</si>
  <si>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</si>
  <si>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</si>
  <si>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</si>
  <si>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</si>
  <si>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</si>
  <si>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</si>
  <si>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</si>
  <si>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</si>
  <si>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</si>
  <si>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</si>
  <si>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</si>
  <si>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</si>
  <si>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</si>
  <si>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</si>
  <si>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</si>
  <si>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</si>
  <si>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</si>
  <si>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</si>
  <si>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</si>
  <si>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</si>
  <si>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</si>
  <si>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</si>
  <si>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</si>
  <si>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</si>
  <si>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</si>
  <si>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</si>
  <si>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</si>
  <si>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</si>
  <si>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</si>
  <si>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</si>
  <si>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</si>
  <si>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</si>
  <si>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</si>
  <si>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</si>
  <si>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</si>
  <si>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</si>
  <si>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</si>
  <si>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</si>
  <si>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</si>
  <si>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</si>
  <si>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</si>
  <si>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</si>
  <si>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</si>
  <si>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</si>
  <si>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</si>
  <si>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</si>
  <si>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</si>
  <si>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</si>
  <si>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</si>
  <si>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</si>
  <si>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</si>
  <si>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</si>
  <si>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</si>
  <si>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</si>
  <si>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</si>
  <si>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</si>
  <si>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</si>
  <si>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</si>
  <si>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</si>
  <si>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</si>
  <si>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</si>
  <si>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</si>
  <si>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</si>
  <si>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</si>
  <si>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</si>
  <si>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</si>
  <si>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</si>
  <si>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</si>
  <si>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</si>
  <si>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</si>
  <si>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</si>
  <si>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</si>
  <si>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</si>
  <si>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</si>
  <si>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</si>
  <si>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</si>
  <si>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</si>
  <si>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</si>
  <si>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</si>
  <si>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</si>
  <si>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</si>
  <si>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</si>
  <si>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</si>
  <si>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</si>
  <si>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</si>
  <si>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</si>
  <si>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</si>
  <si>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</si>
  <si>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</si>
  <si>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</si>
  <si>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</si>
  <si>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</si>
  <si>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</si>
  <si>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</si>
  <si>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</si>
  <si>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</si>
  <si>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</si>
  <si>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</si>
  <si>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</si>
  <si>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</si>
  <si>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</si>
  <si>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</si>
  <si>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</si>
  <si>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</si>
  <si>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</si>
  <si>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</si>
  <si>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</si>
  <si>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</si>
  <si>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</si>
  <si>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</si>
  <si>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</si>
  <si>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</si>
  <si>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</si>
  <si>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</si>
  <si>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</si>
  <si>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</si>
  <si>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</si>
  <si>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</si>
  <si>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</si>
  <si>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</si>
  <si>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</si>
  <si>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</si>
  <si>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</si>
  <si>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</si>
  <si>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</si>
  <si>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</si>
  <si>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</si>
  <si>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</si>
  <si>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</si>
  <si>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</si>
  <si>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</si>
  <si>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</si>
  <si>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</si>
  <si>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</si>
  <si>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</si>
  <si>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</si>
  <si>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</si>
  <si>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</si>
  <si>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</si>
  <si>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</si>
  <si>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</si>
  <si>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</si>
  <si>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</si>
  <si>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</si>
  <si>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</si>
  <si>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</si>
  <si>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</si>
  <si>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</si>
  <si>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</si>
  <si>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</si>
  <si>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</si>
  <si>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</si>
  <si>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</si>
  <si>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</si>
  <si>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</si>
  <si>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</si>
  <si>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</si>
  <si>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</si>
  <si>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</si>
  <si>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</si>
  <si>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</si>
  <si>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</si>
  <si>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</si>
  <si>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</si>
  <si>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</si>
  <si>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</si>
  <si>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</si>
  <si>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</si>
  <si>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</si>
  <si>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</si>
  <si>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</si>
  <si>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</si>
  <si>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</si>
  <si>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</si>
  <si>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</si>
  <si>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</si>
  <si>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</si>
  <si>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</si>
  <si>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</si>
  <si>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</si>
  <si>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</si>
  <si>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</si>
  <si>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</si>
  <si>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</si>
  <si>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</si>
  <si>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</si>
  <si>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</si>
  <si>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</si>
  <si>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</si>
  <si>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</si>
  <si>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</si>
  <si>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</si>
  <si>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</si>
  <si>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</si>
  <si>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</si>
  <si>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</si>
  <si>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</si>
  <si>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</si>
  <si>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</si>
  <si>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</si>
  <si>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</si>
  <si>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</si>
  <si>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</si>
  <si>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</si>
  <si>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</si>
  <si>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</si>
  <si>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</si>
  <si>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</si>
  <si>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</si>
  <si>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</si>
  <si>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</si>
  <si>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</si>
  <si>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</si>
  <si>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</si>
  <si>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</si>
  <si>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</si>
  <si>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</si>
  <si>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</si>
  <si>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</si>
  <si>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</si>
  <si>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</si>
  <si>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</si>
  <si>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</si>
  <si>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</si>
  <si>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</si>
  <si>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</si>
  <si>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</si>
  <si>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</si>
  <si>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</si>
  <si>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</si>
  <si>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</si>
  <si>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</si>
  <si>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</si>
  <si>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</si>
  <si>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</si>
  <si>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</si>
  <si>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</si>
  <si>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</si>
  <si>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</si>
  <si>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</si>
  <si>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</si>
  <si>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</si>
  <si>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</si>
  <si>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</si>
  <si>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</si>
  <si>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</si>
  <si>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</si>
  <si>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</si>
  <si>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</si>
  <si>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</si>
  <si>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</si>
  <si>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</si>
  <si>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</si>
  <si>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</si>
  <si>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</si>
  <si>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</si>
  <si>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</si>
  <si>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</si>
  <si>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</si>
  <si>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</si>
  <si>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</si>
  <si>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</si>
  <si>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</si>
  <si>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</si>
  <si>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</si>
  <si>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</si>
  <si>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</si>
  <si>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</si>
  <si>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</si>
  <si>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</si>
  <si>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</si>
  <si>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</si>
  <si>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</si>
  <si>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</si>
  <si>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</si>
  <si>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</si>
  <si>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</si>
  <si>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</si>
  <si>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</si>
  <si>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</si>
  <si>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</si>
  <si>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</si>
  <si>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</si>
  <si>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</si>
  <si>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</si>
  <si>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</si>
  <si>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</si>
  <si>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</si>
  <si>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</si>
  <si>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</si>
  <si>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</si>
  <si>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</si>
  <si>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</si>
  <si>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</si>
  <si>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</si>
  <si>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</si>
  <si>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</si>
  <si>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</si>
  <si>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</si>
  <si>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</si>
  <si>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</si>
  <si>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</si>
  <si>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</si>
  <si>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</si>
  <si>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</si>
  <si>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</si>
  <si>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</si>
  <si>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</si>
  <si>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</si>
  <si>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</si>
  <si>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</si>
  <si>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</si>
  <si>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</si>
  <si>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</si>
  <si>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</si>
  <si>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</si>
  <si>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</si>
  <si>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</si>
  <si>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</si>
  <si>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</si>
  <si>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</si>
  <si>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</si>
  <si>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</si>
  <si>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</si>
  <si>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</si>
  <si>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</si>
  <si>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</si>
  <si>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</si>
  <si>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</si>
  <si>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</si>
  <si>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</si>
  <si>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</si>
  <si>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</si>
  <si>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</si>
  <si>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</si>
  <si>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</si>
  <si>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</si>
  <si>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</si>
  <si>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</si>
  <si>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</si>
  <si>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</si>
  <si>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</si>
  <si>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</si>
  <si>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</si>
  <si>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</si>
  <si>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</si>
  <si>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</si>
  <si>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</si>
  <si>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</si>
  <si>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</si>
  <si>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</si>
  <si>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</si>
  <si>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</si>
  <si>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</si>
  <si>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</si>
  <si>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</si>
  <si>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</si>
  <si>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</si>
  <si>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</si>
  <si>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</si>
  <si>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</si>
  <si>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</si>
  <si>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</si>
  <si>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</si>
  <si>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</si>
  <si>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</si>
  <si>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</si>
  <si>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</si>
  <si>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</si>
  <si>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</si>
  <si>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</si>
  <si>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</si>
  <si>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</si>
  <si>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</si>
  <si>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</si>
  <si>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</si>
  <si>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</si>
  <si>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</si>
  <si>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</si>
  <si>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</si>
  <si>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</si>
  <si>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</si>
  <si>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</si>
  <si>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</si>
  <si>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</si>
  <si>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</si>
  <si>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</si>
  <si>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</si>
  <si>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</si>
  <si>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</si>
  <si>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</si>
  <si>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</si>
  <si>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</si>
  <si>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</si>
  <si>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</si>
  <si>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</si>
  <si>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</si>
  <si>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</si>
  <si>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</si>
  <si>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</si>
  <si>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</si>
  <si>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</si>
  <si>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</si>
  <si>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</si>
  <si>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</si>
  <si>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</si>
  <si>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</si>
  <si>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</si>
  <si>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</si>
  <si>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</si>
  <si>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</si>
  <si>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</si>
  <si>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</si>
  <si>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</si>
  <si>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</si>
  <si>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</si>
  <si>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</si>
  <si>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</si>
  <si>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</si>
  <si>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</si>
  <si>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</si>
  <si>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</si>
  <si>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</si>
  <si>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</si>
  <si>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</si>
  <si>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</si>
  <si>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</si>
  <si>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</si>
  <si>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</si>
  <si>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</si>
  <si>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</si>
  <si>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</si>
  <si>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</si>
  <si>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</si>
  <si>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</si>
  <si>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</si>
  <si>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</si>
  <si>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</si>
  <si>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</si>
  <si>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</si>
  <si>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</si>
  <si>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</si>
  <si>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</si>
  <si>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</si>
  <si>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</si>
  <si>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</si>
  <si>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</si>
  <si>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</si>
  <si>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</si>
  <si>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</si>
  <si>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</si>
  <si>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</si>
  <si>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</si>
  <si>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</si>
  <si>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</si>
  <si>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</si>
  <si>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</si>
  <si>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</si>
  <si>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</si>
  <si>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</si>
  <si>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</si>
  <si>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</si>
  <si>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</si>
  <si>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</si>
  <si>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</si>
  <si>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</si>
  <si>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</si>
  <si>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</si>
  <si>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</si>
  <si>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</si>
  <si>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</si>
  <si>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</si>
  <si>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</si>
  <si>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</si>
  <si>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</si>
  <si>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</si>
  <si>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</si>
  <si>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</si>
  <si>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</si>
  <si>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</si>
  <si>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</si>
  <si>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</si>
  <si>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</si>
  <si>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</si>
  <si>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</si>
  <si>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</si>
  <si>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</si>
  <si>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</si>
  <si>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</si>
  <si>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</si>
  <si>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</si>
  <si>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</si>
  <si>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</si>
  <si>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</si>
  <si>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</si>
  <si>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</si>
  <si>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</si>
  <si>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</si>
  <si>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</si>
  <si>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</si>
  <si>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</si>
  <si>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</si>
  <si>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</si>
  <si>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</si>
  <si>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</si>
  <si>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</si>
  <si>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</si>
  <si>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</si>
  <si>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</si>
  <si>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</si>
  <si>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</si>
  <si>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</si>
  <si>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</si>
  <si>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</si>
  <si>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</si>
  <si>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</si>
  <si>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</si>
  <si>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</si>
  <si>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</si>
  <si>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</si>
  <si>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</si>
  <si>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</si>
  <si>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</si>
  <si>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</si>
  <si>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</si>
  <si>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</si>
  <si>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</si>
  <si>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</si>
  <si>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</si>
  <si>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</si>
  <si>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</si>
  <si>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</si>
  <si>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</si>
  <si>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</si>
  <si>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</si>
  <si>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</si>
  <si>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</si>
  <si>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</si>
  <si>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</si>
  <si>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</si>
  <si>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</si>
  <si>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</si>
  <si>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</si>
  <si>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</si>
  <si>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</si>
  <si>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</si>
  <si>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</si>
  <si>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</si>
  <si>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</si>
  <si>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</si>
  <si>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</si>
  <si>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</si>
  <si>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</si>
  <si>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</si>
  <si>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</si>
  <si>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</si>
  <si>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</si>
  <si>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</si>
  <si>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</si>
  <si>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</si>
  <si>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</si>
  <si>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</si>
  <si>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</si>
  <si>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</si>
  <si>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</si>
  <si>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</si>
  <si>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</si>
  <si>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</si>
  <si>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</si>
  <si>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</si>
  <si>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</si>
  <si>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</si>
  <si>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</si>
  <si>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</si>
  <si>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</si>
  <si>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</si>
  <si>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</si>
  <si>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</si>
  <si>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</si>
  <si>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</si>
  <si>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</si>
  <si>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</si>
  <si>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</si>
  <si>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</si>
  <si>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</si>
  <si>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</si>
  <si>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</si>
  <si>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</si>
  <si>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</si>
  <si>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</si>
  <si>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</si>
  <si>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</si>
  <si>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</si>
  <si>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</si>
  <si>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</si>
  <si>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</si>
  <si>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</si>
  <si>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</si>
  <si>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</si>
  <si>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</si>
  <si>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</si>
  <si>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</si>
  <si>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</si>
  <si>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</si>
  <si>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</si>
  <si>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</si>
  <si>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</si>
  <si>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</si>
  <si>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</si>
  <si>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</si>
  <si>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</si>
  <si>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</si>
  <si>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</si>
  <si>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</si>
  <si>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</si>
  <si>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</si>
  <si>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</si>
  <si>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</si>
  <si>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</si>
  <si>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</si>
  <si>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</si>
  <si>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</si>
  <si>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</si>
  <si>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</si>
  <si>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</si>
  <si>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</si>
  <si>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</si>
  <si>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</si>
  <si>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</si>
  <si>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</si>
  <si>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</si>
  <si>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</si>
  <si>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</si>
  <si>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</si>
  <si>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</si>
  <si>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</si>
  <si>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</si>
  <si>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</si>
  <si>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</si>
  <si>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</si>
  <si>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</si>
  <si>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</si>
  <si>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</si>
  <si>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</si>
  <si>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</si>
  <si>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</si>
  <si>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</si>
  <si>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</si>
  <si>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</si>
  <si>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</si>
  <si>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</si>
  <si>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</si>
  <si>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</si>
  <si>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</si>
  <si>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</si>
  <si>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</si>
  <si>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</si>
  <si>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</si>
  <si>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</si>
  <si>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</si>
  <si>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</si>
  <si>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</si>
  <si>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</si>
  <si>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</si>
  <si>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</si>
  <si>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</si>
  <si>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</si>
  <si>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</si>
  <si>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</si>
  <si>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</si>
  <si>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</si>
  <si>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</si>
  <si>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</si>
  <si>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</si>
  <si>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</si>
  <si>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</si>
  <si>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</si>
  <si>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</si>
  <si>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</si>
  <si>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</si>
  <si>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</si>
  <si>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</si>
  <si>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</si>
  <si>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</si>
  <si>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</si>
  <si>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</si>
  <si>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</si>
  <si>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</si>
  <si>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</si>
  <si>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</si>
  <si>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</si>
  <si>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</si>
  <si>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</si>
  <si>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</si>
  <si>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</si>
  <si>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</si>
  <si>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</si>
  <si>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</si>
  <si>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</si>
  <si>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</si>
  <si>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</si>
  <si>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</si>
  <si>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</si>
  <si>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</si>
  <si>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</si>
  <si>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</si>
  <si>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</si>
  <si>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</si>
  <si>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</si>
  <si>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</si>
  <si>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</si>
  <si>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</si>
  <si>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</si>
  <si>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</si>
  <si>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</si>
  <si>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</si>
  <si>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</si>
  <si>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</si>
  <si>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</si>
  <si>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</si>
  <si>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</si>
  <si>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</si>
  <si>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</si>
  <si>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</si>
  <si>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</si>
  <si>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</si>
  <si>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</si>
  <si>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</si>
  <si>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</si>
  <si>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</si>
  <si>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</si>
  <si>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</si>
  <si>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</si>
  <si>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</si>
  <si>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</si>
  <si>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</si>
  <si>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</si>
  <si>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</si>
  <si>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</si>
  <si>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</si>
  <si>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</si>
  <si>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</si>
  <si>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</si>
  <si>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</si>
  <si>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</si>
  <si>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</si>
  <si>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</si>
  <si>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</si>
  <si>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</si>
  <si>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</si>
  <si>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</si>
  <si>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</si>
  <si>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</si>
  <si>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</si>
  <si>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</si>
  <si>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</si>
  <si>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</si>
  <si>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</si>
  <si>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</si>
  <si>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</si>
  <si>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</si>
  <si>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</si>
  <si>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</si>
  <si>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</si>
  <si>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</si>
  <si>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</si>
  <si>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</si>
  <si>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</si>
  <si>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</si>
  <si>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</si>
  <si>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</si>
  <si>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</si>
  <si>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</si>
  <si>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</si>
  <si>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</si>
  <si>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</si>
  <si>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</si>
  <si>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</si>
  <si>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</si>
  <si>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</si>
  <si>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</si>
  <si>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</si>
  <si>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</si>
  <si>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</si>
  <si>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</si>
  <si>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</si>
  <si>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</si>
  <si>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</si>
  <si>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</si>
  <si>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</si>
  <si>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</si>
  <si>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</si>
  <si>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</si>
  <si>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</si>
  <si>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</si>
  <si>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</si>
  <si>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</si>
  <si>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</si>
  <si>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</si>
  <si>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</si>
  <si>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</si>
  <si>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</si>
  <si>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</si>
  <si>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</si>
  <si>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</si>
  <si>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</si>
  <si>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</si>
  <si>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</si>
  <si>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</si>
  <si>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</si>
  <si>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</si>
  <si>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</si>
  <si>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</si>
  <si>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</si>
  <si>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</si>
  <si>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</si>
  <si>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</si>
  <si>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</si>
  <si>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</si>
  <si>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</si>
  <si>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</si>
  <si>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</si>
  <si>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</si>
  <si>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</si>
  <si>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</si>
  <si>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</si>
  <si>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</si>
  <si>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</si>
  <si>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</si>
  <si>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</si>
  <si>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</si>
  <si>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</si>
  <si>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</si>
  <si>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</si>
  <si>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</si>
  <si>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</si>
  <si>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</si>
  <si>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</si>
  <si>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</si>
  <si>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</si>
  <si>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</si>
  <si>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</si>
  <si>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</si>
  <si>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</si>
  <si>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</si>
  <si>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</si>
  <si>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</si>
  <si>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</si>
  <si>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</si>
  <si>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</si>
  <si>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</si>
  <si>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</si>
  <si>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</si>
  <si>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</si>
  <si>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</si>
  <si>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</si>
  <si>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</si>
  <si>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</si>
  <si>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</si>
  <si>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</si>
  <si>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</si>
  <si>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</si>
  <si>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</si>
  <si>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</si>
  <si>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</si>
  <si>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</si>
  <si>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</si>
  <si>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</si>
  <si>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</si>
  <si>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</si>
  <si>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</si>
  <si>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</si>
  <si>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</si>
  <si>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</si>
  <si>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</si>
  <si>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</si>
  <si>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</si>
  <si>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</si>
  <si>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</si>
  <si>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</si>
  <si>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</si>
  <si>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</si>
  <si>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</si>
  <si>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</si>
  <si>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</si>
  <si>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</si>
  <si>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</si>
  <si>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</si>
  <si>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</si>
  <si>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</si>
  <si>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</si>
  <si>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</si>
  <si>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</si>
  <si>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</si>
  <si>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</si>
  <si>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</si>
  <si>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</si>
  <si>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</si>
  <si>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</si>
  <si>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</si>
  <si>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</si>
  <si>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</si>
  <si>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</si>
  <si>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</si>
  <si>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</si>
  <si>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</si>
  <si>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</si>
  <si>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</si>
  <si>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</si>
  <si>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</si>
  <si>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</si>
  <si>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</si>
  <si>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</si>
  <si>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</si>
  <si>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</si>
  <si>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</si>
  <si>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</si>
  <si>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</si>
  <si>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</si>
  <si>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</si>
  <si>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</si>
  <si>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</si>
  <si>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</si>
  <si>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</si>
  <si>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</si>
  <si>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</si>
  <si>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</si>
  <si>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</si>
  <si>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</si>
  <si>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</si>
  <si>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</si>
  <si>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</si>
  <si>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</si>
  <si>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</si>
  <si>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</si>
  <si>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</si>
  <si>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</si>
  <si>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</si>
  <si>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</si>
  <si>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</si>
  <si>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</si>
  <si>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</si>
  <si>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</si>
  <si>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</si>
  <si>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</si>
  <si>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</si>
  <si>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</si>
  <si>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</si>
  <si>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</si>
  <si>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</si>
  <si>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</si>
  <si>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</si>
  <si>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</si>
  <si>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</si>
  <si>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</si>
  <si>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</si>
  <si>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</si>
  <si>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</si>
  <si>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</si>
  <si>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</si>
  <si>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</si>
  <si>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</si>
  <si>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</si>
  <si>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</si>
  <si>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</si>
  <si>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</si>
  <si>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</si>
  <si>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</si>
  <si>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</si>
  <si>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</si>
  <si>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</si>
  <si>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</si>
  <si>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</si>
  <si>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</si>
  <si>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</si>
  <si>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</si>
  <si>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</si>
  <si>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</si>
  <si>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</si>
  <si>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</si>
  <si>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</si>
  <si>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</si>
  <si>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</si>
  <si>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</si>
  <si>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</si>
  <si>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</si>
  <si>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</si>
  <si>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</si>
  <si>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</si>
  <si>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</si>
  <si>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</si>
  <si>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</si>
  <si>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</si>
  <si>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</si>
  <si>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</si>
  <si>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</si>
  <si>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</si>
  <si>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</si>
  <si>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</si>
  <si>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</si>
  <si>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</si>
  <si>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</si>
  <si>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</si>
  <si>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</si>
  <si>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</si>
  <si>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</si>
  <si>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</si>
  <si>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</si>
  <si>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</si>
  <si>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</si>
  <si>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</si>
  <si>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</si>
  <si>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</si>
  <si>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</si>
  <si>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</si>
  <si>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</si>
  <si>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</si>
  <si>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</si>
  <si>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</si>
  <si>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</si>
  <si>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</si>
  <si>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</si>
  <si>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</si>
  <si>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</si>
  <si>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</si>
  <si>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</si>
  <si>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</si>
  <si>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</si>
  <si>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</si>
  <si>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</si>
  <si>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</si>
  <si>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</si>
  <si>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</si>
  <si>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</si>
  <si>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</si>
  <si>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</si>
  <si>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</si>
  <si>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</si>
  <si>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</si>
  <si>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</si>
  <si>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</si>
  <si>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</si>
  <si>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</si>
  <si>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</si>
  <si>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</si>
  <si>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</si>
  <si>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</si>
  <si>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</si>
  <si>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</si>
  <si>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</si>
  <si>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</si>
  <si>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</si>
  <si>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</si>
  <si>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</si>
  <si>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</si>
  <si>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</si>
  <si>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</si>
  <si>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</si>
  <si>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</si>
  <si>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</si>
  <si>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</si>
  <si>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</si>
  <si>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</si>
  <si>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</si>
  <si>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</si>
  <si>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</si>
  <si>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</si>
  <si>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</si>
  <si>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</si>
  <si>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</si>
  <si>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</si>
  <si>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</si>
  <si>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</si>
  <si>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</si>
  <si>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</si>
  <si>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</si>
  <si>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</si>
  <si>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</si>
  <si>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</si>
  <si>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</si>
  <si>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</si>
  <si>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</si>
  <si>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</si>
  <si>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</si>
  <si>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</si>
  <si>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</si>
  <si>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</si>
  <si>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</si>
  <si>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</si>
  <si>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</si>
  <si>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</si>
  <si>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</si>
  <si>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</si>
  <si>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</si>
  <si>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</si>
  <si>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</si>
  <si>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</si>
  <si>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</si>
  <si>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</si>
  <si>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</si>
  <si>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</si>
  <si>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</si>
  <si>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</si>
  <si>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</si>
  <si>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</si>
  <si>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</si>
  <si>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</si>
  <si>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</si>
  <si>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</si>
  <si>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</si>
  <si>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</si>
  <si>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</si>
  <si>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</si>
  <si>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</si>
  <si>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</si>
  <si>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</si>
  <si>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</si>
  <si>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</si>
  <si>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</si>
  <si>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</si>
  <si>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</si>
  <si>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</si>
  <si>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</si>
  <si>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</si>
  <si>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</si>
  <si>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</si>
  <si>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</si>
  <si>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</si>
  <si>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</si>
  <si>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</si>
  <si>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</si>
  <si>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</si>
  <si>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</si>
  <si>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</si>
  <si>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</si>
  <si>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</si>
  <si>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</si>
  <si>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</si>
  <si>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</si>
  <si>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</si>
  <si>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</si>
  <si>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</si>
  <si>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</si>
  <si>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</si>
  <si>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</si>
  <si>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</si>
  <si>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</si>
  <si>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</si>
  <si>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</si>
  <si>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</si>
  <si>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</si>
  <si>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</si>
  <si>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</si>
  <si>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</si>
  <si>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</si>
  <si>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</si>
  <si>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</si>
  <si>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</si>
  <si>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</si>
  <si>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</si>
  <si>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</si>
  <si>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</si>
  <si>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</si>
  <si>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</si>
  <si>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</si>
  <si>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</si>
  <si>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</si>
  <si>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</si>
  <si>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</si>
  <si>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</si>
  <si>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</si>
  <si>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</si>
  <si>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</si>
  <si>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</si>
  <si>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</si>
  <si>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</si>
  <si>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</si>
  <si>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</si>
  <si>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</si>
  <si>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</si>
  <si>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</si>
  <si>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</si>
  <si>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</si>
  <si>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</si>
  <si>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</si>
  <si>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</si>
  <si>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</si>
  <si>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</si>
  <si>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</si>
  <si>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</si>
  <si>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</si>
  <si>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</si>
  <si>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</si>
  <si>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</si>
  <si>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</si>
  <si>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</si>
  <si>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</si>
  <si>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</si>
  <si>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</si>
  <si>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</si>
  <si>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</si>
  <si>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</si>
  <si>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</si>
  <si>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</si>
  <si>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</si>
  <si>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</si>
  <si>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</si>
  <si>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</si>
  <si>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</si>
  <si>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</si>
  <si>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</si>
  <si>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</si>
  <si>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</si>
  <si>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</si>
  <si>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</si>
  <si>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</si>
  <si>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</si>
  <si>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</si>
  <si>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</si>
  <si>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</si>
  <si>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</si>
  <si>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</si>
  <si>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</si>
  <si>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</si>
  <si>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</si>
  <si>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</si>
  <si>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</si>
  <si>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</si>
  <si>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</si>
  <si>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</si>
  <si>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</si>
  <si>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</si>
  <si>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</si>
  <si>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</si>
  <si>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</si>
  <si>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</si>
  <si>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</si>
  <si>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</si>
  <si>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</si>
  <si>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</si>
  <si>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</si>
  <si>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</si>
  <si>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</si>
  <si>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</si>
  <si>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</si>
  <si>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</si>
  <si>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</si>
  <si>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</si>
  <si>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</si>
  <si>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</si>
  <si>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</si>
  <si>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</si>
  <si>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</si>
  <si>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</si>
  <si>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</si>
  <si>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</si>
  <si>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</si>
  <si>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</si>
  <si>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</si>
  <si>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</si>
  <si>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</si>
  <si>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</si>
  <si>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</si>
  <si>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</si>
  <si>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</si>
  <si>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</si>
  <si>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</si>
  <si>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</si>
  <si>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</si>
  <si>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</si>
  <si>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</si>
  <si>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</si>
  <si>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</si>
  <si>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</si>
  <si>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</si>
  <si>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</si>
  <si>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</si>
  <si>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</si>
  <si>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</si>
  <si>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</si>
  <si>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</si>
  <si>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</si>
  <si>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</si>
  <si>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</si>
  <si>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</si>
  <si>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</si>
  <si>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</si>
  <si>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</si>
  <si>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</si>
  <si>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</si>
  <si>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</si>
  <si>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</si>
  <si>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</si>
  <si>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</si>
  <si>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</si>
  <si>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</si>
  <si>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</si>
  <si>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</si>
  <si>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</si>
  <si>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</si>
  <si>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</si>
  <si>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</si>
  <si>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</si>
  <si>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</si>
  <si>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</si>
  <si>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</si>
  <si>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</si>
  <si>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</si>
  <si>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</si>
  <si>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</si>
  <si>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</si>
  <si>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</si>
  <si>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</si>
  <si>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</si>
  <si>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</si>
  <si>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</si>
  <si>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</si>
  <si>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</si>
  <si>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</si>
  <si>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</si>
  <si>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</si>
  <si>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</si>
  <si>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</si>
  <si>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</si>
  <si>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</si>
  <si>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</si>
  <si>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</si>
  <si>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</si>
  <si>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</si>
  <si>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</si>
  <si>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</si>
  <si>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</si>
  <si>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</si>
  <si>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</si>
  <si>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</si>
  <si>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</si>
  <si>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</si>
  <si>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</si>
  <si>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</si>
  <si>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</si>
  <si>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</si>
  <si>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</si>
  <si>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</si>
  <si>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</si>
  <si>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</si>
  <si>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</si>
  <si>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</si>
  <si>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</si>
  <si>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</si>
  <si>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</si>
  <si>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</si>
  <si>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</si>
  <si>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</si>
  <si>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</si>
  <si>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</si>
  <si>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</si>
  <si>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</si>
  <si>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</si>
  <si>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</si>
  <si>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</si>
  <si>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</si>
  <si>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</si>
  <si>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</si>
  <si>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</si>
  <si>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</si>
  <si>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</si>
  <si>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</si>
  <si>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</si>
  <si>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</si>
  <si>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</si>
  <si>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</si>
  <si>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</si>
  <si>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</si>
  <si>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</si>
  <si>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</si>
  <si>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</si>
  <si>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</si>
  <si>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</si>
  <si>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</si>
  <si>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</si>
  <si>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</si>
  <si>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</si>
  <si>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</si>
  <si>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</si>
  <si>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</si>
  <si>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</si>
  <si>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</si>
  <si>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</si>
  <si>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</si>
  <si>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</si>
  <si>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</si>
  <si>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</si>
  <si>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</si>
  <si>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</si>
  <si>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</si>
  <si>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</si>
  <si>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</si>
  <si>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</si>
  <si>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</si>
  <si>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</si>
  <si>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</si>
  <si>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</si>
  <si>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</si>
  <si>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</si>
  <si>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</si>
  <si>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</si>
  <si>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</si>
  <si>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</si>
  <si>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</si>
  <si>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</si>
  <si>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</si>
  <si>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</si>
  <si>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</si>
  <si>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</si>
  <si>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</si>
  <si>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</si>
  <si>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</si>
  <si>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</si>
  <si>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</si>
  <si>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</si>
  <si>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</si>
  <si>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</si>
  <si>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</si>
  <si>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</si>
  <si>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</si>
  <si>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</si>
  <si>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</si>
  <si>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</si>
  <si>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</si>
  <si>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</si>
  <si>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</si>
  <si>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</si>
  <si>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</si>
  <si>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</si>
  <si>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</si>
  <si>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</si>
  <si>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</si>
  <si>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</si>
  <si>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</si>
  <si>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</si>
  <si>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</si>
  <si>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</si>
  <si>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</si>
  <si>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</si>
  <si>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</si>
  <si>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</si>
  <si>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</si>
  <si>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</si>
  <si>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</si>
  <si>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</si>
  <si>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</si>
  <si>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</si>
  <si>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</si>
  <si>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</si>
  <si>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</si>
  <si>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</si>
  <si>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</si>
  <si>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</si>
  <si>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</si>
  <si>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</si>
  <si>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</si>
  <si>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</si>
  <si>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</si>
  <si>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</si>
  <si>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</si>
  <si>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</si>
  <si>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</si>
  <si>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</si>
  <si>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</si>
  <si>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</si>
  <si>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</si>
  <si>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</si>
  <si>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</si>
  <si>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</si>
  <si>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</si>
  <si>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</si>
  <si>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</si>
  <si>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</si>
  <si>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</si>
  <si>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</si>
  <si>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</si>
  <si>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</si>
  <si>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</si>
  <si>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</si>
  <si>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</si>
  <si>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</si>
  <si>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</si>
  <si>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</si>
  <si>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</si>
  <si>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</si>
  <si>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</si>
  <si>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</si>
  <si>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</si>
  <si>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</si>
  <si>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</si>
  <si>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</si>
  <si>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</si>
  <si>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</si>
  <si>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</si>
  <si>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</si>
  <si>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</si>
  <si>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</si>
  <si>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</si>
  <si>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</si>
  <si>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</si>
  <si>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</si>
  <si>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</si>
  <si>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</si>
  <si>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</si>
  <si>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</si>
  <si>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</si>
  <si>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</si>
  <si>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</si>
  <si>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</si>
  <si>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</si>
  <si>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</si>
  <si>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</si>
  <si>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</si>
  <si>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</si>
  <si>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</si>
  <si>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</si>
  <si>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</si>
  <si>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</si>
  <si>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</si>
  <si>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</si>
  <si>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</si>
  <si>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</si>
  <si>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</si>
  <si>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</si>
  <si>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</si>
  <si>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</si>
  <si>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</si>
  <si>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</si>
  <si>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</si>
  <si>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</si>
  <si>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</si>
  <si>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</si>
  <si>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</si>
  <si>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</si>
  <si>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</si>
  <si>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</si>
  <si>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</si>
  <si>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</si>
  <si>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</si>
  <si>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</si>
  <si>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</si>
  <si>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</si>
  <si>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</si>
  <si>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</si>
  <si>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</si>
  <si>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</si>
  <si>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</si>
  <si>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</si>
  <si>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</si>
  <si>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</si>
  <si>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</si>
  <si>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</si>
  <si>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</si>
  <si>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</si>
  <si>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</si>
  <si>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</si>
  <si>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</si>
  <si>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</si>
  <si>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</si>
  <si>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</si>
  <si>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</si>
  <si>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</si>
  <si>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</si>
  <si>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</si>
  <si>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</si>
  <si>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</si>
  <si>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</si>
  <si>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</si>
  <si>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</si>
  <si>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</si>
  <si>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</si>
  <si>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</si>
  <si>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</si>
  <si>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</si>
  <si>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</si>
  <si>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</si>
  <si>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</si>
  <si>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</si>
  <si>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</si>
  <si>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</si>
  <si>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</si>
  <si>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</si>
  <si>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</si>
  <si>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</si>
  <si>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</si>
  <si>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</si>
  <si>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</si>
  <si>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</si>
  <si>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</si>
  <si>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</si>
  <si>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</si>
  <si>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</si>
  <si>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</si>
  <si>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</si>
  <si>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</si>
  <si>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</si>
  <si>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</si>
  <si>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</si>
  <si>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</si>
  <si>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</si>
  <si>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</si>
  <si>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</si>
  <si>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</si>
  <si>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</si>
  <si>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</si>
  <si>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</si>
  <si>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</si>
  <si>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</si>
  <si>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</si>
  <si>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</si>
  <si>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</si>
  <si>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</si>
  <si>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</si>
  <si>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</si>
  <si>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</si>
  <si>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</si>
  <si>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</si>
  <si>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</si>
  <si>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</si>
  <si>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</si>
  <si>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</si>
  <si>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</si>
  <si>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</si>
  <si>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</si>
  <si>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</si>
  <si>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</si>
  <si>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</si>
  <si>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</si>
  <si>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</si>
  <si>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</si>
  <si>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</si>
  <si>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</si>
  <si>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</si>
  <si>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</si>
  <si>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</si>
  <si>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</si>
  <si>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</si>
  <si>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</si>
  <si>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</si>
  <si>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</si>
  <si>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</si>
  <si>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</si>
  <si>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</si>
  <si>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</si>
  <si>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</si>
  <si>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</si>
  <si>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</si>
  <si>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</si>
  <si>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</si>
  <si>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</si>
  <si>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</si>
  <si>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</si>
  <si>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</si>
  <si>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</si>
  <si>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</si>
  <si>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</si>
  <si>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</si>
  <si>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</si>
  <si>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</si>
  <si>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</si>
  <si>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</si>
  <si>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</si>
  <si>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</si>
  <si>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</si>
  <si>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</si>
  <si>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</si>
  <si>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</si>
  <si>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</si>
  <si>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</si>
  <si>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</si>
  <si>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</si>
  <si>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</si>
  <si>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</si>
  <si>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</si>
  <si>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</si>
  <si>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</si>
  <si>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</si>
  <si>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</si>
  <si>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</si>
  <si>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</si>
  <si>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</si>
  <si>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</si>
  <si>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</si>
  <si>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</si>
  <si>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</si>
  <si>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</si>
  <si>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</si>
  <si>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</si>
  <si>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</si>
  <si>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</si>
  <si>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</si>
  <si>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</si>
  <si>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</si>
  <si>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</si>
  <si>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</si>
  <si>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</si>
  <si>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</si>
  <si>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</si>
  <si>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</si>
  <si>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</si>
  <si>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</si>
  <si>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</si>
  <si>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</si>
  <si>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</si>
  <si>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</si>
  <si>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</si>
  <si>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</si>
  <si>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</si>
  <si>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</si>
  <si>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</si>
  <si>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</si>
  <si>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</si>
  <si>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</si>
  <si>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</si>
  <si>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</si>
  <si>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</si>
  <si>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</si>
  <si>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</si>
  <si>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</si>
  <si>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</si>
  <si>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</si>
  <si>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</si>
  <si>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</si>
  <si>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</si>
  <si>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</si>
  <si>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</si>
  <si>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</si>
  <si>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</si>
  <si>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</si>
  <si>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</si>
  <si>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</si>
  <si>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</si>
  <si>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</si>
  <si>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</si>
  <si>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</si>
  <si>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</si>
  <si>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</si>
  <si>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</si>
  <si>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</si>
  <si>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</si>
  <si>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</si>
  <si>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</si>
  <si>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</si>
  <si>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</si>
  <si>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</si>
  <si>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</si>
  <si>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</si>
  <si>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</si>
  <si>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</si>
  <si>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</si>
  <si>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</si>
  <si>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</si>
  <si>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</si>
  <si>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</si>
  <si>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</si>
  <si>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</si>
  <si>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</si>
  <si>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</si>
  <si>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</si>
  <si>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</si>
  <si>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</si>
  <si>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</si>
  <si>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</si>
  <si>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</si>
  <si>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</si>
  <si>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</si>
  <si>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</si>
  <si>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</si>
  <si>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</si>
  <si>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</si>
  <si>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</si>
  <si>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</si>
  <si>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</si>
  <si>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</si>
  <si>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</si>
  <si>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</si>
  <si>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</si>
  <si>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</si>
  <si>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</si>
  <si>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</si>
  <si>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</si>
  <si>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</si>
  <si>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</si>
  <si>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</si>
  <si>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</si>
  <si>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</si>
  <si>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</si>
  <si>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</si>
  <si>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</si>
  <si>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</si>
  <si>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</si>
  <si>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</si>
  <si>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</si>
  <si>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</si>
  <si>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</si>
  <si>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</si>
  <si>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</si>
  <si>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</si>
  <si>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</si>
  <si>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</si>
  <si>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</si>
  <si>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</si>
  <si>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</si>
  <si>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</si>
  <si>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</si>
  <si>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</si>
  <si>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</si>
  <si>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</si>
  <si>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</si>
  <si>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</si>
  <si>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</si>
  <si>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</si>
  <si>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</si>
  <si>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</si>
  <si>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</si>
  <si>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</si>
  <si>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</si>
  <si>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</si>
  <si>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</si>
  <si>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</si>
  <si>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</si>
  <si>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</si>
  <si>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</si>
  <si>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</si>
  <si>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</si>
  <si>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</si>
  <si>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</si>
  <si>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</si>
  <si>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</si>
  <si>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</si>
  <si>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</si>
  <si>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</si>
  <si>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</si>
  <si>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</si>
  <si>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</si>
  <si>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</si>
  <si>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</si>
  <si>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</si>
  <si>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</si>
  <si>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</si>
  <si>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</si>
  <si>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</si>
  <si>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</si>
  <si>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</si>
  <si>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</si>
  <si>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</si>
  <si>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</si>
  <si>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</si>
  <si>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</si>
  <si>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</si>
  <si>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</si>
  <si>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</si>
  <si>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</si>
  <si>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</si>
  <si>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</si>
  <si>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</si>
  <si>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</si>
  <si>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</si>
  <si>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</si>
  <si>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</si>
  <si>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</si>
  <si>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</si>
  <si>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</si>
  <si>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</si>
  <si>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</si>
  <si>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</si>
  <si>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</si>
  <si>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</si>
  <si>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</si>
  <si>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</si>
  <si>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</si>
  <si>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</si>
  <si>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</si>
  <si>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</si>
  <si>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</si>
  <si>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</si>
  <si>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</si>
  <si>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</si>
  <si>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</si>
  <si>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</si>
  <si>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</si>
  <si>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</si>
  <si>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</si>
  <si>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</si>
  <si>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</si>
  <si>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</si>
  <si>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</si>
  <si>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</si>
  <si>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</si>
  <si>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</si>
  <si>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</si>
  <si>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</si>
  <si>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</si>
  <si>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</si>
  <si>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</si>
  <si>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</si>
  <si>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</si>
  <si>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</si>
  <si>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</si>
  <si>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</si>
  <si>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</si>
  <si>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</si>
  <si>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</si>
  <si>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</si>
  <si>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</si>
  <si>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</si>
  <si>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</si>
  <si>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</si>
  <si>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</si>
  <si>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</si>
  <si>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</si>
  <si>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</si>
  <si>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</si>
  <si>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</si>
  <si>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</si>
  <si>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</si>
  <si>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</si>
  <si>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</si>
  <si>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</si>
  <si>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</si>
  <si>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</si>
  <si>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</si>
  <si>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</si>
  <si>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</si>
  <si>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</si>
  <si>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</si>
  <si>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</si>
  <si>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</si>
  <si>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</si>
  <si>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</si>
  <si>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</si>
  <si>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</si>
  <si>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</si>
  <si>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</si>
  <si>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</si>
  <si>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</si>
  <si>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</si>
  <si>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</si>
  <si>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</si>
  <si>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</si>
  <si>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</si>
  <si>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</si>
  <si>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</si>
  <si>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</si>
  <si>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</si>
  <si>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</si>
  <si>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</si>
  <si>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</si>
  <si>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</si>
  <si>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</si>
  <si>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</si>
  <si>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</si>
  <si>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</si>
  <si>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</si>
  <si>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</si>
  <si>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</si>
  <si>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</si>
  <si>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</si>
  <si>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</si>
  <si>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</si>
  <si>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</si>
  <si>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</si>
  <si>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</si>
  <si>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</si>
  <si>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</si>
  <si>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</si>
  <si>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</si>
  <si>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</si>
  <si>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</si>
  <si>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</si>
  <si>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</si>
  <si>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</si>
  <si>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</si>
  <si>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</si>
  <si>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</si>
  <si>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</si>
  <si>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</si>
  <si>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</si>
  <si>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</si>
  <si>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</si>
  <si>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</si>
  <si>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</si>
  <si>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</si>
  <si>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</si>
  <si>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</si>
  <si>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</si>
  <si>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</si>
  <si>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</si>
  <si>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</si>
  <si>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</si>
  <si>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</si>
  <si>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</si>
  <si>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</si>
  <si>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</si>
  <si>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</si>
  <si>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</si>
  <si>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</si>
  <si>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</si>
  <si>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</si>
  <si>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</si>
  <si>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</si>
  <si>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</si>
  <si>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</si>
  <si>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</si>
  <si>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</si>
  <si>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</si>
  <si>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</si>
  <si>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</si>
  <si>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</si>
  <si>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</si>
  <si>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</si>
  <si>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</si>
  <si>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</si>
  <si>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</si>
  <si>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</si>
  <si>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</si>
  <si>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</si>
  <si>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</si>
  <si>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</si>
  <si>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</si>
  <si>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</si>
  <si>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</si>
  <si>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</si>
  <si>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</si>
  <si>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</si>
  <si>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</si>
  <si>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</si>
  <si>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</si>
  <si>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</si>
  <si>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</si>
  <si>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</si>
  <si>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</si>
  <si>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</si>
  <si>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</si>
  <si>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</si>
  <si>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</si>
  <si>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</si>
  <si>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</si>
  <si>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</si>
  <si>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</si>
  <si>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</si>
  <si>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</si>
  <si>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</si>
  <si>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</si>
  <si>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</si>
  <si>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</si>
  <si>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</si>
  <si>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</si>
  <si>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</si>
  <si>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</si>
  <si>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</si>
  <si>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</si>
  <si>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</si>
  <si>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</si>
  <si>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</si>
  <si>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</si>
  <si>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</si>
  <si>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</si>
  <si>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</si>
  <si>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</si>
  <si>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</si>
  <si>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</si>
  <si>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</si>
  <si>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</si>
  <si>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</si>
  <si>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</si>
  <si>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</si>
  <si>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</si>
  <si>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</si>
  <si>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</si>
  <si>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</si>
  <si>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</si>
  <si>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</si>
  <si>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</si>
  <si>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</si>
  <si>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</si>
  <si>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</si>
  <si>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</si>
  <si>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</si>
  <si>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</si>
  <si>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</si>
  <si>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</si>
  <si>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</si>
  <si>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</si>
  <si>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</si>
  <si>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</si>
  <si>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</si>
  <si>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</si>
  <si>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</si>
  <si>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</si>
  <si>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</si>
  <si>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</si>
  <si>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</si>
  <si>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</si>
  <si>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</si>
  <si>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</si>
  <si>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</si>
  <si>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</si>
  <si>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</si>
  <si>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</si>
  <si>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</si>
  <si>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</si>
  <si>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</si>
  <si>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</si>
  <si>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</si>
  <si>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</si>
  <si>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</si>
  <si>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</si>
  <si>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</si>
  <si>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</si>
  <si>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</si>
  <si>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</si>
  <si>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</si>
  <si>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</si>
  <si>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</si>
  <si>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</si>
  <si>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</si>
  <si>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</si>
  <si>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</si>
  <si>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</si>
  <si>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</si>
  <si>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</si>
  <si>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</si>
  <si>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</si>
  <si>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</si>
  <si>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</si>
  <si>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</si>
  <si>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</si>
  <si>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</si>
  <si>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</si>
  <si>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</si>
  <si>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</si>
  <si>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</si>
  <si>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</si>
  <si>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</si>
  <si>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</si>
  <si>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</si>
  <si>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</si>
  <si>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</si>
  <si>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</si>
  <si>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</si>
  <si>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</si>
  <si>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</si>
  <si>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</si>
  <si>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</si>
  <si>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</si>
  <si>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</si>
  <si>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</si>
  <si>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</si>
  <si>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</si>
  <si>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</si>
  <si>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</si>
  <si>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</si>
  <si>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</si>
  <si>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</si>
  <si>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</si>
  <si>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</si>
  <si>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</si>
  <si>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</si>
  <si>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</si>
  <si>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</si>
  <si>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</si>
  <si>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</si>
  <si>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</si>
  <si>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</si>
  <si>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</si>
  <si>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</si>
  <si>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</si>
  <si>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</si>
  <si>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</si>
  <si>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</si>
  <si>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</si>
  <si>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</si>
  <si>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</si>
  <si>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</si>
  <si>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</si>
  <si>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</si>
  <si>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</si>
  <si>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</si>
  <si>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</si>
  <si>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</si>
  <si>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</si>
  <si>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</si>
  <si>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</si>
  <si>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</si>
  <si>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</si>
  <si>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</si>
  <si>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</si>
  <si>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</si>
  <si>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</si>
  <si>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</si>
  <si>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</si>
  <si>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</si>
  <si>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</si>
  <si>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</si>
  <si>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</si>
  <si>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</si>
  <si>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</si>
  <si>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</si>
  <si>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</si>
  <si>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</si>
  <si>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</si>
  <si>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</si>
  <si>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</si>
  <si>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</si>
  <si>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</si>
  <si>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</si>
  <si>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</si>
  <si>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</si>
  <si>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</si>
  <si>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</si>
  <si>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</si>
  <si>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</si>
  <si>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</si>
  <si>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</si>
  <si>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</si>
  <si>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</si>
  <si>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</si>
  <si>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</si>
  <si>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</si>
  <si>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</si>
  <si>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</si>
  <si>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</si>
  <si>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</si>
  <si>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</si>
  <si>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</si>
  <si>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</si>
  <si>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</si>
  <si>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</si>
  <si>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</si>
  <si>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</si>
  <si>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</si>
  <si>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</si>
  <si>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</si>
  <si>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</si>
  <si>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</si>
  <si>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</si>
  <si>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</si>
  <si>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</si>
  <si>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</si>
  <si>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</si>
  <si>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</si>
  <si>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</si>
  <si>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</si>
  <si>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</si>
  <si>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</si>
  <si>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</si>
  <si>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</si>
  <si>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</si>
  <si>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</si>
  <si>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</si>
  <si>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</si>
  <si>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</si>
  <si>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</si>
  <si>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</si>
  <si>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</si>
  <si>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</si>
  <si>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</si>
  <si>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</si>
  <si>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</si>
  <si>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</si>
  <si>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</si>
  <si>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</si>
  <si>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</si>
  <si>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</si>
  <si>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</si>
  <si>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</si>
  <si>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</si>
  <si>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</si>
  <si>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</si>
  <si>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</si>
  <si>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</si>
  <si>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</si>
  <si>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</si>
  <si>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</si>
  <si>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</si>
  <si>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</si>
  <si>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</si>
  <si>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</si>
  <si>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</si>
  <si>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</si>
  <si>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</si>
  <si>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</si>
  <si>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</si>
  <si>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</si>
  <si>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</si>
  <si>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</si>
  <si>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</si>
  <si>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</si>
  <si>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</si>
  <si>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</si>
  <si>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</si>
  <si>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</si>
  <si>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</si>
  <si>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</si>
  <si>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</si>
  <si>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</si>
  <si>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</si>
  <si>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</si>
  <si>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</si>
  <si>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</si>
  <si>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</si>
  <si>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</si>
  <si>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</si>
  <si>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</si>
  <si>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</si>
  <si>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</si>
  <si>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</si>
  <si>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</si>
  <si>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</si>
  <si>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</si>
  <si>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</si>
  <si>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</si>
  <si>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</si>
  <si>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</si>
  <si>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</si>
  <si>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</si>
  <si>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</si>
  <si>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</si>
  <si>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</si>
  <si>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</si>
  <si>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</si>
  <si>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</si>
  <si>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</si>
  <si>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</si>
  <si>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</si>
  <si>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</si>
  <si>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</si>
  <si>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</si>
  <si>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</si>
  <si>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</si>
  <si>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</si>
  <si>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</si>
  <si>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</si>
  <si>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</si>
  <si>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</si>
  <si>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</si>
  <si>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</si>
  <si>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</si>
  <si>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</si>
  <si>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</si>
  <si>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</si>
  <si>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</si>
  <si>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</si>
  <si>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</si>
  <si>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</si>
  <si>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</si>
  <si>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</si>
  <si>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</si>
  <si>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</si>
  <si>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</si>
  <si>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</si>
  <si>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</si>
  <si>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</si>
  <si>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</si>
  <si>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</si>
  <si>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</si>
  <si>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</si>
  <si>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</si>
  <si>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</si>
  <si>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</si>
  <si>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</si>
  <si>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</si>
  <si>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</si>
  <si>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</si>
  <si>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</si>
  <si>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</si>
  <si>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</si>
  <si>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</si>
  <si>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</si>
  <si>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</si>
  <si>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</si>
  <si>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</si>
  <si>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</si>
  <si>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</si>
  <si>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</si>
  <si>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</si>
  <si>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</si>
  <si>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</si>
  <si>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</si>
  <si>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</si>
  <si>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</si>
  <si>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</si>
  <si>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</si>
  <si>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</si>
  <si>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</si>
  <si>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</si>
  <si>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</si>
  <si>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</si>
  <si>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</si>
  <si>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</si>
  <si>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</si>
  <si>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</si>
  <si>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</si>
  <si>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</si>
  <si>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</si>
  <si>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</si>
  <si>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</si>
  <si>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</si>
  <si>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</si>
  <si>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</si>
  <si>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</si>
  <si>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</si>
  <si>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</si>
  <si>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</si>
  <si>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</si>
  <si>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</si>
  <si>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</si>
  <si>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</si>
  <si>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</si>
  <si>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</si>
  <si>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</si>
  <si>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</si>
  <si>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</si>
  <si>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</si>
  <si>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</si>
  <si>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</si>
  <si>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</si>
  <si>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</si>
  <si>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</si>
  <si>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</si>
  <si>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</si>
  <si>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</si>
  <si>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</si>
  <si>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</si>
  <si>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</si>
  <si>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</si>
  <si>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</si>
  <si>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</si>
  <si>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</si>
  <si>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</si>
  <si>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</si>
  <si>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</si>
  <si>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</si>
  <si>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</si>
  <si>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</si>
  <si>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</si>
  <si>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</si>
  <si>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</si>
  <si>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</si>
  <si>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</si>
  <si>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</si>
  <si>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</si>
  <si>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</si>
  <si>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</si>
  <si>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</si>
  <si>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</si>
  <si>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</si>
  <si>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</si>
  <si>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</si>
  <si>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</si>
  <si>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</si>
  <si>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</si>
  <si>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</si>
  <si>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</si>
  <si>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</si>
  <si>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</si>
  <si>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</si>
  <si>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</si>
  <si>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</si>
  <si>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</si>
  <si>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</si>
  <si>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</si>
  <si>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</si>
  <si>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</si>
  <si>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</si>
  <si>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</si>
  <si>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</si>
  <si>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</si>
  <si>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</si>
  <si>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</si>
  <si>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</si>
  <si>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</si>
  <si>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</si>
  <si>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</si>
  <si>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</si>
  <si>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</si>
  <si>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</si>
  <si>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</si>
  <si>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</si>
  <si>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</si>
  <si>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</si>
  <si>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</si>
  <si>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</si>
  <si>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</si>
  <si>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</si>
  <si>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</si>
  <si>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</si>
  <si>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</si>
  <si>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</si>
  <si>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</si>
  <si>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</si>
  <si>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</si>
  <si>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</si>
  <si>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</si>
  <si>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</si>
  <si>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</si>
  <si>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</si>
  <si>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</si>
  <si>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</si>
  <si>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</si>
  <si>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</si>
  <si>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</si>
  <si>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</si>
  <si>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</si>
  <si>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</si>
  <si>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</si>
  <si>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</si>
  <si>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</si>
  <si>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</si>
  <si>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</si>
  <si>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</si>
  <si>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</si>
  <si>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</si>
  <si>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</si>
  <si>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</si>
  <si>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</si>
  <si>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</si>
  <si>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</si>
  <si>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</si>
  <si>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</si>
  <si>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</si>
  <si>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</si>
  <si>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</si>
  <si>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</si>
  <si>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</si>
  <si>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</si>
  <si>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</si>
  <si>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</si>
  <si>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</si>
  <si>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</si>
  <si>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</si>
  <si>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</si>
  <si>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</si>
  <si>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</si>
  <si>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</si>
  <si>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</si>
  <si>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</si>
  <si>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</si>
  <si>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</si>
  <si>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</si>
  <si>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</si>
  <si>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</si>
  <si>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</si>
  <si>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</si>
  <si>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</si>
  <si>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</si>
  <si>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</si>
  <si>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</si>
  <si>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</si>
  <si>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</si>
  <si>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</si>
  <si>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</si>
  <si>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</si>
  <si>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</si>
  <si>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</si>
  <si>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</si>
  <si>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</si>
  <si>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</si>
  <si>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</si>
  <si>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</si>
  <si>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</si>
  <si>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</si>
  <si>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</si>
  <si>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</si>
  <si>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</si>
  <si>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</si>
  <si>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</si>
  <si>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</si>
  <si>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</si>
  <si>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</si>
  <si>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</si>
  <si>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</si>
  <si>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</si>
  <si>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</si>
  <si>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</si>
  <si>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</si>
  <si>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</si>
  <si>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</si>
  <si>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</si>
  <si>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</si>
  <si>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</si>
  <si>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</si>
  <si>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</si>
  <si>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</si>
  <si>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</si>
  <si>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</si>
  <si>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</si>
  <si>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</si>
  <si>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</si>
  <si>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</si>
  <si>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</si>
  <si>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</si>
  <si>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</si>
  <si>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</si>
  <si>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</si>
  <si>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</si>
  <si>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</si>
  <si>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</si>
  <si>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</si>
  <si>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</si>
  <si>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</si>
  <si>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</si>
  <si>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</si>
  <si>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</si>
  <si>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</si>
  <si>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</si>
  <si>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</si>
  <si>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</si>
  <si>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</si>
  <si>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</si>
  <si>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</si>
  <si>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</si>
  <si>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</si>
  <si>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</si>
  <si>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</si>
  <si>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</si>
  <si>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</si>
  <si>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</si>
  <si>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</si>
  <si>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</si>
  <si>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</si>
  <si>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</si>
  <si>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</si>
  <si>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</si>
  <si>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</si>
  <si>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</si>
  <si>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</si>
  <si>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</si>
  <si>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</si>
  <si>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</si>
  <si>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</si>
  <si>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</si>
  <si>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</si>
  <si>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</si>
  <si>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</si>
  <si>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</si>
  <si>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</si>
  <si>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</si>
  <si>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</si>
  <si>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</si>
  <si>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</si>
  <si>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</si>
  <si>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</si>
  <si>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</si>
  <si>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</si>
  <si>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</si>
  <si>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</si>
  <si>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</si>
  <si>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</si>
  <si>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</si>
  <si>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</si>
  <si>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</si>
  <si>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</si>
  <si>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</si>
  <si>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</si>
  <si>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</si>
  <si>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</si>
  <si>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</si>
  <si>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</si>
  <si>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</si>
  <si>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</si>
  <si>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</si>
  <si>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</si>
  <si>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</si>
  <si>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</si>
  <si>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</si>
  <si>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</si>
  <si>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</si>
  <si>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</si>
  <si>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</si>
  <si>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</si>
  <si>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</si>
  <si>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</si>
  <si>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</si>
  <si>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</si>
  <si>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</si>
  <si>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</si>
  <si>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</si>
  <si>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</si>
  <si>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</si>
  <si>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</si>
  <si>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</si>
  <si>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</si>
  <si>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</si>
  <si>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</si>
  <si>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</si>
  <si>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</si>
  <si>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</si>
  <si>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</si>
  <si>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</si>
  <si>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</si>
  <si>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</si>
  <si>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</si>
  <si>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</si>
  <si>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</si>
  <si>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</si>
  <si>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</si>
  <si>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</si>
  <si>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</si>
  <si>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</si>
  <si>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</si>
  <si>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</si>
  <si>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</si>
  <si>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</si>
  <si>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</si>
  <si>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</si>
  <si>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</si>
  <si>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</si>
  <si>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</si>
  <si>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</si>
  <si>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</si>
  <si>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</si>
  <si>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</si>
  <si>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</si>
  <si>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</si>
  <si>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</si>
  <si>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</si>
  <si>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</si>
  <si>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</si>
  <si>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</si>
  <si>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</si>
  <si>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</si>
  <si>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</si>
  <si>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</si>
  <si>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</si>
  <si>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</si>
  <si>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</si>
  <si>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</si>
  <si>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</si>
  <si>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</si>
  <si>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</si>
  <si>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</si>
  <si>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</si>
  <si>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</si>
  <si>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</si>
  <si>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</si>
  <si>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</si>
  <si>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</si>
  <si>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</si>
  <si>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</si>
  <si>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</si>
  <si>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</si>
  <si>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</si>
  <si>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</si>
  <si>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Skill Drill </t>
  </si>
  <si>
    <t>Make a small dataset (fewer than 10 data points) with a median of 50 and a mean of 55.</t>
  </si>
  <si>
    <t>Mean/Average</t>
  </si>
  <si>
    <t>Median</t>
  </si>
  <si>
    <t>Make the same table for two other subcategories. (They don't need to be in the Theater category.) How do the distributions differ, if at all?</t>
  </si>
  <si>
    <t>Parameters</t>
  </si>
  <si>
    <t>subcategory</t>
  </si>
  <si>
    <t>Country</t>
  </si>
  <si>
    <t>Upper Quartile of Goal</t>
  </si>
  <si>
    <t>Lower Quartile of Goal</t>
  </si>
  <si>
    <t>IQR of Goal</t>
  </si>
  <si>
    <t>Standard Deviation of Goal</t>
  </si>
  <si>
    <t>Average of Average Donation</t>
  </si>
  <si>
    <t>x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</si>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</sst>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0" fontId="0" fillId="2" borderId="0" xfId="0" applyFill="1"/>
    <xf numFmtId="0" fontId="0" fillId="3" borderId="0" xfId="0" applyFill="1"/>
    <xf numFmtId="0" fontId="1" fillId="2" borderId="0" xfId="0" applyFont="1" applyFill="1"/>
    <xf numFmtId="165" fontId="0" fillId="0" borderId="0" xfId="0" applyNumberFormat="1"/>
    <xf numFmtId="0" fontId="0" fillId="4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165" formatCode="_(* #,##0_);_(* \(#,##0\);_(* &quot;-&quot;??_);_(@_)"/>
    </dxf>
    <dxf>
      <fill>
        <patternFill>
          <bgColor theme="9" tint="0.39997558519241921"/>
        </patternFill>
      </fill>
    </dxf>
    <dxf>
      <fill>
        <patternFill patternType="solid">
          <bgColor theme="9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[Kickstarter_Challenge_v1.xlsx]Outcomes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[Kickstarter_Challenge_v1.xlsx]Theater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6CC-83FA-640EF15C62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7-46CC-83FA-640EF15C62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7-46CC-83FA-640EF15C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297695"/>
        <c:axId val="708308927"/>
      </c:lineChart>
      <c:catAx>
        <c:axId val="70829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08927"/>
        <c:crosses val="autoZero"/>
        <c:auto val="1"/>
        <c:lblAlgn val="ctr"/>
        <c:lblOffset val="100"/>
        <c:noMultiLvlLbl val="0"/>
      </c:catAx>
      <c:valAx>
        <c:axId val="70830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2-4C0A-9323-415109DD05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2-4C0A-9323-415109DD05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2-4C0A-9323-415109DD0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21887"/>
        <c:axId val="960033535"/>
      </c:lineChart>
      <c:catAx>
        <c:axId val="9600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33535"/>
        <c:crosses val="autoZero"/>
        <c:auto val="1"/>
        <c:lblAlgn val="ctr"/>
        <c:lblOffset val="100"/>
        <c:noMultiLvlLbl val="0"/>
      </c:catAx>
      <c:valAx>
        <c:axId val="9600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Finding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Finding Outliers</a:t>
          </a:r>
        </a:p>
      </cx:txPr>
    </cx:title>
    <cx:plotArea>
      <cx:plotAreaRegion>
        <cx:series layoutId="boxWhisker" uniqueId="{2FDE3E37-E3FA-4C34-9E02-073992F1D2A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6F2919-0D9C-4C31-AE6A-B9D888BEBF0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3645E3-D89C-4661-BFE5-9D6100B430B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71437</xdr:rowOff>
    </xdr:from>
    <xdr:to>
      <xdr:col>14</xdr:col>
      <xdr:colOff>581025</xdr:colOff>
      <xdr:row>22</xdr:row>
      <xdr:rowOff>147637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E26B15CE-7819-4C79-AE3E-0F2D1E92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15</xdr:row>
      <xdr:rowOff>42861</xdr:rowOff>
    </xdr:from>
    <xdr:to>
      <xdr:col>10</xdr:col>
      <xdr:colOff>276224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66CB8-AD8A-4781-B560-14EDAEBDB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2EB867-46D3-4B28-B8EC-45233D0CB1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B69DCB-8C26-4B27-9169-833BAB4247B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694840046293" createdVersion="7" refreshedVersion="7" minRefreshableVersion="3" recordCount="4115" xr:uid="{EEE94DC8-44F2-4BAA-B556-C3601FAE045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22.668979629627" createdVersion="7" refreshedVersion="7" minRefreshableVersion="3" recordCount="4115" xr:uid="{019C0A98-F5F6-4E79-B032-BB65756AFF09}">
  <cacheSource type="worksheet">
    <worksheetSource ref="A1:W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x" numFmtId="0">
      <sharedItems containsNonDate="0" containsString="0" containsBlank="1"/>
    </cacheField>
    <cacheField name="x2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m/>
    <m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m/>
    <m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m/>
    <m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m/>
    <m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m/>
    <m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m/>
    <m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m/>
    <m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m/>
    <m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m/>
    <m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m/>
    <m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m/>
    <m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m/>
    <m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m/>
    <m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m/>
    <m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m/>
    <m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m/>
    <m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m/>
    <m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m/>
    <m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m/>
    <m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m/>
    <m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m/>
    <m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m/>
    <m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m/>
    <m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m/>
    <m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m/>
    <m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m/>
    <m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m/>
    <m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m/>
    <m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m/>
    <m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m/>
    <m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m/>
    <m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m/>
    <m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m/>
    <m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m/>
    <m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m/>
    <m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m/>
    <m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m/>
    <m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m/>
    <m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m/>
    <m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m/>
    <m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m/>
    <m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m/>
    <m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m/>
    <m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m/>
    <m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m/>
    <m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m/>
    <m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m/>
    <m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m/>
    <m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m/>
    <m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m/>
    <m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m/>
    <m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m/>
    <m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m/>
    <m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m/>
    <m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m/>
    <m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m/>
    <m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m/>
    <m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m/>
    <m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m/>
    <m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m/>
    <m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m/>
    <m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m/>
    <m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m/>
    <m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m/>
    <m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m/>
    <m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m/>
    <m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m/>
    <m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m/>
    <m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m/>
    <m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m/>
    <m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m/>
    <m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m/>
    <m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m/>
    <m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m/>
    <m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m/>
    <m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m/>
    <m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m/>
    <m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m/>
    <m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m/>
    <m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m/>
    <m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m/>
    <m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m/>
    <m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m/>
    <m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m/>
    <m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m/>
    <m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m/>
    <m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m/>
    <m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m/>
    <m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m/>
    <m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m/>
    <m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m/>
    <m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m/>
    <m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m/>
    <m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m/>
    <m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m/>
    <m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m/>
    <m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m/>
    <m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m/>
    <m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m/>
    <m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m/>
    <m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m/>
    <m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m/>
    <m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m/>
    <m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m/>
    <m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m/>
    <m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m/>
    <m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m/>
    <m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m/>
    <m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m/>
    <m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m/>
    <m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m/>
    <m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m/>
    <m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m/>
    <m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m/>
    <m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m/>
    <m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m/>
    <m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m/>
    <m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m/>
    <m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m/>
    <m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m/>
    <m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m/>
    <m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m/>
    <m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m/>
    <m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m/>
    <m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m/>
    <m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m/>
    <m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m/>
    <m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m/>
    <m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m/>
    <m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m/>
    <m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m/>
    <m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m/>
    <m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m/>
    <m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m/>
    <m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m/>
    <m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m/>
    <m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m/>
    <m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m/>
    <m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m/>
    <m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m/>
    <m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m/>
    <m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m/>
    <m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m/>
    <m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m/>
    <m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m/>
    <m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m/>
    <m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m/>
    <m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m/>
    <m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m/>
    <m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m/>
    <m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m/>
    <m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m/>
    <m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m/>
    <m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m/>
    <m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m/>
    <m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m/>
    <m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m/>
    <m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m/>
    <m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m/>
    <m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m/>
    <m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m/>
    <m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m/>
    <m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m/>
    <m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m/>
    <m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m/>
    <m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m/>
    <m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m/>
    <m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m/>
    <m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m/>
    <m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m/>
    <m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m/>
    <m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m/>
    <m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m/>
    <m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m/>
    <m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m/>
    <m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m/>
    <m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m/>
    <m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m/>
    <m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m/>
    <m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m/>
    <m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m/>
    <m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m/>
    <m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m/>
    <m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m/>
    <m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m/>
    <m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m/>
    <m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m/>
    <m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m/>
    <m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m/>
    <m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m/>
    <m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m/>
    <m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m/>
    <m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m/>
    <m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m/>
    <m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m/>
    <m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m/>
    <m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m/>
    <m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m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m/>
    <m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m/>
    <m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m/>
    <m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m/>
    <m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m/>
    <m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m/>
    <m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m/>
    <m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m/>
    <m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m/>
    <m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m/>
    <m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m/>
    <m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m/>
    <m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m/>
    <m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m/>
    <m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m/>
    <m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m/>
    <m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m/>
    <m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m/>
    <m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m/>
    <m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m/>
    <m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m/>
    <m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m/>
    <m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m/>
    <m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m/>
    <m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m/>
    <m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m/>
    <m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m/>
    <m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m/>
    <m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m/>
    <m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m/>
    <m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m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m/>
    <m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m/>
    <m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m/>
    <m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m/>
    <m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m/>
    <m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m/>
    <m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m/>
    <m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m/>
    <m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m/>
    <m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m/>
    <m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m/>
    <m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m/>
    <m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m/>
    <m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m/>
    <m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m/>
    <m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m/>
    <m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m/>
    <m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m/>
    <m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m/>
    <m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m/>
    <m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m/>
    <m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m/>
    <m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m/>
    <m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m/>
    <m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m/>
    <m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m/>
    <m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m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m/>
    <m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m/>
    <m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m/>
    <m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m/>
    <m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m/>
    <m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m/>
    <m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m/>
    <m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m/>
    <m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m/>
    <m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m/>
    <m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m/>
    <m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m/>
    <m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m/>
    <m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m/>
    <m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m/>
    <m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m/>
    <m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m/>
    <m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m/>
    <m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m/>
    <m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m/>
    <m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m/>
    <m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m/>
    <m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m/>
    <m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m/>
    <m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m/>
    <m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m/>
    <m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m/>
    <m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m/>
    <m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m/>
    <m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m/>
    <m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m/>
    <m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m/>
    <m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m/>
    <m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m/>
    <m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m/>
    <m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m/>
    <m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m/>
    <m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m/>
    <m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m/>
    <m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m/>
    <m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m/>
    <m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m/>
    <m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m/>
    <m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m/>
    <m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m/>
    <m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m/>
    <m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m/>
    <m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m/>
    <m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m/>
    <m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m/>
    <m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m/>
    <m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m/>
    <m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m/>
    <m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m/>
    <m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m/>
    <m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m/>
    <m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m/>
    <m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m/>
    <m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m/>
    <m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m/>
    <m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m/>
    <m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m/>
    <m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m/>
    <m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m/>
    <m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m/>
    <m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m/>
    <m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m/>
    <m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m/>
    <m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m/>
    <m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m/>
    <m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m/>
    <m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m/>
    <m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m/>
    <m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m/>
    <m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m/>
    <m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m/>
    <m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m/>
    <m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m/>
    <m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m/>
    <m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m/>
    <m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m/>
    <m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m/>
    <m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m/>
    <m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m/>
    <m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m/>
    <m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m/>
    <m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m/>
    <m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m/>
    <m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m/>
    <m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m/>
    <m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m/>
    <m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m/>
    <m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m/>
    <m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m/>
    <m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m/>
    <m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m/>
    <m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m/>
    <m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m/>
    <m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m/>
    <m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m/>
    <m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m/>
    <m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m/>
    <m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m/>
    <m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m/>
    <m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m/>
    <m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m/>
    <m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m/>
    <m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m/>
    <m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m/>
    <m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m/>
    <m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m/>
    <m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m/>
    <m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m/>
    <m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m/>
    <m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m/>
    <m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m/>
    <m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m/>
    <m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m/>
    <m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m/>
    <m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m/>
    <m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m/>
    <m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m/>
    <m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m/>
    <m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m/>
    <m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m/>
    <m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m/>
    <m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m/>
    <m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m/>
    <m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m/>
    <m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m/>
    <m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m/>
    <m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m/>
    <m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m/>
    <m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m/>
    <m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m/>
    <m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m/>
    <m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m/>
    <m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m/>
    <m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m/>
    <m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m/>
    <m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m/>
    <m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m/>
    <m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m/>
    <m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m/>
    <m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m/>
    <m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m/>
    <m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m/>
    <m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m/>
    <m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m/>
    <m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m/>
    <m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m/>
    <m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m/>
    <m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m/>
    <m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m/>
    <m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m/>
    <m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m/>
    <m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m/>
    <m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m/>
    <m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m/>
    <m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m/>
    <m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m/>
    <m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m/>
    <m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m/>
    <m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m/>
    <m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m/>
    <m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m/>
    <m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m/>
    <m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m/>
    <m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m/>
    <m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m/>
    <m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m/>
    <m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m/>
    <m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m/>
    <m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m/>
    <m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m/>
    <m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m/>
    <m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m/>
    <m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m/>
    <m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m/>
    <m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m/>
    <m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m/>
    <m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m/>
    <m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m/>
    <m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m/>
    <m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m/>
    <m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m/>
    <m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m/>
    <m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m/>
    <m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m/>
    <m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m/>
    <m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m/>
    <m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m/>
    <m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m/>
    <m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m/>
    <m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m/>
    <m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m/>
    <m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m/>
    <m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m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m/>
    <m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m/>
    <m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m/>
    <m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m/>
    <m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m/>
    <m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m/>
    <m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m/>
    <m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m/>
    <m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m/>
    <m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m/>
    <m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m/>
    <m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m/>
    <m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m/>
    <m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m/>
    <m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m/>
    <m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m/>
    <m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m/>
    <m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m/>
    <m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m/>
    <m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m/>
    <m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m/>
    <m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m/>
    <m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m/>
    <m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m/>
    <m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m/>
    <m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m/>
    <m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m/>
    <m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m/>
    <m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m/>
    <m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m/>
    <m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m/>
    <m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m/>
    <m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m/>
    <m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m/>
    <m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m/>
    <m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m/>
    <m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m/>
    <m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m/>
    <m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m/>
    <m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m/>
    <m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m/>
    <m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m/>
    <m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m/>
    <m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m/>
    <m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m/>
    <m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m/>
    <m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m/>
    <m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m/>
    <m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m/>
    <m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m/>
    <m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m/>
    <m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m/>
    <m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m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m/>
    <m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m/>
    <m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m/>
    <m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m/>
    <m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m/>
    <m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m/>
    <m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m/>
    <m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m/>
    <m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m/>
    <m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m/>
    <m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m/>
    <m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m/>
    <m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m/>
    <m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m/>
    <m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m/>
    <m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m/>
    <m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m/>
    <m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m/>
    <m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m/>
    <m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m/>
    <m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m/>
    <m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m/>
    <m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m/>
    <m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m/>
    <m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m/>
    <m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m/>
    <m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m/>
    <m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m/>
    <m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m/>
    <m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m/>
    <m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m/>
    <m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m/>
    <m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m/>
    <m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m/>
    <m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m/>
    <m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m/>
    <m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m/>
    <m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m/>
    <m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m/>
    <m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m/>
    <m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m/>
    <m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m/>
    <m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m/>
    <m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m/>
    <m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m/>
    <m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m/>
    <m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m/>
    <m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m/>
    <m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m/>
    <m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m/>
    <m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m/>
    <m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m/>
    <m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m/>
    <m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m/>
    <m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m/>
    <m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m/>
    <m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m/>
    <m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m/>
    <m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m/>
    <m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m/>
    <m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m/>
    <m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m/>
    <m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m/>
    <m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m/>
    <m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m/>
    <m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m/>
    <m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m/>
    <m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m/>
    <m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m/>
    <m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m/>
    <m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m/>
    <m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m/>
    <m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m/>
    <m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m/>
    <m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m/>
    <m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m/>
    <m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m/>
    <m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m/>
    <m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m/>
    <m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m/>
    <m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m/>
    <m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m/>
    <m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m/>
    <m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m/>
    <m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m/>
    <m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m/>
    <m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m/>
    <m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m/>
    <m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m/>
    <m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m/>
    <m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m/>
    <m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m/>
    <m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m/>
    <m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m/>
    <m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m/>
    <m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m/>
    <m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m/>
    <m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m/>
    <m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m/>
    <m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m/>
    <m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m/>
    <m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m/>
    <m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m/>
    <m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m/>
    <m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m/>
    <m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m/>
    <m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m/>
    <m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m/>
    <m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m/>
    <m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m/>
    <m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m/>
    <m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m/>
    <m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m/>
    <m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m/>
    <m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m/>
    <m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m/>
    <m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m/>
    <m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m/>
    <m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m/>
    <m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m/>
    <m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m/>
    <m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m/>
    <m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m/>
    <m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m/>
    <m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m/>
    <m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m/>
    <m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m/>
    <m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m/>
    <m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m/>
    <m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m/>
    <m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m/>
    <m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m/>
    <m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m/>
    <m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m/>
    <m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m/>
    <m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m/>
    <m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m/>
    <m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m/>
    <m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m/>
    <m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m/>
    <m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m/>
    <m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m/>
    <m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m/>
    <m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m/>
    <m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m/>
    <m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m/>
    <m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m/>
    <m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m/>
    <m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m/>
    <m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m/>
    <m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m/>
    <m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m/>
    <m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m/>
    <m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m/>
    <m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m/>
    <m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m/>
    <m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m/>
    <m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m/>
    <m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m/>
    <m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m/>
    <m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m/>
    <m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m/>
    <m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m/>
    <m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m/>
    <m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m/>
    <m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m/>
    <m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m/>
    <m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m/>
    <m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m/>
    <m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m/>
    <m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m/>
    <m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m/>
    <m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m/>
    <m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m/>
    <m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m/>
    <m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m/>
    <m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m/>
    <m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m/>
    <m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m/>
    <m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m/>
    <m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m/>
    <m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m/>
    <m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m/>
    <m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m/>
    <m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m/>
    <m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m/>
    <m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m/>
    <m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m/>
    <m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m/>
    <m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m/>
    <m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m/>
    <m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m/>
    <m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m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m/>
    <m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m/>
    <m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m/>
    <m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m/>
    <m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m/>
    <m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m/>
    <m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m/>
    <m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m/>
    <m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m/>
    <m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m/>
    <m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m/>
    <m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m/>
    <m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m/>
    <m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m/>
    <m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m/>
    <m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m/>
    <m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m/>
    <m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m/>
    <m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m/>
    <m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m/>
    <m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m/>
    <m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m/>
    <m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m/>
    <m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m/>
    <m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m/>
    <m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m/>
    <m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m/>
    <m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m/>
    <m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m/>
    <m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m/>
    <m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m/>
    <m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m/>
    <m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m/>
    <m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m/>
    <m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m/>
    <m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m/>
    <m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m/>
    <m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m/>
    <m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m/>
    <m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m/>
    <m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m/>
    <m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m/>
    <m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m/>
    <m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m/>
    <m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m/>
    <m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m/>
    <m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m/>
    <m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m/>
    <m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m/>
    <m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m/>
    <m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m/>
    <m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m/>
    <m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m/>
    <m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m/>
    <m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m/>
    <m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m/>
    <m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m/>
    <m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m/>
    <m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m/>
    <m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m/>
    <m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m/>
    <m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m/>
    <m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m/>
    <m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m/>
    <m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m/>
    <m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m/>
    <m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m/>
    <m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m/>
    <m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m/>
    <m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m/>
    <m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m/>
    <m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m/>
    <m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m/>
    <m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m/>
    <m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m/>
    <m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m/>
    <m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m/>
    <m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m/>
    <m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m/>
    <m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m/>
    <m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m/>
    <m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m/>
    <m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m/>
    <m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m/>
    <m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m/>
    <m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m/>
    <m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m/>
    <m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m/>
    <m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m/>
    <m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m/>
    <m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m/>
    <m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m/>
    <m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m/>
    <m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m/>
    <m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m/>
    <m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m/>
    <m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m/>
    <m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m/>
    <m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m/>
    <m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m/>
    <m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m/>
    <m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m/>
    <m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m/>
    <m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m/>
    <m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m/>
    <m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m/>
    <m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m/>
    <m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m/>
    <m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m/>
    <m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m/>
    <m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m/>
    <m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m/>
    <m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m/>
    <m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m/>
    <m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m/>
    <m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m/>
    <m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m/>
    <m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m/>
    <m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m/>
    <m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m/>
    <m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m/>
    <m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m/>
    <m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m/>
    <m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m/>
    <m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m/>
    <m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m/>
    <m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m/>
    <m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m/>
    <m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m/>
    <m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m/>
    <m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m/>
    <m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m/>
    <m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m/>
    <m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m/>
    <m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m/>
    <m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m/>
    <m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m/>
    <m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m/>
    <m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m/>
    <m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m/>
    <m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m/>
    <m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m/>
    <m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m/>
    <m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m/>
    <m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m/>
    <m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m/>
    <m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m/>
    <m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m/>
    <m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m/>
    <m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m/>
    <m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m/>
    <m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m/>
    <m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m/>
    <m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m/>
    <m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m/>
    <m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m/>
    <m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m/>
    <m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m/>
    <m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m/>
    <m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m/>
    <m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m/>
    <m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m/>
    <m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m/>
    <m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m/>
    <m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m/>
    <m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m/>
    <m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m/>
    <m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m/>
    <m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m/>
    <m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m/>
    <m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m/>
    <m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m/>
    <m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m/>
    <m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m/>
    <m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m/>
    <m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m/>
    <m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m/>
    <m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m/>
    <m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m/>
    <m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m/>
    <m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m/>
    <m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m/>
    <m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m/>
    <m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m/>
    <m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m/>
    <m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m/>
    <m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m/>
    <m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m/>
    <m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m/>
    <m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m/>
    <m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m/>
    <m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m/>
    <m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m/>
    <m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m/>
    <m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m/>
    <m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m/>
    <m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m/>
    <m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m/>
    <m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m/>
    <m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m/>
    <m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m/>
    <m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m/>
    <m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m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m/>
    <m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m/>
    <m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m/>
    <m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m/>
    <m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m/>
    <m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m/>
    <m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m/>
    <m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m/>
    <m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m/>
    <m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m/>
    <m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m/>
    <m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m/>
    <m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m/>
    <m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m/>
    <m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m/>
    <m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m/>
    <m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m/>
    <m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m/>
    <m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m/>
    <m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m/>
    <m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m/>
    <m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m/>
    <m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m/>
    <m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m/>
    <m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m/>
    <m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m/>
    <m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m/>
    <m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m/>
    <m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m/>
    <m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m/>
    <m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m/>
    <m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m/>
    <m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m/>
    <m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m/>
    <m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m/>
    <m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m/>
    <m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m/>
    <m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m/>
    <m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m/>
    <m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m/>
    <m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m/>
    <m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m/>
    <m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m/>
    <m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m/>
    <m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m/>
    <m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m/>
    <m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m/>
    <m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m/>
    <m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m/>
    <m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m/>
    <m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m/>
    <m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m/>
    <m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m/>
    <m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m/>
    <m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m/>
    <m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m/>
    <m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m/>
    <m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m/>
    <m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m/>
    <m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m/>
    <m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m/>
    <m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m/>
    <m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m/>
    <m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m/>
    <m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m/>
    <m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m/>
    <m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m/>
    <m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m/>
    <m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m/>
    <m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m/>
    <m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m/>
    <m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m/>
    <m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m/>
    <m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m/>
    <m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m/>
    <m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m/>
    <m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m/>
    <m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m/>
    <m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m/>
    <m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m/>
    <m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m/>
    <m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m/>
    <m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m/>
    <m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m/>
    <m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m/>
    <m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m/>
    <m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m/>
    <m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m/>
    <m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m/>
    <m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m/>
    <m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m/>
    <m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m/>
    <m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m/>
    <m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m/>
    <m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m/>
    <m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m/>
    <m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m/>
    <m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m/>
    <m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m/>
    <m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m/>
    <m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m/>
    <m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m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m/>
    <m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m/>
    <m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m/>
    <m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m/>
    <m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m/>
    <m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m/>
    <m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m/>
    <m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m/>
    <m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m/>
    <m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m/>
    <m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m/>
    <m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m/>
    <m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m/>
    <m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m/>
    <m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m/>
    <m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m/>
    <m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m/>
    <m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m/>
    <m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m/>
    <m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m/>
    <m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m/>
    <m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m/>
    <m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m/>
    <m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m/>
    <m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m/>
    <m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m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m/>
    <m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m/>
    <m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m/>
    <m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m/>
    <m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m/>
    <m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m/>
    <m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m/>
    <m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m/>
    <m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m/>
    <m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m/>
    <m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m/>
    <m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m/>
    <m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m/>
    <m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m/>
    <m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m/>
    <m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m/>
    <m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m/>
    <m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m/>
    <m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m/>
    <m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m/>
    <m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m/>
    <m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m/>
    <m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m/>
    <m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m/>
    <m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m/>
    <m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m/>
    <m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m/>
    <m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m/>
    <m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m/>
    <m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m/>
    <m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m/>
    <m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m/>
    <m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m/>
    <m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m/>
    <m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m/>
    <m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m/>
    <m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m/>
    <m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m/>
    <m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m/>
    <m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m/>
    <m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m/>
    <m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m/>
    <m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m/>
    <m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m/>
    <m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m/>
    <m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m/>
    <m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m/>
    <m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m/>
    <m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m/>
    <m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m/>
    <m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m/>
    <m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m/>
    <m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m/>
    <m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m/>
    <m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m/>
    <m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m/>
    <m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m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m/>
    <m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m/>
    <m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m/>
    <m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m/>
    <m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m/>
    <m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m/>
    <m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m/>
    <m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m/>
    <m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m/>
    <m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m/>
    <m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m/>
    <m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m/>
    <m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m/>
    <m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m/>
    <m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m/>
    <m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m/>
    <m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m/>
    <m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m/>
    <m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m/>
    <m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m/>
    <m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m/>
    <m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m/>
    <m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m/>
    <m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m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m/>
    <m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m/>
    <m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m/>
    <m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m/>
    <m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m/>
    <m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m/>
    <m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m/>
    <m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m/>
    <m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m/>
    <m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m/>
    <m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m/>
    <m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m/>
    <m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m/>
    <m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m/>
    <m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m/>
    <m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m/>
    <m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m/>
    <m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m/>
    <m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m/>
    <m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m/>
    <m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m/>
    <m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m/>
    <m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m/>
    <m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m/>
    <m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m/>
    <m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m/>
    <m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m/>
    <m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m/>
    <m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m/>
    <m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m/>
    <m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m/>
    <m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m/>
    <m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m/>
    <m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m/>
    <m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m/>
    <m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m/>
    <m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m/>
    <m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m/>
    <m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m/>
    <m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m/>
    <m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m/>
    <m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m/>
    <m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m/>
    <m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m/>
    <m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m/>
    <m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m/>
    <m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m/>
    <m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m/>
    <m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m/>
    <m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m/>
    <m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m/>
    <m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m/>
    <m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m/>
    <m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m/>
    <m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m/>
    <m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m/>
    <m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m/>
    <m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m/>
    <m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m/>
    <m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m/>
    <m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m/>
    <m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m/>
    <m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m/>
    <m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m/>
    <m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m/>
    <m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m/>
    <m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m/>
    <m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m/>
    <m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m/>
    <m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m/>
    <m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m/>
    <m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m/>
    <m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m/>
    <m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m/>
    <m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m/>
    <m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m/>
    <m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m/>
    <m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m/>
    <m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m/>
    <m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m/>
    <m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m/>
    <m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m/>
    <m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m/>
    <m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m/>
    <m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m/>
    <m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m/>
    <m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m/>
    <m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m/>
    <m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m/>
    <m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m/>
    <m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m/>
    <m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m/>
    <m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m/>
    <m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m/>
    <m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m/>
    <m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m/>
    <m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m/>
    <m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m/>
    <m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m/>
    <m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m/>
    <m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m/>
    <m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m/>
    <m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m/>
    <m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m/>
    <m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m/>
    <m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m/>
    <m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m/>
    <m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m/>
    <m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m/>
    <m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m/>
    <m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m/>
    <m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m/>
    <m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m/>
    <m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m/>
    <m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m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m/>
    <m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m/>
    <m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m/>
    <m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m/>
    <m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m/>
    <m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m/>
    <m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m/>
    <m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m/>
    <m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m/>
    <m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m/>
    <m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m/>
    <m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m/>
    <m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m/>
    <m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m/>
    <m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m/>
    <m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m/>
    <m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m/>
    <m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m/>
    <m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m/>
    <m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m/>
    <m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m/>
    <m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m/>
    <m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m/>
    <m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m/>
    <m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m/>
    <m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m/>
    <m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m/>
    <m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m/>
    <m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m/>
    <m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m/>
    <m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m/>
    <m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m/>
    <m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m/>
    <m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m/>
    <m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m/>
    <m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m/>
    <m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m/>
    <m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m/>
    <m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m/>
    <m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m/>
    <m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m/>
    <m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m/>
    <m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m/>
    <m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m/>
    <m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m/>
    <m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m/>
    <m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m/>
    <m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m/>
    <m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m/>
    <m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m/>
    <m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m/>
    <m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m/>
    <m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m/>
    <m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m/>
    <m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m/>
    <m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m/>
    <m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m/>
    <m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m/>
    <m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m/>
    <m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m/>
    <m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m/>
    <m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m/>
    <m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m/>
    <m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m/>
    <m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m/>
    <m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m/>
    <m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m/>
    <m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m/>
    <m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m/>
    <m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m/>
    <m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m/>
    <m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m/>
    <m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m/>
    <m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m/>
    <m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m/>
    <m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m/>
    <m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m/>
    <m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m/>
    <m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m/>
    <m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m/>
    <m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m/>
    <m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m/>
    <m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m/>
    <m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m/>
    <m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m/>
    <m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m/>
    <m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m/>
    <m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m/>
    <m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m/>
    <m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m/>
    <m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m/>
    <m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m/>
    <m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m/>
    <m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m/>
    <m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m/>
    <m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m/>
    <m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m/>
    <m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m/>
    <m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m/>
    <m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m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m/>
    <m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m/>
    <m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m/>
    <m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m/>
    <m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m/>
    <m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m/>
    <m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m/>
    <m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m/>
    <m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m/>
    <m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m/>
    <m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m/>
    <m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m/>
    <m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m/>
    <m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m/>
    <m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m/>
    <m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m/>
    <m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m/>
    <m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m/>
    <m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m/>
    <m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m/>
    <m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m/>
    <m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m/>
    <m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m/>
    <m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m/>
    <m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m/>
    <m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m/>
    <m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m/>
    <m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m/>
    <m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m/>
    <m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m/>
    <m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m/>
    <m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m/>
    <m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m/>
    <m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m/>
    <m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m/>
    <m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m/>
    <m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m/>
    <m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m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m/>
    <m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m/>
    <m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m/>
    <m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m/>
    <m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m/>
    <m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m/>
    <m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m/>
    <m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m/>
    <m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m/>
    <m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m/>
    <m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m/>
    <m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m/>
    <m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m/>
    <m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m/>
    <m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m/>
    <m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m/>
    <m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m/>
    <m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m/>
    <m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m/>
    <m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m/>
    <m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m/>
    <m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m/>
    <m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m/>
    <m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m/>
    <m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m/>
    <m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m/>
    <m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m/>
    <m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m/>
    <m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m/>
    <m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m/>
    <m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m/>
    <m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m/>
    <m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m/>
    <m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m/>
    <m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m/>
    <m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m/>
    <m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m/>
    <m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m/>
    <m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m/>
    <m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m/>
    <m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m/>
    <m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m/>
    <m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m/>
    <m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m/>
    <m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m/>
    <m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m/>
    <m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m/>
    <m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m/>
    <m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m/>
    <m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m/>
    <m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m/>
    <m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m/>
    <m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m/>
    <m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m/>
    <m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m/>
    <m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m/>
    <m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m/>
    <m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m/>
    <m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m/>
    <m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m/>
    <m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m/>
    <m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m/>
    <m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m/>
    <m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m/>
    <m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m/>
    <m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m/>
    <m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m/>
    <m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m/>
    <m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m/>
    <m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m/>
    <m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m/>
    <m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m/>
    <m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m/>
    <m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m/>
    <m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m/>
    <m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m/>
    <m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m/>
    <m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m/>
    <m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m/>
    <m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m/>
    <m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m/>
    <m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m/>
    <m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m/>
    <m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m/>
    <m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m/>
    <m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m/>
    <m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m/>
    <m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m/>
    <m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m/>
    <m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m/>
    <m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m/>
    <m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m/>
    <m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m/>
    <m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m/>
    <m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m/>
    <m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m/>
    <m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m/>
    <m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m/>
    <m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m/>
    <m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m/>
    <m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m/>
    <m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m/>
    <m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m/>
    <m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m/>
    <m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m/>
    <m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m/>
    <m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m/>
    <m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m/>
    <m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m/>
    <m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m/>
    <m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m/>
    <m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m/>
    <m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m/>
    <m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m/>
    <m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m/>
    <m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m/>
    <m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m/>
    <m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m/>
    <m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m/>
    <m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m/>
    <m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m/>
    <m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m/>
    <m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m/>
    <m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m/>
    <m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m/>
    <m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m/>
    <m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m/>
    <m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m/>
    <m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m/>
    <m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m/>
    <m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m/>
    <m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m/>
    <m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m/>
    <m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m/>
    <m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m/>
    <m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m/>
    <m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m/>
    <m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m/>
    <m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m/>
    <m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m/>
    <m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m/>
    <m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m/>
    <m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m/>
    <m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m/>
    <m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m/>
    <m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m/>
    <m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m/>
    <m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m/>
    <m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m/>
    <m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m/>
    <m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m/>
    <m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m/>
    <m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m/>
    <m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m/>
    <m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m/>
    <m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m/>
    <m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m/>
    <m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m/>
    <m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m/>
    <m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m/>
    <m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m/>
    <m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m/>
    <m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m/>
    <m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m/>
    <m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m/>
    <m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m/>
    <m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m/>
    <m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m/>
    <m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m/>
    <m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m/>
    <m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m/>
    <m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m/>
    <m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m/>
    <m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m/>
    <m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m/>
    <m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m/>
    <m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m/>
    <m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m/>
    <m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m/>
    <m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m/>
    <m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m/>
    <m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m/>
    <m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m/>
    <m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m/>
    <m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m/>
    <m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m/>
    <m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m/>
    <m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m/>
    <m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m/>
    <m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m/>
    <m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m/>
    <m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m/>
    <m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m/>
    <m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m/>
    <m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m/>
    <m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m/>
    <m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m/>
    <m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m/>
    <m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m/>
    <m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m/>
    <m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m/>
    <m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m/>
    <m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m/>
    <m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m/>
    <m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m/>
    <m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m/>
    <m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m/>
    <m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m/>
    <m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m/>
    <m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m/>
    <m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m/>
    <m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m/>
    <m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m/>
    <m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m/>
    <m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m/>
    <m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m/>
    <m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m/>
    <m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m/>
    <m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m/>
    <m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m/>
    <m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m/>
    <m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m/>
    <m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m/>
    <m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m/>
    <m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m/>
    <m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m/>
    <m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m/>
    <m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m/>
    <m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m/>
    <m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m/>
    <m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m/>
    <m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m/>
    <m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m/>
    <m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m/>
    <m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m/>
    <m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m/>
    <m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m/>
    <m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m/>
    <m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m/>
    <m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m/>
    <m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m/>
    <m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m/>
    <m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m/>
    <m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m/>
    <m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m/>
    <m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m/>
    <m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m/>
    <m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m/>
    <m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m/>
    <m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m/>
    <m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m/>
    <m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m/>
    <m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m/>
    <m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m/>
    <m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m/>
    <m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m/>
    <m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m/>
    <m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m/>
    <m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m/>
    <m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m/>
    <m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m/>
    <m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m/>
    <m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m/>
    <m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m/>
    <m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m/>
    <m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m/>
    <m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m/>
    <m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m/>
    <m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m/>
    <m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m/>
    <m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m/>
    <m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m/>
    <m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m/>
    <m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m/>
    <m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m/>
    <m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m/>
    <m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m/>
    <m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m/>
    <m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m/>
    <m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m/>
    <m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m/>
    <m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m/>
    <m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m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m/>
    <m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m/>
    <m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m/>
    <m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m/>
    <m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m/>
    <m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m/>
    <m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m/>
    <m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m/>
    <m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m/>
    <m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m/>
    <m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m/>
    <m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m/>
    <m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m/>
    <m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m/>
    <m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m/>
    <m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m/>
    <m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m/>
    <m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m/>
    <m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m/>
    <m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m/>
    <m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m/>
    <m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m/>
    <m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m/>
    <m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m/>
    <m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m/>
    <m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m/>
    <m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m/>
    <m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m/>
    <m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m/>
    <m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m/>
    <m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m/>
    <m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m/>
    <m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m/>
    <m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m/>
    <m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m/>
    <m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m/>
    <m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m/>
    <m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m/>
    <m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m/>
    <m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m/>
    <m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m/>
    <m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m/>
    <m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m/>
    <m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m/>
    <m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m/>
    <m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m/>
    <m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m/>
    <m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m/>
    <m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m/>
    <m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m/>
    <m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m/>
    <m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m/>
    <m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m/>
    <m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m/>
    <m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m/>
    <m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m/>
    <m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m/>
    <m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m/>
    <m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m/>
    <m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m/>
    <m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m/>
    <m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m/>
    <m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m/>
    <m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m/>
    <m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m/>
    <m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m/>
    <m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m/>
    <m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m/>
    <m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m/>
    <m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m/>
    <m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m/>
    <m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m/>
    <m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m/>
    <m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m/>
    <m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m/>
    <m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m/>
    <m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m/>
    <m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m/>
    <m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m/>
    <m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m/>
    <m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m/>
    <m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m/>
    <m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m/>
    <m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m/>
    <m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m/>
    <m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m/>
    <m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m/>
    <m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m/>
    <m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m/>
    <m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m/>
    <m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m/>
    <m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m/>
    <m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m/>
    <m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m/>
    <m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m/>
    <m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m/>
    <m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m/>
    <m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m/>
    <m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m/>
    <m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m/>
    <m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m/>
    <m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m/>
    <m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m/>
    <m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m/>
    <m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m/>
    <m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m/>
    <m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m/>
    <m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m/>
    <m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m/>
    <m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m/>
    <m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m/>
    <m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m/>
    <m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m/>
    <m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m/>
    <m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m/>
    <m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m/>
    <m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m/>
    <m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m/>
    <m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m/>
    <m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m/>
    <m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m/>
    <m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m/>
    <m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m/>
    <m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m/>
    <m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m/>
    <m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m/>
    <m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m/>
    <m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m/>
    <m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m/>
    <m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m/>
    <m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m/>
    <m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m/>
    <m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m/>
    <m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m/>
    <m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m/>
    <m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m/>
    <m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m/>
    <m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m/>
    <m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m/>
    <m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m/>
    <m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m/>
    <m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m/>
    <m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m/>
    <m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m/>
    <m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m/>
    <m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m/>
    <m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m/>
    <m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m/>
    <m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m/>
    <m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m/>
    <m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m/>
    <m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m/>
    <m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m/>
    <m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m/>
    <m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m/>
    <m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m/>
    <m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m/>
    <m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m/>
    <m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m/>
    <m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m/>
    <m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m/>
    <m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m/>
    <m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m/>
    <m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m/>
    <m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m/>
    <m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m/>
    <m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m/>
    <m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m/>
    <m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m/>
    <m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m/>
    <m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m/>
    <m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m/>
    <m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m/>
    <m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m/>
    <m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m/>
    <m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m/>
    <m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m/>
    <m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m/>
    <m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m/>
    <m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m/>
    <m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m/>
    <m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m/>
    <m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m/>
    <m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m/>
    <m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m/>
    <m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m/>
    <m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m/>
    <m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m/>
    <m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m/>
    <m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m/>
    <m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m/>
    <m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m/>
    <m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m/>
    <m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m/>
    <m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m/>
    <m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m/>
    <m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m/>
    <m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m/>
    <m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m/>
    <m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m/>
    <m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m/>
    <m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m/>
    <m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m/>
    <m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m/>
    <m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m/>
    <m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m/>
    <m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m/>
    <m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m/>
    <m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m/>
    <m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m/>
    <m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m/>
    <m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m/>
    <m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m/>
    <m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m/>
    <m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m/>
    <m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m/>
    <m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m/>
    <m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m/>
    <m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m/>
    <m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m/>
    <m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m/>
    <m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m/>
    <m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m/>
    <m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m/>
    <m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m/>
    <m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m/>
    <m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m/>
    <m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m/>
    <m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m/>
    <m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m/>
    <m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m/>
    <m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m/>
    <m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m/>
    <m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m/>
    <m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m/>
    <m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m/>
    <m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m/>
    <m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m/>
    <m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m/>
    <m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m/>
    <m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m/>
    <m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m/>
    <m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m/>
    <m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m/>
    <m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m/>
    <m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m/>
    <m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m/>
    <m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m/>
    <m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m/>
    <m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m/>
    <m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m/>
    <m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m/>
    <m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m/>
    <m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m/>
    <m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m/>
    <m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m/>
    <m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m/>
    <m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m/>
    <m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m/>
    <m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m/>
    <m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m/>
    <m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m/>
    <m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m/>
    <m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m/>
    <m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m/>
    <m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m/>
    <m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m/>
    <m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m/>
    <m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m/>
    <m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m/>
    <m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m/>
    <m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m/>
    <m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m/>
    <m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m/>
    <m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m/>
    <m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m/>
    <m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m/>
    <m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m/>
    <m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m/>
    <m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m/>
    <m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m/>
    <m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m/>
    <m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m/>
    <m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m/>
    <m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m/>
    <m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m/>
    <m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m/>
    <m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m/>
    <m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m/>
    <m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m/>
    <m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m/>
    <m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m/>
    <m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m/>
    <m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m/>
    <m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m/>
    <m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m/>
    <m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m/>
    <m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m/>
    <m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m/>
    <m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m/>
    <m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m/>
    <m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m/>
    <m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m/>
    <m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m/>
    <m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m/>
    <m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m/>
    <m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m/>
    <m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m/>
    <m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m/>
    <m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m/>
    <m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m/>
    <m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m/>
    <m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m/>
    <m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m/>
    <m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m/>
    <m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m/>
    <m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m/>
    <m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m/>
    <m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m/>
    <m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m/>
    <m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m/>
    <m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m/>
    <m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m/>
    <m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m/>
    <m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m/>
    <m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m/>
    <m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m/>
    <m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m/>
    <m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m/>
    <m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m/>
    <m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m/>
    <m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m/>
    <m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m/>
    <m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m/>
    <m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m/>
    <m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m/>
    <m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m/>
    <m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m/>
    <m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m/>
    <m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m/>
    <m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m/>
    <m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m/>
    <m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m/>
    <m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m/>
    <m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m/>
    <m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m/>
    <m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m/>
    <m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m/>
    <m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m/>
    <m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m/>
    <m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m/>
    <m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m/>
    <m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m/>
    <m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m/>
    <m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m/>
    <m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m/>
    <m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m/>
    <m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m/>
    <m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m/>
    <m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m/>
    <m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m/>
    <m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m/>
    <m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m/>
    <m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m/>
    <m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m/>
    <m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m/>
    <m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m/>
    <m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m/>
    <m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m/>
    <m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m/>
    <m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m/>
    <m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m/>
    <m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m/>
    <m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m/>
    <m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m/>
    <m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m/>
    <m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m/>
    <m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m/>
    <m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m/>
    <m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m/>
    <m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m/>
    <m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m/>
    <m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m/>
    <m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m/>
    <m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m/>
    <m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m/>
    <m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m/>
    <m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m/>
    <m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m/>
    <m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m/>
    <m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m/>
    <m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m/>
    <m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m/>
    <m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m/>
    <m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m/>
    <m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m/>
    <m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m/>
    <m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m/>
    <m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m/>
    <m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m/>
    <m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m/>
    <m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m/>
    <m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m/>
    <m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m/>
    <m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m/>
    <m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m/>
    <m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m/>
    <m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m/>
    <m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m/>
    <m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m/>
    <m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m/>
    <m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m/>
    <m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m/>
    <m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m/>
    <m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m/>
    <m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m/>
    <m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m/>
    <m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m/>
    <m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m/>
    <m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m/>
    <m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m/>
    <m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m/>
    <m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m/>
    <m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m/>
    <m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m/>
    <m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m/>
    <m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m/>
    <m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m/>
    <m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m/>
    <m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m/>
    <m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m/>
    <m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m/>
    <m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m/>
    <m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m/>
    <m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m/>
    <m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m/>
    <m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m/>
    <m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m/>
    <m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m/>
    <m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m/>
    <m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m/>
    <m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m/>
    <m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m/>
    <m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m/>
    <m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m/>
    <m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m/>
    <m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m/>
    <m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m/>
    <m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m/>
    <m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m/>
    <m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m/>
    <m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m/>
    <m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m/>
    <m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m/>
    <m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m/>
    <m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m/>
    <m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m/>
    <m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m/>
    <m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m/>
    <m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m/>
    <m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m/>
    <m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m/>
    <m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m/>
    <m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m/>
    <m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m/>
    <m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m/>
    <m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m/>
    <m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m/>
    <m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m/>
    <m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m/>
    <m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m/>
    <m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m/>
    <m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m/>
    <m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m/>
    <m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m/>
    <m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m/>
    <m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m/>
    <m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m/>
    <m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m/>
    <m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m/>
    <m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m/>
    <m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m/>
    <m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m/>
    <m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m/>
    <m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m/>
    <m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m/>
    <m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m/>
    <m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m/>
    <m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m/>
    <m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m/>
    <m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m/>
    <m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m/>
    <m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m/>
    <m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m/>
    <m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m/>
    <m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m/>
    <m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m/>
    <m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m/>
    <m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m/>
    <m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m/>
    <m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m/>
    <m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m/>
    <m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m/>
    <m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m/>
    <m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m/>
    <m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m/>
    <m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m/>
    <m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m/>
    <m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m/>
    <m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m/>
    <m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m/>
    <m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m/>
    <m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m/>
    <m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m/>
    <m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m/>
    <m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m/>
    <m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m/>
    <m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m/>
    <m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m/>
    <m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m/>
    <m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m/>
    <m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m/>
    <m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m/>
    <m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m/>
    <m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m/>
    <m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m/>
    <m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m/>
    <m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m/>
    <m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m/>
    <m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m/>
    <m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m/>
    <m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m/>
    <m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m/>
    <m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m/>
    <m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m/>
    <m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m/>
    <m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m/>
    <m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m/>
    <m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m/>
    <m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m/>
    <m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m/>
    <m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m/>
    <m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m/>
    <m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m/>
    <m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m/>
    <m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m/>
    <m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m/>
    <m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m/>
    <m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m/>
    <m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m/>
    <m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m/>
    <m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m/>
    <m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m/>
    <m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m/>
    <m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m/>
    <m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m/>
    <m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m/>
    <m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m/>
    <m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m/>
    <m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m/>
    <m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m/>
    <m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m/>
    <m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m/>
    <m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m/>
    <m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m/>
    <m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m/>
    <m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m/>
    <m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m/>
    <m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m/>
    <m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m/>
    <m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m/>
    <m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m/>
    <m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m/>
    <m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m/>
    <m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m/>
    <m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m/>
    <m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m/>
    <m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m/>
    <m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m/>
    <m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m/>
    <m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m/>
    <m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m/>
    <m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m/>
    <m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m/>
    <m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m/>
    <m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m/>
    <m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m/>
    <m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m/>
    <m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m/>
    <m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m/>
    <m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m/>
    <m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m/>
    <m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m/>
    <m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m/>
    <m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m/>
    <m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m/>
    <m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m/>
    <m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m/>
    <m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m/>
    <m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m/>
    <m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m/>
    <m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m/>
    <m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m/>
    <m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m/>
    <m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m/>
    <m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m/>
    <m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m/>
    <m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m/>
    <m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m/>
    <m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m/>
    <m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m/>
    <m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m/>
    <m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m/>
    <m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m/>
    <m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m/>
    <m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m/>
    <m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m/>
    <m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m/>
    <m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m/>
    <m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m/>
    <m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m/>
    <m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m/>
    <m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m/>
    <m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m/>
    <m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m/>
    <m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m/>
    <m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m/>
    <m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m/>
    <m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m/>
    <m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m/>
    <m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m/>
    <m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m/>
    <m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m/>
    <m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m/>
    <m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m/>
    <m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m/>
    <m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m/>
    <m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m/>
    <m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m/>
    <m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m/>
    <m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m/>
    <m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m/>
    <m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m/>
    <m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m/>
    <m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m/>
    <m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m/>
    <m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m/>
    <m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m/>
    <m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m/>
    <m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m/>
    <m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m/>
    <m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m/>
    <m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m/>
    <m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m/>
    <m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m/>
    <m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m/>
    <m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m/>
    <m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m/>
    <m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m/>
    <m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m/>
    <m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m/>
    <m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m/>
    <m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m/>
    <m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m/>
    <m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m/>
    <m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m/>
    <m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m/>
    <m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m/>
    <m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m/>
    <m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m/>
    <m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m/>
    <m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m/>
    <m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m/>
    <m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m/>
    <m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m/>
    <m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m/>
    <m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m/>
    <m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m/>
    <m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m/>
    <m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m/>
    <m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m/>
    <m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m/>
    <m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m/>
    <m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m/>
    <m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m/>
    <m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m/>
    <m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m/>
    <m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m/>
    <m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m/>
    <m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m/>
    <m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m/>
    <m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m/>
    <m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m/>
    <m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m/>
    <m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m/>
    <m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m/>
    <m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m/>
    <m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m/>
    <m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m/>
    <m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m/>
    <m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m/>
    <m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m/>
    <m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m/>
    <m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m/>
    <m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m/>
    <m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m/>
    <m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m/>
    <m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m/>
    <m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m/>
    <m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m/>
    <m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m/>
    <m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m/>
    <m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m/>
    <m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m/>
    <m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m/>
    <m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m/>
    <m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m/>
    <m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m/>
    <m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m/>
    <m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m/>
    <m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m/>
    <m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m/>
    <m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m/>
    <m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m/>
    <m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m/>
    <m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m/>
    <m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m/>
    <m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m/>
    <m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m/>
    <m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m/>
    <m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m/>
    <m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m/>
    <m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m/>
    <m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m/>
    <m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m/>
    <m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m/>
    <m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m/>
    <m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m/>
    <m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m/>
    <m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m/>
    <m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m/>
    <m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m/>
    <m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m/>
    <m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m/>
    <m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m/>
    <m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m/>
    <m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m/>
    <m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m/>
    <m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m/>
    <m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m/>
    <m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m/>
    <m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m/>
    <m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m/>
    <m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m/>
    <m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m/>
    <m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m/>
    <m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m/>
    <m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m/>
    <m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m/>
    <m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m/>
    <m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m/>
    <m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m/>
    <m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m/>
    <m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m/>
    <m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m/>
    <m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m/>
    <m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m/>
    <m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m/>
    <m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m/>
    <m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m/>
    <m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m/>
    <m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m/>
    <m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m/>
    <m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m/>
    <m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m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m/>
    <m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m/>
    <m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m/>
    <m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m/>
    <m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m/>
    <m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m/>
    <m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m/>
    <m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m/>
    <m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m/>
    <m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m/>
    <m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m/>
    <m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m/>
    <m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m/>
    <m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m/>
    <m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m/>
    <m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m/>
    <m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m/>
    <m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m/>
    <m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m/>
    <m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m/>
    <m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m/>
    <m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m/>
    <m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m/>
    <m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m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m/>
    <m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m/>
    <m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m/>
    <m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m/>
    <m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m/>
    <m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m/>
    <m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m/>
    <m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m/>
    <m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m/>
    <m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m/>
    <m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m/>
    <m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m/>
    <m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m/>
    <m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m/>
    <m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m/>
    <m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m/>
    <m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m/>
    <m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m/>
    <m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m/>
    <m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m/>
    <m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m/>
    <m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m/>
    <m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m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m/>
    <m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m/>
    <m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m/>
    <m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m/>
    <m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m/>
    <m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m/>
    <m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m/>
    <m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m/>
    <m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m/>
    <m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m/>
    <m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m/>
    <m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m/>
    <m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m/>
    <m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m/>
    <m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m/>
    <m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m/>
    <m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m/>
    <m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m/>
    <m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m/>
    <m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m/>
    <m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m/>
    <m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m/>
    <m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m/>
    <m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m/>
    <m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m/>
    <m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m/>
    <m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m/>
    <m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m/>
    <m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m/>
    <m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m/>
    <m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m/>
    <m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m/>
    <m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m/>
    <m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m/>
    <m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m/>
    <m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m/>
    <m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m/>
    <m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m/>
    <m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m/>
    <m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m/>
    <m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m/>
    <m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m/>
    <m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m/>
    <m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m/>
    <m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m/>
    <m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m/>
    <m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m/>
    <m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m/>
    <m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m/>
    <m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m/>
    <m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m/>
    <m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m/>
    <m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m/>
    <m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m/>
    <m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m/>
    <m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m/>
    <m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m/>
    <m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m/>
    <m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m/>
    <m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m/>
    <m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m/>
    <m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m/>
    <m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m/>
    <m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m/>
    <m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m/>
    <m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m/>
    <m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m/>
    <m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m/>
    <m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m/>
    <m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m/>
    <m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m/>
    <m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m/>
    <m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m/>
    <m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m/>
    <m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m/>
    <m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m/>
    <m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m/>
    <m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m/>
    <m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m/>
    <m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m/>
    <m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m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m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m/>
    <m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m/>
    <m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m/>
    <m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m/>
    <m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m/>
    <m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m/>
    <m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m/>
    <m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m/>
    <m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m/>
    <m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m/>
    <m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m/>
    <m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m/>
    <m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m/>
    <m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m/>
    <m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m/>
    <m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m/>
    <m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m/>
    <m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m/>
    <m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m/>
    <m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m/>
    <m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m/>
    <m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m/>
    <m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m/>
    <m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m/>
    <m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m/>
    <m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m/>
    <m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m/>
    <m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m/>
    <m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m/>
    <m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m/>
    <m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m/>
    <m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m/>
    <m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m/>
    <m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m/>
    <m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m/>
    <m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m/>
    <m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m/>
    <m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m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m/>
    <m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m/>
    <m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m/>
    <m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m/>
    <m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m/>
    <m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m/>
    <m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m/>
    <m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m/>
    <m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m/>
    <m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m/>
    <m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m/>
    <m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m/>
    <m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m/>
    <m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m/>
    <m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m/>
    <m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m/>
    <m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m/>
    <m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m/>
    <m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m/>
    <m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m/>
    <m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m/>
    <m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m/>
    <m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m/>
    <m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m/>
    <m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m/>
    <m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m/>
    <m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m/>
    <m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m/>
    <m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m/>
    <m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m/>
    <m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m/>
    <m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m/>
    <m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m/>
    <m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m/>
    <m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m/>
    <m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m/>
    <m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m/>
    <m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m/>
    <m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m/>
    <m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m/>
    <m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m/>
    <m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m/>
    <m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m/>
    <m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m/>
    <m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m/>
    <m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m/>
    <m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m/>
    <m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m/>
    <m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m/>
    <m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m/>
    <m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m/>
    <m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m/>
    <m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m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m/>
    <m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m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m/>
    <m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m/>
    <m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m/>
    <m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m/>
    <m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m/>
    <m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m/>
    <m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m/>
    <m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m/>
    <m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m/>
    <m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m/>
    <m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m/>
    <m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m/>
    <m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m/>
    <m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m/>
    <m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m/>
    <m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m/>
    <m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m/>
    <m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m/>
    <m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m/>
    <m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m/>
    <m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m/>
    <m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m/>
    <m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m/>
    <m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m/>
    <m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m/>
    <m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m/>
    <m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m/>
    <m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m/>
    <m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m/>
    <m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m/>
    <m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m/>
    <m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m/>
    <m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m/>
    <m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m/>
    <m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m/>
    <m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m/>
    <m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m/>
    <m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m/>
    <m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m/>
    <m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m/>
    <m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m/>
    <m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m/>
    <m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m/>
    <m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m/>
    <m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m/>
    <m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m/>
    <m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m/>
    <m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m/>
    <m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m/>
    <m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m/>
    <m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m/>
    <m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m/>
    <m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m/>
    <m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m/>
    <m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m/>
    <m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m/>
    <m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m/>
    <m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m/>
    <m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m/>
    <m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m/>
    <m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m/>
    <m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m/>
    <m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m/>
    <m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m/>
    <m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m/>
    <m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m/>
    <m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m/>
    <m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m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m/>
    <m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m/>
    <m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m/>
    <m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m/>
    <m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m/>
    <m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m/>
    <m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m/>
    <m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m/>
    <m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m/>
    <m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m/>
    <m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m/>
    <m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m/>
    <m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m/>
    <m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m/>
    <m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m/>
    <m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m/>
    <m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m/>
    <m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m/>
    <m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m/>
    <m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m/>
    <m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m/>
    <m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m/>
    <m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m/>
    <m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m/>
    <m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m/>
    <m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m/>
    <m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m/>
    <m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m/>
    <m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m/>
    <m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m/>
    <m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m/>
    <m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m/>
    <m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m/>
    <m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m/>
    <m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m/>
    <m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m/>
    <m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m/>
    <m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m/>
    <m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m/>
    <m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m/>
    <m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m/>
    <m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m/>
    <m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m/>
    <m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m/>
    <m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m/>
    <m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m/>
    <m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m/>
    <m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m/>
    <m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m/>
    <m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m/>
    <m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m/>
    <m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m/>
    <m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m/>
    <m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m/>
    <m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m/>
    <m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m/>
    <m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m/>
    <m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m/>
    <m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m/>
    <m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m/>
    <m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m/>
    <m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m/>
    <m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m/>
    <m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m/>
    <m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m/>
    <m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m/>
    <m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m/>
    <m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m/>
    <m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m/>
    <m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m/>
    <m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m/>
    <m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m/>
    <m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m/>
    <m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m/>
    <m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m/>
    <m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m/>
    <m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m/>
    <m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m/>
    <m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m/>
    <m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m/>
    <m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m/>
    <m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m/>
    <m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m/>
    <m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m/>
    <m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m/>
    <m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m/>
    <m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m/>
    <m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m/>
    <m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m/>
    <m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m/>
    <m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m/>
    <m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m/>
    <m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m/>
    <m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m/>
    <m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m/>
    <m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m/>
    <m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m/>
    <m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m/>
    <m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m/>
    <m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m/>
    <m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m/>
    <m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m/>
    <m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m/>
    <m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m/>
    <m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m/>
    <m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m/>
    <m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m/>
    <m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m/>
    <m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m/>
    <m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m/>
    <m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m/>
    <m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m/>
    <m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m/>
    <m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m/>
    <m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m/>
    <m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m/>
    <m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m/>
    <m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m/>
    <m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m/>
    <m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m/>
    <m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m/>
    <m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m/>
    <m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m/>
    <m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m/>
    <m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m/>
    <m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m/>
    <m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m/>
    <m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m/>
    <m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m/>
    <m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m/>
    <m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m/>
    <m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m/>
    <m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m/>
    <m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m/>
    <m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m/>
    <m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m/>
    <m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m/>
    <m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m/>
    <m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m/>
    <m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m/>
    <m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m/>
    <m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m/>
    <m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m/>
    <m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m/>
    <m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m/>
    <m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m/>
    <m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m/>
    <m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m/>
    <m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m/>
    <m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m/>
    <m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m/>
    <m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m/>
    <m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m/>
    <m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m/>
    <m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m/>
    <m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m/>
    <m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m/>
    <m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m/>
    <m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m/>
    <m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m/>
    <m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m/>
    <m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m/>
    <m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m/>
    <m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m/>
    <m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m/>
    <m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m/>
    <m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m/>
    <m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m/>
    <m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m/>
    <m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m/>
    <m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m/>
    <m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m/>
    <m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m/>
    <m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m/>
    <m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m/>
    <m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m/>
    <m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m/>
    <m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m/>
    <m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m/>
    <m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m/>
    <m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m/>
    <m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m/>
    <m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m/>
    <m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m/>
    <m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m/>
    <m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m/>
    <m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m/>
    <m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m/>
    <m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m/>
    <m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m/>
    <m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m/>
    <m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m/>
    <m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m/>
    <m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m/>
    <m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m/>
    <m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m/>
    <m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m/>
    <m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m/>
    <m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m/>
    <m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m/>
    <m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m/>
    <m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m/>
    <m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m/>
    <m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m/>
    <m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m/>
    <m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m/>
    <m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m/>
    <m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m/>
    <m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m/>
    <m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m/>
    <m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m/>
    <m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m/>
    <m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m/>
    <m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m/>
    <m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m/>
    <m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m/>
    <m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m/>
    <m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m/>
    <m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m/>
    <m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m/>
    <m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m/>
    <m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m/>
    <m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m/>
    <m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m/>
    <m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m/>
    <m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m/>
    <m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m/>
    <m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m/>
    <m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m/>
    <m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m/>
    <m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m/>
    <m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m/>
    <m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m/>
    <m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m/>
    <m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m/>
    <m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m/>
    <m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m/>
    <m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m/>
    <m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m/>
    <m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m/>
    <m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m/>
    <m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m/>
    <m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m/>
    <m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m/>
    <m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m/>
    <m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m/>
    <m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m/>
    <m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m/>
    <m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m/>
    <m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m/>
    <m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m/>
    <m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m/>
    <m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m/>
    <m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m/>
    <m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m/>
    <m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m/>
    <m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m/>
    <m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m/>
    <m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m/>
    <m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m/>
    <m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m/>
    <m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m/>
    <m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m/>
    <m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m/>
    <m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m/>
    <m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m/>
    <m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m/>
    <m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m/>
    <m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m/>
    <m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m/>
    <m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m/>
    <m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m/>
    <m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m/>
    <m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m/>
    <m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m/>
    <m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m/>
    <m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m/>
    <m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m/>
    <m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m/>
    <m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m/>
    <m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m/>
    <m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m/>
    <m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m/>
    <m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m/>
    <m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m/>
    <m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m/>
    <m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m/>
    <m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m/>
    <m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m/>
    <m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m/>
    <m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m/>
    <m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m/>
    <m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m/>
    <m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m/>
    <m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m/>
    <m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m/>
    <m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m/>
    <m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m/>
    <m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m/>
    <m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m/>
    <m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m/>
    <m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m/>
    <m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m/>
    <m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m/>
    <m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m/>
    <m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m/>
    <m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m/>
    <m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m/>
    <m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m/>
    <m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m/>
    <m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m/>
    <m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m/>
    <m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m/>
    <m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m/>
    <m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m/>
    <m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m/>
    <m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m/>
    <m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m/>
    <m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m/>
    <m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m/>
    <m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m/>
    <m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m/>
    <m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m/>
    <m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m/>
    <m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m/>
    <m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m/>
    <m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m/>
    <m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m/>
    <m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m/>
    <m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m/>
    <m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m/>
    <m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m/>
    <m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m/>
    <m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m/>
    <m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m/>
    <m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m/>
    <m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m/>
    <m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m/>
    <m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m/>
    <m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m/>
    <m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m/>
    <m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m/>
    <m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m/>
    <m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m/>
    <m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m/>
    <m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m/>
    <m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m/>
    <m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m/>
    <m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m/>
    <m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m/>
    <m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m/>
    <m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m/>
    <m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m/>
    <m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m/>
    <m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m/>
    <m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m/>
    <m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m/>
    <m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m/>
    <m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m/>
    <m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m/>
    <m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m/>
    <m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m/>
    <m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m/>
    <m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m/>
    <m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m/>
    <m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m/>
    <m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m/>
    <m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m/>
    <m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m/>
    <m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m/>
    <m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m/>
    <m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m/>
    <m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m/>
    <m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m/>
    <m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m/>
    <m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m/>
    <m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m/>
    <m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m/>
    <m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m/>
    <m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m/>
    <m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m/>
    <m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m/>
    <m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m/>
    <m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m/>
    <m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m/>
    <m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m/>
    <m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m/>
    <m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m/>
    <m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m/>
    <m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m/>
    <m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m/>
    <m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m/>
    <m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m/>
    <m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m/>
    <m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m/>
    <m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m/>
    <m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m/>
    <m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m/>
    <m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m/>
    <m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m/>
    <m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m/>
    <m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m/>
    <m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m/>
    <m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m/>
    <m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m/>
    <m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m/>
    <m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m/>
    <m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m/>
    <m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m/>
    <m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m/>
    <m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m/>
    <m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m/>
    <m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m/>
    <m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m/>
    <m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m/>
    <m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m/>
    <m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m/>
    <m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m/>
    <m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m/>
    <m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m/>
    <m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m/>
    <m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m/>
    <m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m/>
    <m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m/>
    <m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m/>
    <m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m/>
    <m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m/>
    <m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m/>
    <m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m/>
    <m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m/>
    <m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m/>
    <m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m/>
    <m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m/>
    <m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m/>
    <m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m/>
    <m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m/>
    <m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m/>
    <m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m/>
    <m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m/>
    <m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m/>
    <m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m/>
    <m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m/>
    <m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m/>
    <m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m/>
    <m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m/>
    <m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m/>
    <m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m/>
    <m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m/>
    <m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m/>
    <m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m/>
    <m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m/>
    <m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m/>
    <m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m/>
    <m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m/>
    <m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m/>
    <m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m/>
    <m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m/>
    <m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m/>
    <m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m/>
    <m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m/>
    <m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m/>
    <m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m/>
    <m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m/>
    <m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m/>
    <m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m/>
    <m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m/>
    <m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m/>
    <m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m/>
    <m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m/>
    <m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m/>
    <m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m/>
    <m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m/>
    <m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m/>
    <m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m/>
    <m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m/>
    <m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m/>
    <m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m/>
    <m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m/>
    <m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m/>
    <m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m/>
    <m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m/>
    <m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m/>
    <m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m/>
    <m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m/>
    <m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m/>
    <m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m/>
    <m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m/>
    <m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m/>
    <m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m/>
    <m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m/>
    <m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m/>
    <m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m/>
    <m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m/>
    <m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m/>
    <m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m/>
    <m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m/>
    <m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m/>
    <m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m/>
    <m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m/>
    <m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m/>
    <m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m/>
    <m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m/>
    <m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m/>
    <m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m/>
    <m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m/>
    <m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m/>
    <m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m/>
    <m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m/>
    <m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m/>
    <m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m/>
    <m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m/>
    <m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m/>
    <m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m/>
    <m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m/>
    <m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m/>
    <m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m/>
    <m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m/>
    <m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m/>
    <m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m/>
    <m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m/>
    <m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m/>
    <m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m/>
    <m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m/>
    <m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m/>
    <m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m/>
    <m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m/>
    <m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m/>
    <m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m/>
    <m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m/>
    <m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m/>
    <m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m/>
    <m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m/>
    <m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m/>
    <m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m/>
    <m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m/>
    <m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m/>
    <m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m/>
    <m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m/>
    <m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m/>
    <m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m/>
    <m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m/>
    <m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m/>
    <m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m/>
    <m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m/>
    <m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m/>
    <m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m/>
    <m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m/>
    <m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m/>
    <m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m/>
    <m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m/>
    <m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m/>
    <m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m/>
    <m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m/>
    <m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m/>
    <m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m/>
    <m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m/>
    <m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m/>
    <m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m/>
    <m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m/>
    <m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m/>
    <m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m/>
    <m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m/>
    <m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m/>
    <m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m/>
    <m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m/>
    <m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m/>
    <m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m/>
    <m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m/>
    <m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m/>
    <m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m/>
    <m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m/>
    <m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m/>
    <m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m/>
    <m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m/>
    <m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m/>
    <m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m/>
    <m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m/>
    <m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m/>
    <m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m/>
    <m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m/>
    <m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m/>
    <m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m/>
    <m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m/>
    <m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m/>
    <m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m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m/>
    <m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m/>
    <m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m/>
    <m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m/>
    <m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m/>
    <m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m/>
    <m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m/>
    <m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m/>
    <m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m/>
    <m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m/>
    <m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m/>
    <m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m/>
    <m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m/>
    <m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m/>
    <m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m/>
    <m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m/>
    <m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m/>
    <m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m/>
    <m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m/>
    <m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m/>
    <m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m/>
    <m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m/>
    <m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m/>
    <m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m/>
    <m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m/>
    <m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m/>
    <m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m/>
    <m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m/>
    <m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m/>
    <m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m/>
    <m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m/>
    <m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m/>
    <m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m/>
    <m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m/>
    <m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m/>
    <m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m/>
    <m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m/>
    <m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m/>
    <m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m/>
    <m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m/>
    <m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m/>
    <m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m/>
    <m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m/>
    <m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m/>
    <m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m/>
    <m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m/>
    <m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m/>
    <m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m/>
    <m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m/>
    <m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m/>
    <m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m/>
    <m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m/>
    <m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m/>
    <m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m/>
    <m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m/>
    <m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m/>
    <m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m/>
    <m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m/>
    <m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m/>
    <m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m/>
    <m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m/>
    <m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m/>
    <m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m/>
    <m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m/>
    <m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m/>
    <m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m/>
    <m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m/>
    <m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m/>
    <m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m/>
    <m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m/>
    <m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m/>
    <m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m/>
    <m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m/>
    <m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m/>
    <m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m/>
    <m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m/>
    <m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m/>
    <m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m/>
    <m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m/>
    <m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m/>
    <m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m/>
    <m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m/>
    <m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m/>
    <m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m/>
    <m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m/>
    <m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m/>
    <m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m/>
    <m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m/>
    <m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m/>
    <m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m/>
    <m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m/>
    <m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m/>
    <m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m/>
    <m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m/>
    <m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m/>
    <m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m/>
    <m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m/>
    <m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m/>
    <m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m/>
    <m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m/>
    <m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m/>
    <m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m/>
    <m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m/>
    <m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m/>
    <m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m/>
    <m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m/>
    <m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m/>
    <m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m/>
    <m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m/>
    <m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m/>
    <m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m/>
    <m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m/>
    <m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m/>
    <m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m/>
    <m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m/>
    <m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m/>
    <m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m/>
    <m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m/>
    <m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m/>
    <m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m/>
    <m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m/>
    <m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m/>
    <m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m/>
    <m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m/>
    <m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m/>
    <m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m/>
    <m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m/>
    <m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m/>
    <m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m/>
    <m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m/>
    <m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m/>
    <m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m/>
    <m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m/>
    <m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m/>
    <m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m/>
    <m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m/>
    <m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m/>
    <m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m/>
    <m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m/>
    <m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m/>
    <m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m/>
    <m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m/>
    <m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m/>
    <m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m/>
    <m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m/>
    <m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m/>
    <m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m/>
    <m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m/>
    <m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m/>
    <m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m/>
    <m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m/>
    <m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m/>
    <m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m/>
    <m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m/>
    <m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m/>
    <m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m/>
    <m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m/>
    <m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m/>
    <m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m/>
    <m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m/>
    <m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m/>
    <m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m/>
    <m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m/>
    <m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m/>
    <m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m/>
    <m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m/>
    <m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m/>
    <m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m/>
    <m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m/>
    <m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m/>
    <m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m/>
    <m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m/>
    <m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m/>
    <m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m/>
    <m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m/>
    <m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m/>
    <m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m/>
    <m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m/>
    <m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m/>
    <m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m/>
    <m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m/>
    <m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m/>
    <m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m/>
    <m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m/>
    <m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m/>
    <m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m/>
    <m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m/>
    <m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m/>
    <m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m/>
    <m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m/>
    <m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m/>
    <m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m/>
    <m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m/>
    <m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m/>
    <m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m/>
    <m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m/>
    <m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m/>
    <m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m/>
    <m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m/>
    <m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m/>
    <m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m/>
    <m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m/>
    <m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m/>
    <m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m/>
    <m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m/>
    <m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m/>
    <m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m/>
    <m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m/>
    <m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m/>
    <m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m/>
    <m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m/>
    <m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m/>
    <m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m/>
    <m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m/>
    <m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m/>
    <m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m/>
    <m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m/>
    <m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m/>
    <m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m/>
    <m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m/>
    <m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m/>
    <m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m/>
    <m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m/>
    <m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m/>
    <m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m/>
    <m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m/>
    <m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m/>
    <m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m/>
    <m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m/>
    <m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m/>
    <m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m/>
    <m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m/>
    <m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m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m/>
    <m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m/>
    <m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m/>
    <m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m/>
    <m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m/>
    <m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m/>
    <m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m/>
    <m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m/>
    <m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m/>
    <m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m/>
    <m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m/>
    <m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m/>
    <m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m/>
    <m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m/>
    <m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m/>
    <m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m/>
    <m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m/>
    <m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m/>
    <m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m/>
    <m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m/>
    <m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m/>
    <m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m/>
    <m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m/>
    <m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m/>
    <m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m/>
    <m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m/>
    <m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m/>
    <m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m/>
    <m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m/>
    <m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m/>
    <m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m/>
    <m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m/>
    <m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m/>
    <m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m/>
    <m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m/>
    <m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m/>
    <m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m/>
    <m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m/>
    <m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m/>
    <m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m/>
    <m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m/>
    <m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m/>
    <m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m/>
    <m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m/>
    <m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m/>
    <m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m/>
    <m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m/>
    <m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m/>
    <m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m/>
    <m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m/>
    <m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m/>
    <m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m/>
    <m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m/>
    <m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m/>
    <m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m/>
    <m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m/>
    <m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m/>
    <m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m/>
    <m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m/>
    <m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m/>
    <m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m/>
    <m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m/>
    <m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m/>
    <m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m/>
    <m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m/>
    <m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m/>
    <m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m/>
    <m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m/>
    <m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m/>
    <m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m/>
    <m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m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m/>
    <m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m/>
    <m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m/>
    <m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m/>
    <m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m/>
    <m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m/>
    <m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m/>
    <m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m/>
    <m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m/>
    <m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m/>
    <m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m/>
    <m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m/>
    <m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m/>
    <m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m/>
    <m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m/>
    <m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m/>
    <m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m/>
    <m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m/>
    <m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m/>
    <m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m/>
    <m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m/>
    <m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m/>
    <m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m/>
    <m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m/>
    <m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m/>
    <m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m/>
    <m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m/>
    <m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m/>
    <m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m/>
    <m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m/>
    <m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m/>
    <m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m/>
    <m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m/>
    <m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m/>
    <m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m/>
    <m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m/>
    <m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m/>
    <m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m/>
    <m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m/>
    <m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m/>
    <m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m/>
    <m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m/>
    <m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m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m/>
    <m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m/>
    <m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m/>
    <m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m/>
    <m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m/>
    <m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m/>
    <m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m/>
    <m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m/>
    <m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m/>
    <m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m/>
    <m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m/>
    <m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m/>
    <m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m/>
    <m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m/>
    <m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m/>
    <m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m/>
    <m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m/>
    <m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m/>
    <m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m/>
    <m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m/>
    <m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m/>
    <m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m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m/>
    <m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m/>
    <m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m/>
    <m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m/>
    <m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m/>
    <m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m/>
    <m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m/>
    <m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m/>
    <m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m/>
    <m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m/>
    <m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m/>
    <m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m/>
    <m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m/>
    <m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m/>
    <m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m/>
    <m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m/>
    <m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m/>
    <m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m/>
    <m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m/>
    <m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m/>
    <m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m/>
    <m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m/>
    <m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m/>
    <m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m/>
    <m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m/>
    <m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m/>
    <m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m/>
    <m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m/>
    <m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m/>
    <m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m/>
    <m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m/>
    <m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m/>
    <m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m/>
    <m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m/>
    <m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m/>
    <m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m/>
    <m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m/>
    <m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m/>
    <m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m/>
    <m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m/>
    <m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m/>
    <m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m/>
    <m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m/>
    <m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m/>
    <m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m/>
    <m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m/>
    <m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m/>
    <m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m/>
    <m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m/>
    <m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m/>
    <m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m/>
    <m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m/>
    <m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m/>
    <m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m/>
    <m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m/>
    <m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m/>
    <m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m/>
    <m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m/>
    <m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m/>
    <m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m/>
    <m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m/>
    <m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m/>
    <m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m/>
    <m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m/>
    <m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m/>
    <m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m/>
    <m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m/>
    <m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m/>
    <m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m/>
    <m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m/>
    <m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m/>
    <m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m/>
    <m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m/>
    <m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m/>
    <m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m/>
    <m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m/>
    <m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m/>
    <m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m/>
    <m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m/>
    <m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m/>
    <m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m/>
    <m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m/>
    <m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m/>
    <m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m/>
    <m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m/>
    <m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m/>
    <m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m/>
    <m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m/>
    <m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m/>
    <m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m/>
    <m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m/>
    <m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m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m/>
    <m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m/>
    <m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m/>
    <m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m/>
    <m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m/>
    <m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m/>
    <m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m/>
    <m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m/>
    <m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m/>
    <m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m/>
    <m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m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m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m/>
    <m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m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m/>
    <m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m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m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m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m/>
    <m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m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m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m/>
    <m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m/>
    <m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m/>
    <m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m/>
    <m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m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m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m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m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m/>
    <m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m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m/>
    <m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m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m/>
    <m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m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m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m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m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m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m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m/>
    <m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m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m/>
    <m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m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m/>
    <m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m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m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m/>
    <m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m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m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m/>
    <m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m/>
    <m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m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m/>
    <m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m/>
    <m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m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m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m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m/>
    <m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m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m/>
    <m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m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m/>
    <m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m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m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m/>
    <m/>
  </r>
  <r>
    <m/>
    <m/>
    <m/>
    <x v="445"/>
    <m/>
    <x v="4"/>
    <m/>
    <m/>
    <m/>
    <m/>
    <m/>
    <m/>
    <m/>
    <m/>
    <m/>
    <m/>
    <x v="9"/>
    <m/>
    <x v="4114"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14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3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610E-F543-4BE6-A521-C4784FC2EF7F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6EB8E-197F-446E-BA2F-19386FBC6D4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Average Donation" fld="15" subtotal="average" baseField="5" baseItem="0"/>
  </dataFields>
  <formats count="1">
    <format dxfId="12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W4115"/>
  <sheetViews>
    <sheetView zoomScale="95" zoomScaleNormal="95" workbookViewId="0">
      <pane xSplit="2" ySplit="1" topLeftCell="O4106" activePane="bottomRight" state="frozen"/>
      <selection pane="topRight" activeCell="C1" sqref="C1"/>
      <selection pane="bottomLeft" activeCell="A2" sqref="A2"/>
      <selection pane="bottomRight" activeCell="Q2962" sqref="Q29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3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  <c r="U1" s="12" t="s">
        <v>8379</v>
      </c>
      <c r="V1" s="12" t="s">
        <v>8403</v>
      </c>
      <c r="W1" s="12" t="s">
        <v>8403</v>
      </c>
    </row>
    <row r="2" spans="1:23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3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3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3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3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3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3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3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3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3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3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3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3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3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3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sheetPr>
    <tabColor rgb="FF00B050"/>
  </sheetPr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23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sheetPr>
    <tabColor rgb="FF00B050"/>
  </sheetPr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sheetPr>
    <tabColor rgb="FF00B050"/>
  </sheetPr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5344-2B13-4BE9-A060-A27005A79D78}">
  <sheetPr>
    <tabColor rgb="FF00B050"/>
  </sheetPr>
  <dimension ref="A1:E18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8367</v>
      </c>
      <c r="B6" s="15">
        <v>111</v>
      </c>
      <c r="C6" s="15">
        <v>52</v>
      </c>
      <c r="D6" s="15">
        <v>3</v>
      </c>
      <c r="E6" s="15">
        <v>166</v>
      </c>
    </row>
    <row r="7" spans="1:5" x14ac:dyDescent="0.25">
      <c r="A7" s="14" t="s">
        <v>8377</v>
      </c>
      <c r="B7" s="15">
        <v>100</v>
      </c>
      <c r="C7" s="15">
        <v>49</v>
      </c>
      <c r="D7" s="15">
        <v>4</v>
      </c>
      <c r="E7" s="15">
        <v>153</v>
      </c>
    </row>
    <row r="8" spans="1:5" x14ac:dyDescent="0.25">
      <c r="A8" s="14" t="s">
        <v>8368</v>
      </c>
      <c r="B8" s="15">
        <v>87</v>
      </c>
      <c r="C8" s="15">
        <v>50</v>
      </c>
      <c r="D8" s="15">
        <v>1</v>
      </c>
      <c r="E8" s="15">
        <v>138</v>
      </c>
    </row>
    <row r="9" spans="1:5" x14ac:dyDescent="0.25">
      <c r="A9" s="14" t="s">
        <v>8369</v>
      </c>
      <c r="B9" s="15">
        <v>72</v>
      </c>
      <c r="C9" s="15">
        <v>47</v>
      </c>
      <c r="D9" s="15">
        <v>4</v>
      </c>
      <c r="E9" s="15">
        <v>123</v>
      </c>
    </row>
    <row r="10" spans="1:5" x14ac:dyDescent="0.25">
      <c r="A10" s="14" t="s">
        <v>8371</v>
      </c>
      <c r="B10" s="15">
        <v>65</v>
      </c>
      <c r="C10" s="15">
        <v>50</v>
      </c>
      <c r="D10" s="15"/>
      <c r="E10" s="15">
        <v>115</v>
      </c>
    </row>
    <row r="11" spans="1:5" x14ac:dyDescent="0.25">
      <c r="A11" s="14" t="s">
        <v>8374</v>
      </c>
      <c r="B11" s="15">
        <v>71</v>
      </c>
      <c r="C11" s="15">
        <v>39</v>
      </c>
      <c r="D11" s="15">
        <v>3</v>
      </c>
      <c r="E11" s="15">
        <v>113</v>
      </c>
    </row>
    <row r="12" spans="1:5" x14ac:dyDescent="0.25">
      <c r="A12" s="14" t="s">
        <v>8376</v>
      </c>
      <c r="B12" s="15">
        <v>71</v>
      </c>
      <c r="C12" s="15">
        <v>40</v>
      </c>
      <c r="D12" s="15">
        <v>2</v>
      </c>
      <c r="E12" s="15">
        <v>113</v>
      </c>
    </row>
    <row r="13" spans="1:5" x14ac:dyDescent="0.25">
      <c r="A13" s="14" t="s">
        <v>8370</v>
      </c>
      <c r="B13" s="15">
        <v>59</v>
      </c>
      <c r="C13" s="15">
        <v>34</v>
      </c>
      <c r="D13" s="15">
        <v>4</v>
      </c>
      <c r="E13" s="15">
        <v>97</v>
      </c>
    </row>
    <row r="14" spans="1:5" x14ac:dyDescent="0.25">
      <c r="A14" s="14" t="s">
        <v>8373</v>
      </c>
      <c r="B14" s="15">
        <v>56</v>
      </c>
      <c r="C14" s="15">
        <v>33</v>
      </c>
      <c r="D14" s="15">
        <v>7</v>
      </c>
      <c r="E14" s="15">
        <v>96</v>
      </c>
    </row>
    <row r="15" spans="1:5" x14ac:dyDescent="0.25">
      <c r="A15" s="14" t="s">
        <v>8375</v>
      </c>
      <c r="B15" s="15">
        <v>56</v>
      </c>
      <c r="C15" s="15">
        <v>33</v>
      </c>
      <c r="D15" s="15">
        <v>3</v>
      </c>
      <c r="E15" s="15">
        <v>92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9E5D-324D-4956-A49E-EF1B4F8A2B47}">
  <sheetPr>
    <tabColor rgb="FF00B050"/>
  </sheetPr>
  <dimension ref="A1:H13"/>
  <sheetViews>
    <sheetView tabSelected="1" workbookViewId="0">
      <selection activeCell="O15" sqref="O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25">
      <c r="A2" t="s">
        <v>8411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4">
        <f>IFERROR(B2/$E2,"")</f>
        <v>0.75806451612903225</v>
      </c>
      <c r="G2" s="24">
        <f>IFERROR(C2/$E2,"")</f>
        <v>0.24193548387096775</v>
      </c>
      <c r="H2" s="24">
        <f>IFERROR(D2/$E2,"")</f>
        <v>0</v>
      </c>
    </row>
    <row r="3" spans="1:8" x14ac:dyDescent="0.25">
      <c r="A3" t="s">
        <v>8412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COUNTIFS(Kickstarter!$D:$D,"&lt;4999",Kickstarter!$F:$F,"canceled",Kickstarter!$R:$R,"Plays",Kickstarter!$D:$D,"&gt;1000")</f>
        <v>0</v>
      </c>
      <c r="E3">
        <f t="shared" ref="E3:E13" si="0">SUM(B3:D3)</f>
        <v>534</v>
      </c>
      <c r="F3" s="24">
        <f t="shared" ref="F3:H13" si="1">IFERROR(B3/$E3,"")</f>
        <v>0.72659176029962547</v>
      </c>
      <c r="G3" s="24">
        <f t="shared" si="1"/>
        <v>0.27340823970037453</v>
      </c>
      <c r="H3" s="24">
        <f t="shared" si="1"/>
        <v>0</v>
      </c>
    </row>
    <row r="4" spans="1:8" x14ac:dyDescent="0.25">
      <c r="A4" t="s">
        <v>8413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COUNTIFS(Kickstarter!$D:$D,"&lt;9999",Kickstarter!$F:$F,"canceled",Kickstarter!$R:$R,"Plays",Kickstarter!$D:$D,"&gt;5000")</f>
        <v>0</v>
      </c>
      <c r="E4">
        <f t="shared" si="0"/>
        <v>169</v>
      </c>
      <c r="F4" s="24">
        <f t="shared" si="1"/>
        <v>0.55029585798816572</v>
      </c>
      <c r="G4" s="24">
        <f t="shared" si="1"/>
        <v>0.44970414201183434</v>
      </c>
      <c r="H4" s="24">
        <f t="shared" si="1"/>
        <v>0</v>
      </c>
    </row>
    <row r="5" spans="1:8" x14ac:dyDescent="0.25">
      <c r="A5" t="s">
        <v>8414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COUNTIFS(Kickstarter!$D:$D,"&lt;14999",Kickstarter!$F:$F,"canceled",Kickstarter!$R:$R,"Plays",Kickstarter!$D:$D,"&gt;10000")</f>
        <v>0</v>
      </c>
      <c r="E5">
        <f t="shared" si="0"/>
        <v>72</v>
      </c>
      <c r="F5" s="24">
        <f t="shared" si="1"/>
        <v>0.54166666666666663</v>
      </c>
      <c r="G5" s="24">
        <f t="shared" si="1"/>
        <v>0.45833333333333331</v>
      </c>
      <c r="H5" s="24">
        <f t="shared" si="1"/>
        <v>0</v>
      </c>
    </row>
    <row r="6" spans="1:8" x14ac:dyDescent="0.25">
      <c r="A6" t="s">
        <v>8415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COUNTIFS(Kickstarter!$D:$D,"&lt;19999",Kickstarter!$F:$F,"canceled",Kickstarter!$R:$R,"Plays",Kickstarter!$D:$D,"&gt;15000")</f>
        <v>0</v>
      </c>
      <c r="E6">
        <f t="shared" si="0"/>
        <v>24</v>
      </c>
      <c r="F6" s="24">
        <f t="shared" si="1"/>
        <v>0.5</v>
      </c>
      <c r="G6" s="24">
        <f t="shared" si="1"/>
        <v>0.5</v>
      </c>
      <c r="H6" s="24">
        <f t="shared" si="1"/>
        <v>0</v>
      </c>
    </row>
    <row r="7" spans="1:8" x14ac:dyDescent="0.25">
      <c r="A7" t="s">
        <v>8416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COUNTIFS(Kickstarter!$D:$D,"&lt;24999",Kickstarter!$F:$F,"canceled",Kickstarter!$R:$R,"Plays",Kickstarter!$D:$D,"&gt;20000")</f>
        <v>0</v>
      </c>
      <c r="E7">
        <f t="shared" si="0"/>
        <v>20</v>
      </c>
      <c r="F7" s="24">
        <f t="shared" si="1"/>
        <v>0.45</v>
      </c>
      <c r="G7" s="24">
        <f t="shared" si="1"/>
        <v>0.55000000000000004</v>
      </c>
      <c r="H7" s="24">
        <f t="shared" si="1"/>
        <v>0</v>
      </c>
    </row>
    <row r="8" spans="1:8" x14ac:dyDescent="0.25">
      <c r="A8" t="s">
        <v>8422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COUNTIFS(Kickstarter!$D:$D,"&lt;29999",Kickstarter!$F:$F,"canceled",Kickstarter!$R:$R,"Plays",Kickstarter!$D:$D,"&gt;25000")</f>
        <v>0</v>
      </c>
      <c r="E8">
        <f t="shared" si="0"/>
        <v>5</v>
      </c>
      <c r="F8" s="24">
        <f t="shared" si="1"/>
        <v>0.2</v>
      </c>
      <c r="G8" s="24">
        <f t="shared" si="1"/>
        <v>0.8</v>
      </c>
      <c r="H8" s="24">
        <f t="shared" si="1"/>
        <v>0</v>
      </c>
    </row>
    <row r="9" spans="1:8" x14ac:dyDescent="0.25">
      <c r="A9" t="s">
        <v>8417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COUNTIFS(Kickstarter!$D:$D,"&lt;34999",Kickstarter!$F:$F,"canceled",Kickstarter!$R:$R,"Plays",Kickstarter!$D:$D,"&gt;30000")</f>
        <v>0</v>
      </c>
      <c r="E9">
        <f t="shared" si="0"/>
        <v>11</v>
      </c>
      <c r="F9" s="24">
        <f t="shared" si="1"/>
        <v>0.27272727272727271</v>
      </c>
      <c r="G9" s="24">
        <f t="shared" si="1"/>
        <v>0.72727272727272729</v>
      </c>
      <c r="H9" s="24">
        <f t="shared" si="1"/>
        <v>0</v>
      </c>
    </row>
    <row r="10" spans="1:8" x14ac:dyDescent="0.25">
      <c r="A10" t="s">
        <v>8418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COUNTIFS(Kickstarter!$D:$D,"&lt;39999",Kickstarter!$F:$F,"canceled",Kickstarter!$R:$R,"Plays",Kickstarter!$D:$D,"&gt;35000")</f>
        <v>0</v>
      </c>
      <c r="E10">
        <f t="shared" si="0"/>
        <v>6</v>
      </c>
      <c r="F10" s="24">
        <f t="shared" si="1"/>
        <v>0.66666666666666663</v>
      </c>
      <c r="G10" s="24">
        <f t="shared" si="1"/>
        <v>0.33333333333333331</v>
      </c>
      <c r="H10" s="24">
        <f t="shared" si="1"/>
        <v>0</v>
      </c>
    </row>
    <row r="11" spans="1:8" x14ac:dyDescent="0.25">
      <c r="A11" t="s">
        <v>8419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COUNTIFS(Kickstarter!$D:$D,"&lt;44999",Kickstarter!$F:$F,"canceled",Kickstarter!$R:$R,"Plays",Kickstarter!$D:$D,"&gt;40000")</f>
        <v>0</v>
      </c>
      <c r="E11">
        <f t="shared" si="0"/>
        <v>3</v>
      </c>
      <c r="F11" s="24">
        <f t="shared" si="1"/>
        <v>0.66666666666666663</v>
      </c>
      <c r="G11" s="24">
        <f t="shared" si="1"/>
        <v>0.33333333333333331</v>
      </c>
      <c r="H11" s="24">
        <f t="shared" si="1"/>
        <v>0</v>
      </c>
    </row>
    <row r="12" spans="1:8" x14ac:dyDescent="0.25">
      <c r="A12" t="s">
        <v>8420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COUNTIFS(Kickstarter!$D:$D,"&lt;49999",Kickstarter!$F:$F,"canceled",Kickstarter!$R:$R,"Plays",Kickstarter!$D:$D,"&gt;45000")</f>
        <v>0</v>
      </c>
      <c r="E12">
        <f t="shared" si="0"/>
        <v>1</v>
      </c>
      <c r="F12" s="24">
        <f t="shared" si="1"/>
        <v>0</v>
      </c>
      <c r="G12" s="24">
        <f t="shared" si="1"/>
        <v>1</v>
      </c>
      <c r="H12" s="24">
        <f t="shared" si="1"/>
        <v>0</v>
      </c>
    </row>
    <row r="13" spans="1:8" x14ac:dyDescent="0.25">
      <c r="A13" t="s">
        <v>8421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0"/>
        <v>16</v>
      </c>
      <c r="F13" s="24">
        <f t="shared" si="1"/>
        <v>0.125</v>
      </c>
      <c r="G13" s="24">
        <f t="shared" si="1"/>
        <v>0.875</v>
      </c>
      <c r="H13" s="24">
        <f t="shared" si="1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F422-865F-4D74-B25C-DA83F238840F}">
  <dimension ref="A1:T413"/>
  <sheetViews>
    <sheetView topLeftCell="C1" workbookViewId="0">
      <selection activeCell="B5" sqref="B5"/>
    </sheetView>
  </sheetViews>
  <sheetFormatPr defaultRowHeight="15" x14ac:dyDescent="0.25"/>
  <cols>
    <col min="1" max="1" width="5" bestFit="1" customWidth="1"/>
    <col min="2" max="2" width="41.28515625" bestFit="1" customWidth="1"/>
    <col min="3" max="3" width="96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11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33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33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33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33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33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3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33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33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33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3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33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3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33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3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3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3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3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3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3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3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33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33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3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33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3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3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33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3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3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3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3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3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3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33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3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3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33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3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33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3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33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3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3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3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33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3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3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3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3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3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33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33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33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3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3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3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3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3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3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33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3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3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33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33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3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33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3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33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3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3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3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3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3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33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3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3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3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3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3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3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33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3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3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33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3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3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3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3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3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3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3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3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3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33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33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3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33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3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33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3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3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3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3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33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3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33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3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3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3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33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3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3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3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3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3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3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3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3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3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3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3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3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33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3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3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33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3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3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3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3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3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3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33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3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33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3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3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3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3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33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3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33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3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3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33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3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33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33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3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3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3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3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3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3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3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33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3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33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3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3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3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3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33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3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3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3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3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3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3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3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3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3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33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3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3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33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3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33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3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3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3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3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3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33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33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3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3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3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3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3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3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3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3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3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3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3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3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3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3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3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3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33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3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33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3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33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33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33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3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3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33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3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3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3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3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3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3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3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3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3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33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3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3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3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3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33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3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3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3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3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3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3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3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3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33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3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33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3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3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3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3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3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3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3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3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3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3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33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3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33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3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3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3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33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3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3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3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3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33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3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3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3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3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33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33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33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33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3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3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3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33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3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3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3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3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3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33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3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3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3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3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3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33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3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3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3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3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3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3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3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3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33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3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3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3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33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3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3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3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3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3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3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3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3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3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33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3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3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3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3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3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33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3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3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3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33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3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3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33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3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3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3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3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3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3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3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3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3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3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3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3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3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3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3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3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3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3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3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3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3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3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3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3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33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3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3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3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3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3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3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3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3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3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3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3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33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3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33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3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3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3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3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3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3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3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3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3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3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33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3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3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3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3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3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33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3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3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3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3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3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3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33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3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3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3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3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3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3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3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3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3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3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3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33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3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3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3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33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33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3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3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33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3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33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33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3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3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3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3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3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3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DF18-1CFA-4C63-9869-9EB988AF3C89}">
  <dimension ref="A1:T251"/>
  <sheetViews>
    <sheetView workbookViewId="0">
      <selection activeCell="D12" sqref="D12"/>
    </sheetView>
  </sheetViews>
  <sheetFormatPr defaultRowHeight="15" x14ac:dyDescent="0.25"/>
  <cols>
    <col min="1" max="1" width="5" bestFit="1" customWidth="1"/>
    <col min="2" max="2" width="32.140625" customWidth="1"/>
    <col min="3" max="3" width="40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5969-1C75-482E-A368-C73B0B38FC36}">
  <dimension ref="A1:C14"/>
  <sheetViews>
    <sheetView workbookViewId="0">
      <selection activeCell="B10" sqref="B10"/>
    </sheetView>
  </sheetViews>
  <sheetFormatPr defaultRowHeight="15" x14ac:dyDescent="0.25"/>
  <cols>
    <col min="1" max="1" width="24.42578125" bestFit="1" customWidth="1"/>
    <col min="2" max="2" width="15.5703125" customWidth="1"/>
    <col min="3" max="3" width="13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8401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8398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8399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8400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8401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8398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8399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DBA3A-9419-48C1-89AC-BEC9F924A32E}">
  <dimension ref="A1:B42"/>
  <sheetViews>
    <sheetView workbookViewId="0">
      <selection activeCell="B9" sqref="B9"/>
    </sheetView>
  </sheetViews>
  <sheetFormatPr defaultRowHeight="15" x14ac:dyDescent="0.25"/>
  <cols>
    <col min="2" max="2" width="28" customWidth="1"/>
  </cols>
  <sheetData>
    <row r="1" spans="1:2" x14ac:dyDescent="0.25">
      <c r="A1" t="s">
        <v>8397</v>
      </c>
      <c r="B1" t="s">
        <v>8358</v>
      </c>
    </row>
    <row r="2" spans="1:2" x14ac:dyDescent="0.25">
      <c r="A2" t="str" cm="1">
        <f t="array" ref="A2:A22">_xlfn._xlws.SORT(_xlfn.UNIQUE(Kickstarter!G2:G4115))</f>
        <v>AT</v>
      </c>
      <c r="B2" t="str" cm="1">
        <f t="array" ref="B2:B42">_xlfn._xlws.SORT(_xlfn.UNIQUE(Kickstarter!R2:R4115))</f>
        <v>animation</v>
      </c>
    </row>
    <row r="3" spans="1:2" x14ac:dyDescent="0.25">
      <c r="A3" t="str">
        <v>AU</v>
      </c>
      <c r="B3" t="str">
        <v>art books</v>
      </c>
    </row>
    <row r="4" spans="1:2" x14ac:dyDescent="0.25">
      <c r="A4" t="str">
        <v>BE</v>
      </c>
      <c r="B4" t="str">
        <v>audio</v>
      </c>
    </row>
    <row r="5" spans="1:2" x14ac:dyDescent="0.25">
      <c r="A5" t="str">
        <v>CA</v>
      </c>
      <c r="B5" t="str">
        <v>children's books</v>
      </c>
    </row>
    <row r="6" spans="1:2" x14ac:dyDescent="0.25">
      <c r="A6" t="str">
        <v>CH</v>
      </c>
      <c r="B6" t="str">
        <v>classical music</v>
      </c>
    </row>
    <row r="7" spans="1:2" x14ac:dyDescent="0.25">
      <c r="A7" t="str">
        <v>DE</v>
      </c>
      <c r="B7" t="str">
        <v>documentary</v>
      </c>
    </row>
    <row r="8" spans="1:2" x14ac:dyDescent="0.25">
      <c r="A8" t="str">
        <v>DK</v>
      </c>
      <c r="B8" t="str">
        <v>drama</v>
      </c>
    </row>
    <row r="9" spans="1:2" x14ac:dyDescent="0.25">
      <c r="A9" t="str">
        <v>ES</v>
      </c>
      <c r="B9" t="str">
        <v>electronic music</v>
      </c>
    </row>
    <row r="10" spans="1:2" x14ac:dyDescent="0.25">
      <c r="A10" t="str">
        <v>FR</v>
      </c>
      <c r="B10" t="str">
        <v>faith</v>
      </c>
    </row>
    <row r="11" spans="1:2" x14ac:dyDescent="0.25">
      <c r="A11" t="str">
        <v>GB</v>
      </c>
      <c r="B11" t="str">
        <v>fiction</v>
      </c>
    </row>
    <row r="12" spans="1:2" x14ac:dyDescent="0.25">
      <c r="A12" t="str">
        <v>HK</v>
      </c>
      <c r="B12" t="str">
        <v>food trucks</v>
      </c>
    </row>
    <row r="13" spans="1:2" x14ac:dyDescent="0.25">
      <c r="A13" t="str">
        <v>IE</v>
      </c>
      <c r="B13" t="str">
        <v>gadgets</v>
      </c>
    </row>
    <row r="14" spans="1:2" x14ac:dyDescent="0.25">
      <c r="A14" t="str">
        <v>IT</v>
      </c>
      <c r="B14" t="str">
        <v>hardware</v>
      </c>
    </row>
    <row r="15" spans="1:2" x14ac:dyDescent="0.25">
      <c r="A15" t="str">
        <v>LU</v>
      </c>
      <c r="B15" t="str">
        <v>indie rock</v>
      </c>
    </row>
    <row r="16" spans="1:2" x14ac:dyDescent="0.25">
      <c r="A16" t="str">
        <v>MX</v>
      </c>
      <c r="B16" t="str">
        <v>jazz</v>
      </c>
    </row>
    <row r="17" spans="1:2" x14ac:dyDescent="0.25">
      <c r="A17" t="str">
        <v>NL</v>
      </c>
      <c r="B17" t="str">
        <v>makerspaces</v>
      </c>
    </row>
    <row r="18" spans="1:2" x14ac:dyDescent="0.25">
      <c r="A18" t="str">
        <v>NO</v>
      </c>
      <c r="B18" t="str">
        <v>metal</v>
      </c>
    </row>
    <row r="19" spans="1:2" x14ac:dyDescent="0.25">
      <c r="A19" t="str">
        <v>NZ</v>
      </c>
      <c r="B19" t="str">
        <v>mobile games</v>
      </c>
    </row>
    <row r="20" spans="1:2" x14ac:dyDescent="0.25">
      <c r="A20" t="str">
        <v>SE</v>
      </c>
      <c r="B20" t="str">
        <v>musical</v>
      </c>
    </row>
    <row r="21" spans="1:2" x14ac:dyDescent="0.25">
      <c r="A21" t="str">
        <v>SG</v>
      </c>
      <c r="B21" t="str">
        <v>nature</v>
      </c>
    </row>
    <row r="22" spans="1:2" x14ac:dyDescent="0.25">
      <c r="A22" t="str">
        <v>US</v>
      </c>
      <c r="B22" t="str">
        <v>nonfiction</v>
      </c>
    </row>
    <row r="23" spans="1:2" x14ac:dyDescent="0.25">
      <c r="B23" t="str">
        <v>people</v>
      </c>
    </row>
    <row r="24" spans="1:2" x14ac:dyDescent="0.25">
      <c r="B24" t="str">
        <v>photobooks</v>
      </c>
    </row>
    <row r="25" spans="1:2" x14ac:dyDescent="0.25">
      <c r="B25" t="str">
        <v>places</v>
      </c>
    </row>
    <row r="26" spans="1:2" x14ac:dyDescent="0.25">
      <c r="B26" t="str">
        <v>plays</v>
      </c>
    </row>
    <row r="27" spans="1:2" x14ac:dyDescent="0.25">
      <c r="B27" t="str">
        <v>pop</v>
      </c>
    </row>
    <row r="28" spans="1:2" x14ac:dyDescent="0.25">
      <c r="B28" t="str">
        <v>radio &amp; podcasts</v>
      </c>
    </row>
    <row r="29" spans="1:2" x14ac:dyDescent="0.25">
      <c r="B29" t="str">
        <v>restaurants</v>
      </c>
    </row>
    <row r="30" spans="1:2" x14ac:dyDescent="0.25">
      <c r="B30" t="str">
        <v>rock</v>
      </c>
    </row>
    <row r="31" spans="1:2" x14ac:dyDescent="0.25">
      <c r="B31" t="str">
        <v>science fiction</v>
      </c>
    </row>
    <row r="32" spans="1:2" x14ac:dyDescent="0.25">
      <c r="B32" t="str">
        <v>shorts</v>
      </c>
    </row>
    <row r="33" spans="2:2" x14ac:dyDescent="0.25">
      <c r="B33" t="str">
        <v>small batch</v>
      </c>
    </row>
    <row r="34" spans="2:2" x14ac:dyDescent="0.25">
      <c r="B34" t="str">
        <v>space exploration</v>
      </c>
    </row>
    <row r="35" spans="2:2" x14ac:dyDescent="0.25">
      <c r="B35" t="str">
        <v>spaces</v>
      </c>
    </row>
    <row r="36" spans="2:2" x14ac:dyDescent="0.25">
      <c r="B36" t="str">
        <v>tabletop games</v>
      </c>
    </row>
    <row r="37" spans="2:2" x14ac:dyDescent="0.25">
      <c r="B37" t="str">
        <v>television</v>
      </c>
    </row>
    <row r="38" spans="2:2" x14ac:dyDescent="0.25">
      <c r="B38" t="str">
        <v>translations</v>
      </c>
    </row>
    <row r="39" spans="2:2" x14ac:dyDescent="0.25">
      <c r="B39" t="str">
        <v>video games</v>
      </c>
    </row>
    <row r="40" spans="2:2" x14ac:dyDescent="0.25">
      <c r="B40" t="str">
        <v>wearables</v>
      </c>
    </row>
    <row r="41" spans="2:2" x14ac:dyDescent="0.25">
      <c r="B41" t="str">
        <v>web</v>
      </c>
    </row>
    <row r="42" spans="2:2" x14ac:dyDescent="0.25">
      <c r="B42" t="str">
        <v>world music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8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  <row r="8" spans="1:6" x14ac:dyDescent="0.25">
      <c r="C8">
        <v>5000</v>
      </c>
      <c r="E8">
        <f>AVERAGE(E2:E6)</f>
        <v>40.484000000000002</v>
      </c>
      <c r="F8">
        <f>C8/E8</f>
        <v>123.50558245232683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8352-E5C2-425B-9432-85EF505F7586}">
  <dimension ref="A1:D33"/>
  <sheetViews>
    <sheetView workbookViewId="0">
      <selection activeCell="F31" sqref="F31"/>
    </sheetView>
  </sheetViews>
  <sheetFormatPr defaultRowHeight="15" x14ac:dyDescent="0.25"/>
  <cols>
    <col min="1" max="1" width="17.140625" customWidth="1"/>
    <col min="2" max="2" width="10.140625" bestFit="1" customWidth="1"/>
    <col min="3" max="3" width="14.28515625" bestFit="1" customWidth="1"/>
  </cols>
  <sheetData>
    <row r="1" spans="1:4" x14ac:dyDescent="0.25">
      <c r="A1" t="s">
        <v>8390</v>
      </c>
    </row>
    <row r="2" spans="1:4" x14ac:dyDescent="0.25">
      <c r="A2" t="s">
        <v>8391</v>
      </c>
    </row>
    <row r="4" spans="1:4" x14ac:dyDescent="0.25">
      <c r="A4">
        <v>5</v>
      </c>
      <c r="C4" t="s">
        <v>8392</v>
      </c>
      <c r="D4">
        <f>AVERAGE(A4:A13)</f>
        <v>55</v>
      </c>
    </row>
    <row r="5" spans="1:4" x14ac:dyDescent="0.25">
      <c r="A5">
        <v>15</v>
      </c>
      <c r="C5" t="s">
        <v>8393</v>
      </c>
      <c r="D5">
        <f>MEDIAN(A4:A13)</f>
        <v>50</v>
      </c>
    </row>
    <row r="6" spans="1:4" x14ac:dyDescent="0.25">
      <c r="A6">
        <v>25</v>
      </c>
    </row>
    <row r="7" spans="1:4" x14ac:dyDescent="0.25">
      <c r="A7">
        <v>35</v>
      </c>
    </row>
    <row r="8" spans="1:4" x14ac:dyDescent="0.25">
      <c r="A8">
        <v>45</v>
      </c>
    </row>
    <row r="9" spans="1:4" x14ac:dyDescent="0.25">
      <c r="A9">
        <v>55</v>
      </c>
    </row>
    <row r="10" spans="1:4" x14ac:dyDescent="0.25">
      <c r="A10">
        <v>65</v>
      </c>
    </row>
    <row r="11" spans="1:4" x14ac:dyDescent="0.25">
      <c r="A11">
        <v>75</v>
      </c>
    </row>
    <row r="12" spans="1:4" x14ac:dyDescent="0.25">
      <c r="A12">
        <v>85</v>
      </c>
    </row>
    <row r="13" spans="1:4" x14ac:dyDescent="0.25">
      <c r="A13">
        <v>145</v>
      </c>
    </row>
    <row r="21" spans="1:3" x14ac:dyDescent="0.25">
      <c r="A21" t="s">
        <v>8394</v>
      </c>
    </row>
    <row r="23" spans="1:3" x14ac:dyDescent="0.25">
      <c r="A23" s="21" t="s">
        <v>8395</v>
      </c>
    </row>
    <row r="24" spans="1:3" x14ac:dyDescent="0.25">
      <c r="A24" s="19" t="s">
        <v>8396</v>
      </c>
      <c r="B24" s="20" t="s">
        <v>8355</v>
      </c>
    </row>
    <row r="25" spans="1:3" x14ac:dyDescent="0.25">
      <c r="A25" s="19" t="s">
        <v>8222</v>
      </c>
      <c r="B25" s="20" t="s">
        <v>8223</v>
      </c>
    </row>
    <row r="28" spans="1:3" x14ac:dyDescent="0.25">
      <c r="B28" t="s">
        <v>8218</v>
      </c>
      <c r="C28" t="s">
        <v>8385</v>
      </c>
    </row>
    <row r="29" spans="1:3" x14ac:dyDescent="0.25">
      <c r="A29" t="s">
        <v>8386</v>
      </c>
      <c r="B29" s="18">
        <f>IFERROR(AVERAGEIFS(Kickstarter!$D$2:$D$4115,Kickstarter!$G$2:$G$4115,'Skill Drills'!$B$25,Kickstarter!$R$2:$R$4115,'Skill Drills'!$B$24,Kickstarter!$F$2:$F$4115,'Skill Drills'!B$28),0)</f>
        <v>18396.529411764706</v>
      </c>
      <c r="C29" s="18">
        <f>IFERROR(AVERAGEIFS(Kickstarter!$D$2:$D$4115,Kickstarter!$G$2:$G$4115,'Skill Drills'!$B$25,Kickstarter!$R$2:$R$4115,'Skill Drills'!$B$24,Kickstarter!$F$2:$F$4115,'Skill Drills'!C$28),0)</f>
        <v>264984.57627118647</v>
      </c>
    </row>
    <row r="30" spans="1:3" x14ac:dyDescent="0.25">
      <c r="A30" t="s">
        <v>8387</v>
      </c>
      <c r="B30" s="18">
        <f t="array" ref="B30">IFERROR(MEDIAN(IF(Kickstarter!$G$1:$G$4116='Skill Drills'!$B$25,IF(Kickstarter!$R$1:$R$4116='Skill Drills'!$B$24,IF(Kickstarter!$F$1:$F$4116='Skill Drills'!B$28,Kickstarter!$D$1:$D$4116)))),0)</f>
        <v>8500</v>
      </c>
      <c r="C30" s="18">
        <f t="array" ref="C30">IFERROR(MEDIAN(IF(Kickstarter!$G$1:$G$4116='Skill Drills'!$B$25,IF(Kickstarter!$R$1:$R$4116='Skill Drills'!$B$24,IF(Kickstarter!$F$1:$F$4116='Skill Drills'!C$28,Kickstarter!$D$1:$D$4116)))),0)</f>
        <v>25000</v>
      </c>
    </row>
    <row r="31" spans="1:3" x14ac:dyDescent="0.25">
      <c r="B31" s="18"/>
      <c r="C31" s="18"/>
    </row>
    <row r="32" spans="1:3" x14ac:dyDescent="0.25">
      <c r="A32" t="s">
        <v>8388</v>
      </c>
      <c r="B32" s="18">
        <f>IFERROR(AVERAGEIFS(Kickstarter!$E$2:$E$4115,Kickstarter!$G$2:$G$4115,'Skill Drills'!$B$25,Kickstarter!$R$2:$R$4115,'Skill Drills'!$B$24,Kickstarter!$F$2:$F$4115,'Skill Drills'!B$28),0)</f>
        <v>22944.292205882353</v>
      </c>
      <c r="C32" s="18">
        <f>IFERROR(AVERAGEIFS(Kickstarter!$E$2:$E$4115,Kickstarter!$G$2:$G$4115,'Skill Drills'!$B$25,Kickstarter!$R$2:$R$4115,'Skill Drills'!$B$24,Kickstarter!$F$2:$F$4115,'Skill Drills'!C$28),0)</f>
        <v>1626.3591525423728</v>
      </c>
    </row>
    <row r="33" spans="1:3" x14ac:dyDescent="0.25">
      <c r="A33" t="s">
        <v>8389</v>
      </c>
      <c r="B33" s="18">
        <f t="array" ref="B33">IFERROR(MEDIAN(IF(Kickstarter!$G$1:$G$4116='Skill Drills'!$B$25,IF(Kickstarter!$R$1:$R$4116='Skill Drills'!$B$24,IF(Kickstarter!$F$1:$F$4116='Skill Drills'!B$28,Kickstarter!$E$1:$E$4116)))),0)</f>
        <v>11347</v>
      </c>
      <c r="C33" s="18">
        <f t="array" ref="C33">IFERROR(MEDIAN(IF(Kickstarter!$G$1:$G$4116='Skill Drills'!$B$25,IF(Kickstarter!$R$1:$R$4116='Skill Drills'!$B$24,IF(Kickstarter!$F$1:$F$4116='Skill Drills'!C$28,Kickstarter!$E$1:$E$4116)))),0)</f>
        <v>278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39A74C-C9E3-42FB-A9D8-EC567CA2984F}">
          <x14:formula1>
            <xm:f>_xlfn.ANCHORARRAY(Mapping!$B$2)</xm:f>
          </x14:formula1>
          <xm:sqref>B24</xm:sqref>
        </x14:dataValidation>
        <x14:dataValidation type="list" allowBlank="1" showInputMessage="1" showErrorMessage="1" xr:uid="{B5DA230F-2ECF-4ACA-A242-10B71539629E}">
          <x14:formula1>
            <xm:f>_xlfn.ANCHORARRAY(Mapping!$A$2)</xm:f>
          </x14:formula1>
          <xm:sqref>B25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1C0B-B6AD-479A-8064-710AFDD4F23E}">
  <dimension ref="A1:F5"/>
  <sheetViews>
    <sheetView workbookViewId="0">
      <selection activeCell="B3" sqref="B3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7" width="12" bestFit="1" customWidth="1"/>
    <col min="8" max="10" width="23.85546875" bestFit="1" customWidth="1"/>
    <col min="11" max="11" width="23" bestFit="1" customWidth="1"/>
    <col min="12" max="12" width="28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8359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t="s">
        <v>8402</v>
      </c>
      <c r="B5" s="22">
        <v>82.295992217898842</v>
      </c>
      <c r="C5" s="22">
        <v>52.942278942570645</v>
      </c>
      <c r="D5" s="22">
        <v>84.457878787878784</v>
      </c>
      <c r="E5" s="22">
        <v>96.558364627498676</v>
      </c>
      <c r="F5" s="15">
        <v>79.470941408821773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Mapping</vt:lpstr>
      <vt:lpstr>Edinburgh Research</vt:lpstr>
      <vt:lpstr>Skill Drills</vt:lpstr>
      <vt:lpstr>Sheet1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lane</cp:lastModifiedBy>
  <dcterms:created xsi:type="dcterms:W3CDTF">2017-04-20T15:17:24Z</dcterms:created>
  <dcterms:modified xsi:type="dcterms:W3CDTF">2021-08-15T15:42:14Z</dcterms:modified>
</cp:coreProperties>
</file>