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Crowdfunding Analysis/"/>
    </mc:Choice>
  </mc:AlternateContent>
  <xr:revisionPtr revIDLastSave="0" documentId="8_{C6C71B34-83A5-4157-BFAB-208467ECA0EA}" xr6:coauthVersionLast="47" xr6:coauthVersionMax="47" xr10:uidLastSave="{00000000-0000-0000-0000-000000000000}"/>
  <bookViews>
    <workbookView xWindow="28680" yWindow="-120" windowWidth="29040" windowHeight="15840" firstSheet="3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15" r:id="rId5"/>
    <sheet name="Outcomes Based on Goals" sheetId="16" r:id="rId6"/>
    <sheet name="Successful US Kickstarters" sheetId="6" r:id="rId7"/>
    <sheet name="Failed US Kickstarters" sheetId="7" r:id="rId8"/>
    <sheet name="Descriptive Statistics" sheetId="8" r:id="rId9"/>
    <sheet name="Mapping" sheetId="10" r:id="rId10"/>
    <sheet name="Edinburgh Research" sheetId="5" r:id="rId11"/>
    <sheet name="Box and Whisker" sheetId="12" r:id="rId12"/>
    <sheet name="Skill Drills" sheetId="9" r:id="rId13"/>
    <sheet name="Sheet1" sheetId="13" r:id="rId14"/>
  </sheets>
  <definedNames>
    <definedName name="_xlnm._FilterDatabase" localSheetId="0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3" r:id="rId17"/>
    <pivotCache cacheId="1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H2" i="16"/>
  <c r="G2" i="16"/>
  <c r="F2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B2" i="16"/>
  <c r="C13" i="8"/>
  <c r="B13" i="8"/>
  <c r="C12" i="8"/>
  <c r="C14" i="8" s="1"/>
  <c r="B12" i="8"/>
  <c r="B14" i="8" s="1"/>
  <c r="C11" i="8"/>
  <c r="B11" i="8"/>
  <c r="C6" i="8"/>
  <c r="C5" i="8"/>
  <c r="C7" i="8" s="1"/>
  <c r="C4" i="8"/>
  <c r="B7" i="8"/>
  <c r="B6" i="8"/>
  <c r="B5" i="8"/>
  <c r="B4" i="8"/>
  <c r="C33" i="9" a="1"/>
  <c r="C33" i="9" s="1"/>
  <c r="B33" i="9" a="1"/>
  <c r="B33" i="9" s="1"/>
  <c r="C30" i="9" a="1"/>
  <c r="C30" i="9" s="1"/>
  <c r="B30" i="9" a="1"/>
  <c r="B30" i="9" s="1"/>
  <c r="C32" i="9"/>
  <c r="B32" i="9"/>
  <c r="C29" i="9"/>
  <c r="B29" i="9"/>
  <c r="B2" i="10" a="1"/>
  <c r="B2" i="10" s="1"/>
  <c r="A2" i="10" a="1"/>
  <c r="A2" i="10" s="1"/>
  <c r="D5" i="9"/>
  <c r="D4" i="9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13" i="16" l="1"/>
  <c r="E12" i="16"/>
  <c r="E5" i="16"/>
  <c r="G5" i="16" s="1"/>
  <c r="E4" i="16"/>
  <c r="E3" i="16"/>
  <c r="H13" i="16"/>
  <c r="G13" i="16"/>
  <c r="F13" i="16"/>
  <c r="F12" i="16"/>
  <c r="H12" i="16"/>
  <c r="G12" i="16"/>
  <c r="E11" i="16"/>
  <c r="E10" i="16"/>
  <c r="F10" i="16" s="1"/>
  <c r="E9" i="16"/>
  <c r="F9" i="16" s="1"/>
  <c r="E8" i="16"/>
  <c r="F7" i="16"/>
  <c r="E7" i="16"/>
  <c r="E6" i="16"/>
  <c r="G4" i="16"/>
  <c r="H4" i="16"/>
  <c r="F4" i="16"/>
  <c r="G3" i="16"/>
  <c r="H3" i="16"/>
  <c r="F3" i="16"/>
  <c r="E8" i="5"/>
  <c r="F8" i="5" s="1"/>
  <c r="F5" i="16" l="1"/>
  <c r="H5" i="16"/>
  <c r="H11" i="16"/>
  <c r="G11" i="16"/>
  <c r="F11" i="16"/>
  <c r="G10" i="16"/>
  <c r="H10" i="16"/>
  <c r="G9" i="16"/>
  <c r="H9" i="16"/>
  <c r="G8" i="16"/>
  <c r="H8" i="16"/>
  <c r="F8" i="16"/>
  <c r="G7" i="16"/>
  <c r="H7" i="16"/>
  <c r="G6" i="16"/>
  <c r="H6" i="16"/>
  <c r="F6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<sst xmlns="http://schemas.openxmlformats.org/spreadsheetml/2006/main" count="38426" uniqueCount="8424">
  <si>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</si>
  <si>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</si>
  <si>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</si>
  <si>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</si>
  <si>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</si>
  <si>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</si>
  <si>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</si>
  <si>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</si>
  <si>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</si>
  <si>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</si>
  <si>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</si>
  <si>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</si>
  <si>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</si>
  <si>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</si>
  <si>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</si>
  <si>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</si>
  <si>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</si>
  <si>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</si>
  <si>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</si>
  <si>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</si>
  <si>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</si>
  <si>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</si>
  <si>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</si>
  <si>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</si>
  <si>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</si>
  <si>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</si>
  <si>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</si>
  <si>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</si>
  <si>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</si>
  <si>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</si>
  <si>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</si>
  <si>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</si>
  <si>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</si>
  <si>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</si>
  <si>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</si>
  <si>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</si>
  <si>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</si>
  <si>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</si>
  <si>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</si>
  <si>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</si>
  <si>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</si>
  <si>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</si>
  <si>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</si>
  <si>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</si>
  <si>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</si>
  <si>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</si>
  <si>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</si>
  <si>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</si>
  <si>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</si>
  <si>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</si>
  <si>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</si>
  <si>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</si>
  <si>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</si>
  <si>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</si>
  <si>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</si>
  <si>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</si>
  <si>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</si>
  <si>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</si>
  <si>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</si>
  <si>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</si>
  <si>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</si>
  <si>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</si>
  <si>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</si>
  <si>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</si>
  <si>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</si>
  <si>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</si>
  <si>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</si>
  <si>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</si>
  <si>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</si>
  <si>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</si>
  <si>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</si>
  <si>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</si>
  <si>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</si>
  <si>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</si>
  <si>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</si>
  <si>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</si>
  <si>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</si>
  <si>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</si>
  <si>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</si>
  <si>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</si>
  <si>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</si>
  <si>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</si>
  <si>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</si>
  <si>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</si>
  <si>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</si>
  <si>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</si>
  <si>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</si>
  <si>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</si>
  <si>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</si>
  <si>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</si>
  <si>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</si>
  <si>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</si>
  <si>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</si>
  <si>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</si>
  <si>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</si>
  <si>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</si>
  <si>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</si>
  <si>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</si>
  <si>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</si>
  <si>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</si>
  <si>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</si>
  <si>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</si>
  <si>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</si>
  <si>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</si>
  <si>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</si>
  <si>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</si>
  <si>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</si>
  <si>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</si>
  <si>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</si>
  <si>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</si>
  <si>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</si>
  <si>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</si>
  <si>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</si>
  <si>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</si>
  <si>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</si>
  <si>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</si>
  <si>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</si>
  <si>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</si>
  <si>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</si>
  <si>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</si>
  <si>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</si>
  <si>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</si>
  <si>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</si>
  <si>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</si>
  <si>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</si>
  <si>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</si>
  <si>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</si>
  <si>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</si>
  <si>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</si>
  <si>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</si>
  <si>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</si>
  <si>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</si>
  <si>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</si>
  <si>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</si>
  <si>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</si>
  <si>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</si>
  <si>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</si>
  <si>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</si>
  <si>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</si>
  <si>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</si>
  <si>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</si>
  <si>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</si>
  <si>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</si>
  <si>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</si>
  <si>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</si>
  <si>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</si>
  <si>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</si>
  <si>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</si>
  <si>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</si>
  <si>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</si>
  <si>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</si>
  <si>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</si>
  <si>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</si>
  <si>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</si>
  <si>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</si>
  <si>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</si>
  <si>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</si>
  <si>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</si>
  <si>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</si>
  <si>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</si>
  <si>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</si>
  <si>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</si>
  <si>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</si>
  <si>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</si>
  <si>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</si>
  <si>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</si>
  <si>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</si>
  <si>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</si>
  <si>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</si>
  <si>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</si>
  <si>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</si>
  <si>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</si>
  <si>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</si>
  <si>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</si>
  <si>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</si>
  <si>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</si>
  <si>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</si>
  <si>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</si>
  <si>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</si>
  <si>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</si>
  <si>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</si>
  <si>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</si>
  <si>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</si>
  <si>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</si>
  <si>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</si>
  <si>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</si>
  <si>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</si>
  <si>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</si>
  <si>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</si>
  <si>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</si>
  <si>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</si>
  <si>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</si>
  <si>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</si>
  <si>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</si>
  <si>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</si>
  <si>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</si>
  <si>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</si>
  <si>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</si>
  <si>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</si>
  <si>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</si>
  <si>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</si>
  <si>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</si>
  <si>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</si>
  <si>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</si>
  <si>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</si>
  <si>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</si>
  <si>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</si>
  <si>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</si>
  <si>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</si>
  <si>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</si>
  <si>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</si>
  <si>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</si>
  <si>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</si>
  <si>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</si>
  <si>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</si>
  <si>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</si>
  <si>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</si>
  <si>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</si>
  <si>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</si>
  <si>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</si>
  <si>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</si>
  <si>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</si>
  <si>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</si>
  <si>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</si>
  <si>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</si>
  <si>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</si>
  <si>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</si>
  <si>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</si>
  <si>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</si>
  <si>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</si>
  <si>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</si>
  <si>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</si>
  <si>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</si>
  <si>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</si>
  <si>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</si>
  <si>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</si>
  <si>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</si>
  <si>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</si>
  <si>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</si>
  <si>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</si>
  <si>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</si>
  <si>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</si>
  <si>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</si>
  <si>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</si>
  <si>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</si>
  <si>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</si>
  <si>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</si>
  <si>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</si>
  <si>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</si>
  <si>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</si>
  <si>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</si>
  <si>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</si>
  <si>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</si>
  <si>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</si>
  <si>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</si>
  <si>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</si>
  <si>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</si>
  <si>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</si>
  <si>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</si>
  <si>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</si>
  <si>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</si>
  <si>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</si>
  <si>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</si>
  <si>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</si>
  <si>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</si>
  <si>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</si>
  <si>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</si>
  <si>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</si>
  <si>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</si>
  <si>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</si>
  <si>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</si>
  <si>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</si>
  <si>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</si>
  <si>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</si>
  <si>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</si>
  <si>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</si>
  <si>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</si>
  <si>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</si>
  <si>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</si>
  <si>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</si>
  <si>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</si>
  <si>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</si>
  <si>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</si>
  <si>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</si>
  <si>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</si>
  <si>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</si>
  <si>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</si>
  <si>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</si>
  <si>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</si>
  <si>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</si>
  <si>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</si>
  <si>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</si>
  <si>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</si>
  <si>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</si>
  <si>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</si>
  <si>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</si>
  <si>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</si>
  <si>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</si>
  <si>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</si>
  <si>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</si>
  <si>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</si>
  <si>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</si>
  <si>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</si>
  <si>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</si>
  <si>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</si>
  <si>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</si>
  <si>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</si>
  <si>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</si>
  <si>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</si>
  <si>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</si>
  <si>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</si>
  <si>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</si>
  <si>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</si>
  <si>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</si>
  <si>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</si>
  <si>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</si>
  <si>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</si>
  <si>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</si>
  <si>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</si>
  <si>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</si>
  <si>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</si>
  <si>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</si>
  <si>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</si>
  <si>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</si>
  <si>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</si>
  <si>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</si>
  <si>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</si>
  <si>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</si>
  <si>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</si>
  <si>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</si>
  <si>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</si>
  <si>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</si>
  <si>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</si>
  <si>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</si>
  <si>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</si>
  <si>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</si>
  <si>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</si>
  <si>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</si>
  <si>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</si>
  <si>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</si>
  <si>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</si>
  <si>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</si>
  <si>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</si>
  <si>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</si>
  <si>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</si>
  <si>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</si>
  <si>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</si>
  <si>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</si>
  <si>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</si>
  <si>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</si>
  <si>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</si>
  <si>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</si>
  <si>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</si>
  <si>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</si>
  <si>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</si>
  <si>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</si>
  <si>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</si>
  <si>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</si>
  <si>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</si>
  <si>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</si>
  <si>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</si>
  <si>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</si>
  <si>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</si>
  <si>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</si>
  <si>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</si>
  <si>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</si>
  <si>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</si>
  <si>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</si>
  <si>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</si>
  <si>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</si>
  <si>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</si>
  <si>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</si>
  <si>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</si>
  <si>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</si>
  <si>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</si>
  <si>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</si>
  <si>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</si>
  <si>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</si>
  <si>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</si>
  <si>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</si>
  <si>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</si>
  <si>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</si>
  <si>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</si>
  <si>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</si>
  <si>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</si>
  <si>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</si>
  <si>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</si>
  <si>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</si>
  <si>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</si>
  <si>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</si>
  <si>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</si>
  <si>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</si>
  <si>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</si>
  <si>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</si>
  <si>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</si>
  <si>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</si>
  <si>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</si>
  <si>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</si>
  <si>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</si>
  <si>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</si>
  <si>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</si>
  <si>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</si>
  <si>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</si>
  <si>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</si>
  <si>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</si>
  <si>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</si>
  <si>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</si>
  <si>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</si>
  <si>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</si>
  <si>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</si>
  <si>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</si>
  <si>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</si>
  <si>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</si>
  <si>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</si>
  <si>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</si>
  <si>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</si>
  <si>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</si>
  <si>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</si>
  <si>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</si>
  <si>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</si>
  <si>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</si>
  <si>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</si>
  <si>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</si>
  <si>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</si>
  <si>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</si>
  <si>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</si>
  <si>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</si>
  <si>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</si>
  <si>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</si>
  <si>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</si>
  <si>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</si>
  <si>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</si>
  <si>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</si>
  <si>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</si>
  <si>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</si>
  <si>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</si>
  <si>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</si>
  <si>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</si>
  <si>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</si>
  <si>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</si>
  <si>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</si>
  <si>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</si>
  <si>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</si>
  <si>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</si>
  <si>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</si>
  <si>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</si>
  <si>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</si>
  <si>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</si>
  <si>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</si>
  <si>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</si>
  <si>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</si>
  <si>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</si>
  <si>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</si>
  <si>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</si>
  <si>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</si>
  <si>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</si>
  <si>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</si>
  <si>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</si>
  <si>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</si>
  <si>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</si>
  <si>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</si>
  <si>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</si>
  <si>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</si>
  <si>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</si>
  <si>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</si>
  <si>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</si>
  <si>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</si>
  <si>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</si>
  <si>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</si>
  <si>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</si>
  <si>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</si>
  <si>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</si>
  <si>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</si>
  <si>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</si>
  <si>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</si>
  <si>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</si>
  <si>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</si>
  <si>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</si>
  <si>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</si>
  <si>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</si>
  <si>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</si>
  <si>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</si>
  <si>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</si>
  <si>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</si>
  <si>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</si>
  <si>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</si>
  <si>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</si>
  <si>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</si>
  <si>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</si>
  <si>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</si>
  <si>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</si>
  <si>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</si>
  <si>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</si>
  <si>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</si>
  <si>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</si>
  <si>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</si>
  <si>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</si>
  <si>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</si>
  <si>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</si>
  <si>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</si>
  <si>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</si>
  <si>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</si>
  <si>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</si>
  <si>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</si>
  <si>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</si>
  <si>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</si>
  <si>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</si>
  <si>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</si>
  <si>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</si>
  <si>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</si>
  <si>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</si>
  <si>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</si>
  <si>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</si>
  <si>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</si>
  <si>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</si>
  <si>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</si>
  <si>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</si>
  <si>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</si>
  <si>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</si>
  <si>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</si>
  <si>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</si>
  <si>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</si>
  <si>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</si>
  <si>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</si>
  <si>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</si>
  <si>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</si>
  <si>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</si>
  <si>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</si>
  <si>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</si>
  <si>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</si>
  <si>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</si>
  <si>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</si>
  <si>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</si>
  <si>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</si>
  <si>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</si>
  <si>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</si>
  <si>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</si>
  <si>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</si>
  <si>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</si>
  <si>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</si>
  <si>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</si>
  <si>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</si>
  <si>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</si>
  <si>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</si>
  <si>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</si>
  <si>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</si>
  <si>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</si>
  <si>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</si>
  <si>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</si>
  <si>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</si>
  <si>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</si>
  <si>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</si>
  <si>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</si>
  <si>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</si>
  <si>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</si>
  <si>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</si>
  <si>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</si>
  <si>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</si>
  <si>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</si>
  <si>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</si>
  <si>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</si>
  <si>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</si>
  <si>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</si>
  <si>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</si>
  <si>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</si>
  <si>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</si>
  <si>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</si>
  <si>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</si>
  <si>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</si>
  <si>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</si>
  <si>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</si>
  <si>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</si>
  <si>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</si>
  <si>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</si>
  <si>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</si>
  <si>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</si>
  <si>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</si>
  <si>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</si>
  <si>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</si>
  <si>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</si>
  <si>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</si>
  <si>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</si>
  <si>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</si>
  <si>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</si>
  <si>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</si>
  <si>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</si>
  <si>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</si>
  <si>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</si>
  <si>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</si>
  <si>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</si>
  <si>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</si>
  <si>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</si>
  <si>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</si>
  <si>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</si>
  <si>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</si>
  <si>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</si>
  <si>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</si>
  <si>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</si>
  <si>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</si>
  <si>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</si>
  <si>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</si>
  <si>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</si>
  <si>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</si>
  <si>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</si>
  <si>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</si>
  <si>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</si>
  <si>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</si>
  <si>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</si>
  <si>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</si>
  <si>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</si>
  <si>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</si>
  <si>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</si>
  <si>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</si>
  <si>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</si>
  <si>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</si>
  <si>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</si>
  <si>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</si>
  <si>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</si>
  <si>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</si>
  <si>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</si>
  <si>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</si>
  <si>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</si>
  <si>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</si>
  <si>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</si>
  <si>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</si>
  <si>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</si>
  <si>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</si>
  <si>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</si>
  <si>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</si>
  <si>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</si>
  <si>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</si>
  <si>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</si>
  <si>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</si>
  <si>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</si>
  <si>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</si>
  <si>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</si>
  <si>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</si>
  <si>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</si>
  <si>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</si>
  <si>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</si>
  <si>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</si>
  <si>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</si>
  <si>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</si>
  <si>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</si>
  <si>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</si>
  <si>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</si>
  <si>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</si>
  <si>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</si>
  <si>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</si>
  <si>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</si>
  <si>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</si>
  <si>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</si>
  <si>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</si>
  <si>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</si>
  <si>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</si>
  <si>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</si>
  <si>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</si>
  <si>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</si>
  <si>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</si>
  <si>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</si>
  <si>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</si>
  <si>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</si>
  <si>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</si>
  <si>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</si>
  <si>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</si>
  <si>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</si>
  <si>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</si>
  <si>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</si>
  <si>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</si>
  <si>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</si>
  <si>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</si>
  <si>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</si>
  <si>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</si>
  <si>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</si>
  <si>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</si>
  <si>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</si>
  <si>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</si>
  <si>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</si>
  <si>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</si>
  <si>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</si>
  <si>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</si>
  <si>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</si>
  <si>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</si>
  <si>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</si>
  <si>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</si>
  <si>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</si>
  <si>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</si>
  <si>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</si>
  <si>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</si>
  <si>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</si>
  <si>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</si>
  <si>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</si>
  <si>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</si>
  <si>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</si>
  <si>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</si>
  <si>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</si>
  <si>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</si>
  <si>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</si>
  <si>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</si>
  <si>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</si>
  <si>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</si>
  <si>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</si>
  <si>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</si>
  <si>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</si>
  <si>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</si>
  <si>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</si>
  <si>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</si>
  <si>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</si>
  <si>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</si>
  <si>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</si>
  <si>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</si>
  <si>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</si>
  <si>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</si>
  <si>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</si>
  <si>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</si>
  <si>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</si>
  <si>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</si>
  <si>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</si>
  <si>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</si>
  <si>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</si>
  <si>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</si>
  <si>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</si>
  <si>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</si>
  <si>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</si>
  <si>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</si>
  <si>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</si>
  <si>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</si>
  <si>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</si>
  <si>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</si>
  <si>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</si>
  <si>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</si>
  <si>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</si>
  <si>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</si>
  <si>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</si>
  <si>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</si>
  <si>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</si>
  <si>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</si>
  <si>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</si>
  <si>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</si>
  <si>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</si>
  <si>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</si>
  <si>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</si>
  <si>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</si>
  <si>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</si>
  <si>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</si>
  <si>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</si>
  <si>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</si>
  <si>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</si>
  <si>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</si>
  <si>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</si>
  <si>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</si>
  <si>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</si>
  <si>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</si>
  <si>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</si>
  <si>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</si>
  <si>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</si>
  <si>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</si>
  <si>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</si>
  <si>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</si>
  <si>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</si>
  <si>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</si>
  <si>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</si>
  <si>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</si>
  <si>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</si>
  <si>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</si>
  <si>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</si>
  <si>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</si>
  <si>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</si>
  <si>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</si>
  <si>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</si>
  <si>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</si>
  <si>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</si>
  <si>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</si>
  <si>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</si>
  <si>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</si>
  <si>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</si>
  <si>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</si>
  <si>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</si>
  <si>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</si>
  <si>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</si>
  <si>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</si>
  <si>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</si>
  <si>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</si>
  <si>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</si>
  <si>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</si>
  <si>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</si>
  <si>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</si>
  <si>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</si>
  <si>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</si>
  <si>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</si>
  <si>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</si>
  <si>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</si>
  <si>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</si>
  <si>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</si>
  <si>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</si>
  <si>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</si>
  <si>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</si>
  <si>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</si>
  <si>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</si>
  <si>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</si>
  <si>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</si>
  <si>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</si>
  <si>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</si>
  <si>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</si>
  <si>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</si>
  <si>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</si>
  <si>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</si>
  <si>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</si>
  <si>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</si>
  <si>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</si>
  <si>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</si>
  <si>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</si>
  <si>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</si>
  <si>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</si>
  <si>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</si>
  <si>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</si>
  <si>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</si>
  <si>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</si>
  <si>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</si>
  <si>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</si>
  <si>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</si>
  <si>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</si>
  <si>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</si>
  <si>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</si>
  <si>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</si>
  <si>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</si>
  <si>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</si>
  <si>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</si>
  <si>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</si>
  <si>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</si>
  <si>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</si>
  <si>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</si>
  <si>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</si>
  <si>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</si>
  <si>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</si>
  <si>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</si>
  <si>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</si>
  <si>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</si>
  <si>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</si>
  <si>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</si>
  <si>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</si>
  <si>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</si>
  <si>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</si>
  <si>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</si>
  <si>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</si>
  <si>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</si>
  <si>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</si>
  <si>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</si>
  <si>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</si>
  <si>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</si>
  <si>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</si>
  <si>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</si>
  <si>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</si>
  <si>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</si>
  <si>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</si>
  <si>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</si>
  <si>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</si>
  <si>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</si>
  <si>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</si>
  <si>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</si>
  <si>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</si>
  <si>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</si>
  <si>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</si>
  <si>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</si>
  <si>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</si>
  <si>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</si>
  <si>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</si>
  <si>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</si>
  <si>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</si>
  <si>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</si>
  <si>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</si>
  <si>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</si>
  <si>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</si>
  <si>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</si>
  <si>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</si>
  <si>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</si>
  <si>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</si>
  <si>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</si>
  <si>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</si>
  <si>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</si>
  <si>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</si>
  <si>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</si>
  <si>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</si>
  <si>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</si>
  <si>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</si>
  <si>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</si>
  <si>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</si>
  <si>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</si>
  <si>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</si>
  <si>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</si>
  <si>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</si>
  <si>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</si>
  <si>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</si>
  <si>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</si>
  <si>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</si>
  <si>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</si>
  <si>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</si>
  <si>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</si>
  <si>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</si>
  <si>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</si>
  <si>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</si>
  <si>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</si>
  <si>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</si>
  <si>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</si>
  <si>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</si>
  <si>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</si>
  <si>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</si>
  <si>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</si>
  <si>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</si>
  <si>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</si>
  <si>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</si>
  <si>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</si>
  <si>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</si>
  <si>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</si>
  <si>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</si>
  <si>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</si>
  <si>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</si>
  <si>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</si>
  <si>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</si>
  <si>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</si>
  <si>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</si>
  <si>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</si>
  <si>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</si>
  <si>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</si>
  <si>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</si>
  <si>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</si>
  <si>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</si>
  <si>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</si>
  <si>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</si>
  <si>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</si>
  <si>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</si>
  <si>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</si>
  <si>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</si>
  <si>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</si>
  <si>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</si>
  <si>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</si>
  <si>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</si>
  <si>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</si>
  <si>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</si>
  <si>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</si>
  <si>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</si>
  <si>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</si>
  <si>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</si>
  <si>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</si>
  <si>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</si>
  <si>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</si>
  <si>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</si>
  <si>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</si>
  <si>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</si>
  <si>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</si>
  <si>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</si>
  <si>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</si>
  <si>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</si>
  <si>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</si>
  <si>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</si>
  <si>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</si>
  <si>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</si>
  <si>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</si>
  <si>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</si>
  <si>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</si>
  <si>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</si>
  <si>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</si>
  <si>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</si>
  <si>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</si>
  <si>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</si>
  <si>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</si>
  <si>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</si>
  <si>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</si>
  <si>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</si>
  <si>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</si>
  <si>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</si>
  <si>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</si>
  <si>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</si>
  <si>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</si>
  <si>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</si>
  <si>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</si>
  <si>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</si>
  <si>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</si>
  <si>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</si>
  <si>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</si>
  <si>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</si>
  <si>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</si>
  <si>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</si>
  <si>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</si>
  <si>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</si>
  <si>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</si>
  <si>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</si>
  <si>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</si>
  <si>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</si>
  <si>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</si>
  <si>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</si>
  <si>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</si>
  <si>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</si>
  <si>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</si>
  <si>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</si>
  <si>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</si>
  <si>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</si>
  <si>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</si>
  <si>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</si>
  <si>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</si>
  <si>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</si>
  <si>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</si>
  <si>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</si>
  <si>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</si>
  <si>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</si>
  <si>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</si>
  <si>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</si>
  <si>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</si>
  <si>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</si>
  <si>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</si>
  <si>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</si>
  <si>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</si>
  <si>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</si>
  <si>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</si>
  <si>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</si>
  <si>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</si>
  <si>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</si>
  <si>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</si>
  <si>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</si>
  <si>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</si>
  <si>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</si>
  <si>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</si>
  <si>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</si>
  <si>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</si>
  <si>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</si>
  <si>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</si>
  <si>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</si>
  <si>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</si>
  <si>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</si>
  <si>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</si>
  <si>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</si>
  <si>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</si>
  <si>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</si>
  <si>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</si>
  <si>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</si>
  <si>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</si>
  <si>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</si>
  <si>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</si>
  <si>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</si>
  <si>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</si>
  <si>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</si>
  <si>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</si>
  <si>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</si>
  <si>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</si>
  <si>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</si>
  <si>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</si>
  <si>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</si>
  <si>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</si>
  <si>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</si>
  <si>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</si>
  <si>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</si>
  <si>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</si>
  <si>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</si>
  <si>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</si>
  <si>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</si>
  <si>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</si>
  <si>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</si>
  <si>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</si>
  <si>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</si>
  <si>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</si>
  <si>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</si>
  <si>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</si>
  <si>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</si>
  <si>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</si>
  <si>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</si>
  <si>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</si>
  <si>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</si>
  <si>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</si>
  <si>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</si>
  <si>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</si>
  <si>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</si>
  <si>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</si>
  <si>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</si>
  <si>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</si>
  <si>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</si>
  <si>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</si>
  <si>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</si>
  <si>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</si>
  <si>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</si>
  <si>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</si>
  <si>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</si>
  <si>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</si>
  <si>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</si>
  <si>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</si>
  <si>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</si>
  <si>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</si>
  <si>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</si>
  <si>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</si>
  <si>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</si>
  <si>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</si>
  <si>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</si>
  <si>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</si>
  <si>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</si>
  <si>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</si>
  <si>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</si>
  <si>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</si>
  <si>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</si>
  <si>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</si>
  <si>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</si>
  <si>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</si>
  <si>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</si>
  <si>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</si>
  <si>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</si>
  <si>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</si>
  <si>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</si>
  <si>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</si>
  <si>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</si>
  <si>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</si>
  <si>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</si>
  <si>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</si>
  <si>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</si>
  <si>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</si>
  <si>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</si>
  <si>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</si>
  <si>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</si>
  <si>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</si>
  <si>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</si>
  <si>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</si>
  <si>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</si>
  <si>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</si>
  <si>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</si>
  <si>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</si>
  <si>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</si>
  <si>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</si>
  <si>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</si>
  <si>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</si>
  <si>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</si>
  <si>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</si>
  <si>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</si>
  <si>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</si>
  <si>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</si>
  <si>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</si>
  <si>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</si>
  <si>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</si>
  <si>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</si>
  <si>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</si>
  <si>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</si>
  <si>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</si>
  <si>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</si>
  <si>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</si>
  <si>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</si>
  <si>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</si>
  <si>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</si>
  <si>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</si>
  <si>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</si>
  <si>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</si>
  <si>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</si>
  <si>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</si>
  <si>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</si>
  <si>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</si>
  <si>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</si>
  <si>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</si>
  <si>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</si>
  <si>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</si>
  <si>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</si>
  <si>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</si>
  <si>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</si>
  <si>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</si>
  <si>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</si>
  <si>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</si>
  <si>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</si>
  <si>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</si>
  <si>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</si>
  <si>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</si>
  <si>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</si>
  <si>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</si>
  <si>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</si>
  <si>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</si>
  <si>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</si>
  <si>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</si>
  <si>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</si>
  <si>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</si>
  <si>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</si>
  <si>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</si>
  <si>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</si>
  <si>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</si>
  <si>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</si>
  <si>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</si>
  <si>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</si>
  <si>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</si>
  <si>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</si>
  <si>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</si>
  <si>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</si>
  <si>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</si>
  <si>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</si>
  <si>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</si>
  <si>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</si>
  <si>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</si>
  <si>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</si>
  <si>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</si>
  <si>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</si>
  <si>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</si>
  <si>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</si>
  <si>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</si>
  <si>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</si>
  <si>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</si>
  <si>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</si>
  <si>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</si>
  <si>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</si>
  <si>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</si>
  <si>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</si>
  <si>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</si>
  <si>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</si>
  <si>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</si>
  <si>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</si>
  <si>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</si>
  <si>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</si>
  <si>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</si>
  <si>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</si>
  <si>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</si>
  <si>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</si>
  <si>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</si>
  <si>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</si>
  <si>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</si>
  <si>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</si>
  <si>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</si>
  <si>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</si>
  <si>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</si>
  <si>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</si>
  <si>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</si>
  <si>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</si>
  <si>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</si>
  <si>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</si>
  <si>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</si>
  <si>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</si>
  <si>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</si>
  <si>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</si>
  <si>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</si>
  <si>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</si>
  <si>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</si>
  <si>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</si>
  <si>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</si>
  <si>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</si>
  <si>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</si>
  <si>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</si>
  <si>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</si>
  <si>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</si>
  <si>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</si>
  <si>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</si>
  <si>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</si>
  <si>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</si>
  <si>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</si>
  <si>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</si>
  <si>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</si>
  <si>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</si>
  <si>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</si>
  <si>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</si>
  <si>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</si>
  <si>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</si>
  <si>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</si>
  <si>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</si>
  <si>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</si>
  <si>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</si>
  <si>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</si>
  <si>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</si>
  <si>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</si>
  <si>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</si>
  <si>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</si>
  <si>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</si>
  <si>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</si>
  <si>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</si>
  <si>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</si>
  <si>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</si>
  <si>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</si>
  <si>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</si>
  <si>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</si>
  <si>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</si>
  <si>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</si>
  <si>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</si>
  <si>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</si>
  <si>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</si>
  <si>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</si>
  <si>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</si>
  <si>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</si>
  <si>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</si>
  <si>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</si>
  <si>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</si>
  <si>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</si>
  <si>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</si>
  <si>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</si>
  <si>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</si>
  <si>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</si>
  <si>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</si>
  <si>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</si>
  <si>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</si>
  <si>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</si>
  <si>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</si>
  <si>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</si>
  <si>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</si>
  <si>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</si>
  <si>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</si>
  <si>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</si>
  <si>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</si>
  <si>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</si>
  <si>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</si>
  <si>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</si>
  <si>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</si>
  <si>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</si>
  <si>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</si>
  <si>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</si>
  <si>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</si>
  <si>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</si>
  <si>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</si>
  <si>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</si>
  <si>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</si>
  <si>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</si>
  <si>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</si>
  <si>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</si>
  <si>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</si>
  <si>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</si>
  <si>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</si>
  <si>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</si>
  <si>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</si>
  <si>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</si>
  <si>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</si>
  <si>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</si>
  <si>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</si>
  <si>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</si>
  <si>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</si>
  <si>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</si>
  <si>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</si>
  <si>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</si>
  <si>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</si>
  <si>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</si>
  <si>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</si>
  <si>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</si>
  <si>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</si>
  <si>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</si>
  <si>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</si>
  <si>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</si>
  <si>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</si>
  <si>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</si>
  <si>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</si>
  <si>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</si>
  <si>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</si>
  <si>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</si>
  <si>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</si>
  <si>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</si>
  <si>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</si>
  <si>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</si>
  <si>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</si>
  <si>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</si>
  <si>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</si>
  <si>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</si>
  <si>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</si>
  <si>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</si>
  <si>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</si>
  <si>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</si>
  <si>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</si>
  <si>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</si>
  <si>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</si>
  <si>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</si>
  <si>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</si>
  <si>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</si>
  <si>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</si>
  <si>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</si>
  <si>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</si>
  <si>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</si>
  <si>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</si>
  <si>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</si>
  <si>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</si>
  <si>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</si>
  <si>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</si>
  <si>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</si>
  <si>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</si>
  <si>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</si>
  <si>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</si>
  <si>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</si>
  <si>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</si>
  <si>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</si>
  <si>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</si>
  <si>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</si>
  <si>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</si>
  <si>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</si>
  <si>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</si>
  <si>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</si>
  <si>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</si>
  <si>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</si>
  <si>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</si>
  <si>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</si>
  <si>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</si>
  <si>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</si>
  <si>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</si>
  <si>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</si>
  <si>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</si>
  <si>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</si>
  <si>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</si>
  <si>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</si>
  <si>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</si>
  <si>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</si>
  <si>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</si>
  <si>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</si>
  <si>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</si>
  <si>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</si>
  <si>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</si>
  <si>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</si>
  <si>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</si>
  <si>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</si>
  <si>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</si>
  <si>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</si>
  <si>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</si>
  <si>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</si>
  <si>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</si>
  <si>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</si>
  <si>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</si>
  <si>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</si>
  <si>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</si>
  <si>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</si>
  <si>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</si>
  <si>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</si>
  <si>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</si>
  <si>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</si>
  <si>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</si>
  <si>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</si>
  <si>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</si>
  <si>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</si>
  <si>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</si>
  <si>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</si>
  <si>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</si>
  <si>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</si>
  <si>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</si>
  <si>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</si>
  <si>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</si>
  <si>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</si>
  <si>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</si>
  <si>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</si>
  <si>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</si>
  <si>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</si>
  <si>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</si>
  <si>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</si>
  <si>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</si>
  <si>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</si>
  <si>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</si>
  <si>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</si>
  <si>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</si>
  <si>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</si>
  <si>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</si>
  <si>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</si>
  <si>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</si>
  <si>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</si>
  <si>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</si>
  <si>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</si>
  <si>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</si>
  <si>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</si>
  <si>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</si>
  <si>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</si>
  <si>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</si>
  <si>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</si>
  <si>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</si>
  <si>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</si>
  <si>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</si>
  <si>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</si>
  <si>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</si>
  <si>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</si>
  <si>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</si>
  <si>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</si>
  <si>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</si>
  <si>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</si>
  <si>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</si>
  <si>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</si>
  <si>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</si>
  <si>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</si>
  <si>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</si>
  <si>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</si>
  <si>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</si>
  <si>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</si>
  <si>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</si>
  <si>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</si>
  <si>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</si>
  <si>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</si>
  <si>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</si>
  <si>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</si>
  <si>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</si>
  <si>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</si>
  <si>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</si>
  <si>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</si>
  <si>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</si>
  <si>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</si>
  <si>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</si>
  <si>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</si>
  <si>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</si>
  <si>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</si>
  <si>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</si>
  <si>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</si>
  <si>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</si>
  <si>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</si>
  <si>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</si>
  <si>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</si>
  <si>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</si>
  <si>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</si>
  <si>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</si>
  <si>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</si>
  <si>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</si>
  <si>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</si>
  <si>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</si>
  <si>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</si>
  <si>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</si>
  <si>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</si>
  <si>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</si>
  <si>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</si>
  <si>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</si>
  <si>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</si>
  <si>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</si>
  <si>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</si>
  <si>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</si>
  <si>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</si>
  <si>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</si>
  <si>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</si>
  <si>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</si>
  <si>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</si>
  <si>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</si>
  <si>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</si>
  <si>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</si>
  <si>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</si>
  <si>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</si>
  <si>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</si>
  <si>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</si>
  <si>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</si>
  <si>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</si>
  <si>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</si>
  <si>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</si>
  <si>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</si>
  <si>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</si>
  <si>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</si>
  <si>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</si>
  <si>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</si>
  <si>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</si>
  <si>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</si>
  <si>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</si>
  <si>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</si>
  <si>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</si>
  <si>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</si>
  <si>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</si>
  <si>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</si>
  <si>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</si>
  <si>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</si>
  <si>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</si>
  <si>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</si>
  <si>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</si>
  <si>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</si>
  <si>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</si>
  <si>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</si>
  <si>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</si>
  <si>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</si>
  <si>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</si>
  <si>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</si>
  <si>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</si>
  <si>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</si>
  <si>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</si>
  <si>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</si>
  <si>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</si>
  <si>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</si>
  <si>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</si>
  <si>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</si>
  <si>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</si>
  <si>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</si>
  <si>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</si>
  <si>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</si>
  <si>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</si>
  <si>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</si>
  <si>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</si>
  <si>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</si>
  <si>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</si>
  <si>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</si>
  <si>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</si>
  <si>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</si>
  <si>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</si>
  <si>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</si>
  <si>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</si>
  <si>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</si>
  <si>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</si>
  <si>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</si>
  <si>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</si>
  <si>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</si>
  <si>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</si>
  <si>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</si>
  <si>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</si>
  <si>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</si>
  <si>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</si>
  <si>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</si>
  <si>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</si>
  <si>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</si>
  <si>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</si>
  <si>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</si>
  <si>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</si>
  <si>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</si>
  <si>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</si>
  <si>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</si>
  <si>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</si>
  <si>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</si>
  <si>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</si>
  <si>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</si>
  <si>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</si>
  <si>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</si>
  <si>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</si>
  <si>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</si>
  <si>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</si>
  <si>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</si>
  <si>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</si>
  <si>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</si>
  <si>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</si>
  <si>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</si>
  <si>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</si>
  <si>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</si>
  <si>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</si>
  <si>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</si>
  <si>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</si>
  <si>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</si>
  <si>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</si>
  <si>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</si>
  <si>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</si>
  <si>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</si>
  <si>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</si>
  <si>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</si>
  <si>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</si>
  <si>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</si>
  <si>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</si>
  <si>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</si>
  <si>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</si>
  <si>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</si>
  <si>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</si>
  <si>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</si>
  <si>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</si>
  <si>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</si>
  <si>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</si>
  <si>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</si>
  <si>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</si>
  <si>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</si>
  <si>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</si>
  <si>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</si>
  <si>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</si>
  <si>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</si>
  <si>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</si>
  <si>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</si>
  <si>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</si>
  <si>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</si>
  <si>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</si>
  <si>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</si>
  <si>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</si>
  <si>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</si>
  <si>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</si>
  <si>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</si>
  <si>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</si>
  <si>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</si>
  <si>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</si>
  <si>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</si>
  <si>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</si>
  <si>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</si>
  <si>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</si>
  <si>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</si>
  <si>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</si>
  <si>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</si>
  <si>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</si>
  <si>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</si>
  <si>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</si>
  <si>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</si>
  <si>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</si>
  <si>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</si>
  <si>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</si>
  <si>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</si>
  <si>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</si>
  <si>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</si>
  <si>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</si>
  <si>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</si>
  <si>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</si>
  <si>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</si>
  <si>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</si>
  <si>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</si>
  <si>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</si>
  <si>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</si>
  <si>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</si>
  <si>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</si>
  <si>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</si>
  <si>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</si>
  <si>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</si>
  <si>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</si>
  <si>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</si>
  <si>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</si>
  <si>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</si>
  <si>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</si>
  <si>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</si>
  <si>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</si>
  <si>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</si>
  <si>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</si>
  <si>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</si>
  <si>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</si>
  <si>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</si>
  <si>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</si>
  <si>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</si>
  <si>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</si>
  <si>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</si>
  <si>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</si>
  <si>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</si>
  <si>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</si>
  <si>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</si>
  <si>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</si>
  <si>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</si>
  <si>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</si>
  <si>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</si>
  <si>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</si>
  <si>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</si>
  <si>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</si>
  <si>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</si>
  <si>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</si>
  <si>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</si>
  <si>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</si>
  <si>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</si>
  <si>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</si>
  <si>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</si>
  <si>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</si>
  <si>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</si>
  <si>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</si>
  <si>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</si>
  <si>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</si>
  <si>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</si>
  <si>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</si>
  <si>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</si>
  <si>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</si>
  <si>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</si>
  <si>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</si>
  <si>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</si>
  <si>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</si>
  <si>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</si>
  <si>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</si>
  <si>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</si>
  <si>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</si>
  <si>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</si>
  <si>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</si>
  <si>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</si>
  <si>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</si>
  <si>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</si>
  <si>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</si>
  <si>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</si>
  <si>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</si>
  <si>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</si>
  <si>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</si>
  <si>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</si>
  <si>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</si>
  <si>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</si>
  <si>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</si>
  <si>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</si>
  <si>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</si>
  <si>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</si>
  <si>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</si>
  <si>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</si>
  <si>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</si>
  <si>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</si>
  <si>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</si>
  <si>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</si>
  <si>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</si>
  <si>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</si>
  <si>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</si>
  <si>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</si>
  <si>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</si>
  <si>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</si>
  <si>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</si>
  <si>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</si>
  <si>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</si>
  <si>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</si>
  <si>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</si>
  <si>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</si>
  <si>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</si>
  <si>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</si>
  <si>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</si>
  <si>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</si>
  <si>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</si>
  <si>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</si>
  <si>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</si>
  <si>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</si>
  <si>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</si>
  <si>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</si>
  <si>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</si>
  <si>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</si>
  <si>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</si>
  <si>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</si>
  <si>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</si>
  <si>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</si>
  <si>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</si>
  <si>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</si>
  <si>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</si>
  <si>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</si>
  <si>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</si>
  <si>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</si>
  <si>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</si>
  <si>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</si>
  <si>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</si>
  <si>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</si>
  <si>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</si>
  <si>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</si>
  <si>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</si>
  <si>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</si>
  <si>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</si>
  <si>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</si>
  <si>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</si>
  <si>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</si>
  <si>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</si>
  <si>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</si>
  <si>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</si>
  <si>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</si>
  <si>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</si>
  <si>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</si>
  <si>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</si>
  <si>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</si>
  <si>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</si>
  <si>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</si>
  <si>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</si>
  <si>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</si>
  <si>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</si>
  <si>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</si>
  <si>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</si>
  <si>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</si>
  <si>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</si>
  <si>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</si>
  <si>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</si>
  <si>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</si>
  <si>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</si>
  <si>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</si>
  <si>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</si>
  <si>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</si>
  <si>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</si>
  <si>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</si>
  <si>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</si>
  <si>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</si>
  <si>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</si>
  <si>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</si>
  <si>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</si>
  <si>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</si>
  <si>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</si>
  <si>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</si>
  <si>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</si>
  <si>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</si>
  <si>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</si>
  <si>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</si>
  <si>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</si>
  <si>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</si>
  <si>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</si>
  <si>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</si>
  <si>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</si>
  <si>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</si>
  <si>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</si>
  <si>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</si>
  <si>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</si>
  <si>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</si>
  <si>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</si>
  <si>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</si>
  <si>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</si>
  <si>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</si>
  <si>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</si>
  <si>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</si>
  <si>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</si>
  <si>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</si>
  <si>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</si>
  <si>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</si>
  <si>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</si>
  <si>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</si>
  <si>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</si>
  <si>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</si>
  <si>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</si>
  <si>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</si>
  <si>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</si>
  <si>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</si>
  <si>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</si>
  <si>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</si>
  <si>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</si>
  <si>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</si>
  <si>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</si>
  <si>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</si>
  <si>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</si>
  <si>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</si>
  <si>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</si>
  <si>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</si>
  <si>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</si>
  <si>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</si>
  <si>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</si>
  <si>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</si>
  <si>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</si>
  <si>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</si>
  <si>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</si>
  <si>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</si>
  <si>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</si>
  <si>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</si>
  <si>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</si>
  <si>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</si>
  <si>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</si>
  <si>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</si>
  <si>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</si>
  <si>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</si>
  <si>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</si>
  <si>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</si>
  <si>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</si>
  <si>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</si>
  <si>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</si>
  <si>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</si>
  <si>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</si>
  <si>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</si>
  <si>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</si>
  <si>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</si>
  <si>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</si>
  <si>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</si>
  <si>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</si>
  <si>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</si>
  <si>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</si>
  <si>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</si>
  <si>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</si>
  <si>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</si>
  <si>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</si>
  <si>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</si>
  <si>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</si>
  <si>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</si>
  <si>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</si>
  <si>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</si>
  <si>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</si>
  <si>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</si>
  <si>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</si>
  <si>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</si>
  <si>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</si>
  <si>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</si>
  <si>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</si>
  <si>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</si>
  <si>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</si>
  <si>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</si>
  <si>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</si>
  <si>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</si>
  <si>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</si>
  <si>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</si>
  <si>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</si>
  <si>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</si>
  <si>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</si>
  <si>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</si>
  <si>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</si>
  <si>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</si>
  <si>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</si>
  <si>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</si>
  <si>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</si>
  <si>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</si>
  <si>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</si>
  <si>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</si>
  <si>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</si>
  <si>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</si>
  <si>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</si>
  <si>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</si>
  <si>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</si>
  <si>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</si>
  <si>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</si>
  <si>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</si>
  <si>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</si>
  <si>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</si>
  <si>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</si>
  <si>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</si>
  <si>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</si>
  <si>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</si>
  <si>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</si>
  <si>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</si>
  <si>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</si>
  <si>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</si>
  <si>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</si>
  <si>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</si>
  <si>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</si>
  <si>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</si>
  <si>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</si>
  <si>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</si>
  <si>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</si>
  <si>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</si>
  <si>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</si>
  <si>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</si>
  <si>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</si>
  <si>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</si>
  <si>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</si>
  <si>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</si>
  <si>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</si>
  <si>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</si>
  <si>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</si>
  <si>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</si>
  <si>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</si>
  <si>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</si>
  <si>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</si>
  <si>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</si>
  <si>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</si>
  <si>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</si>
  <si>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</si>
  <si>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</si>
  <si>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</si>
  <si>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</si>
  <si>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</si>
  <si>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</si>
  <si>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</si>
  <si>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</si>
  <si>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</si>
  <si>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</si>
  <si>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</si>
  <si>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</si>
  <si>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</si>
  <si>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</si>
  <si>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</si>
  <si>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</si>
  <si>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</si>
  <si>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</si>
  <si>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</si>
  <si>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</si>
  <si>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</si>
  <si>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</si>
  <si>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</si>
  <si>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</si>
  <si>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</si>
  <si>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</si>
  <si>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</si>
  <si>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</si>
  <si>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</si>
  <si>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</si>
  <si>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</si>
  <si>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</si>
  <si>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</si>
  <si>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</si>
  <si>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</si>
  <si>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</si>
  <si>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</si>
  <si>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</si>
  <si>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</si>
  <si>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</si>
  <si>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</si>
  <si>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</si>
  <si>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</si>
  <si>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</si>
  <si>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</si>
  <si>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</si>
  <si>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</si>
  <si>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</si>
  <si>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</si>
  <si>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</si>
  <si>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</si>
  <si>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</si>
  <si>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</si>
  <si>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</si>
  <si>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</si>
  <si>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</si>
  <si>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</si>
  <si>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</si>
  <si>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</si>
  <si>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</si>
  <si>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</si>
  <si>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</si>
  <si>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</si>
  <si>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</si>
  <si>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</si>
  <si>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</si>
  <si>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</si>
  <si>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</si>
  <si>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</si>
  <si>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</si>
  <si>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</si>
  <si>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</si>
  <si>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</si>
  <si>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</si>
  <si>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</si>
  <si>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</si>
  <si>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</si>
  <si>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</si>
  <si>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</si>
  <si>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</si>
  <si>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</si>
  <si>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</si>
  <si>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</si>
  <si>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</si>
  <si>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</si>
  <si>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</si>
  <si>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</si>
  <si>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</si>
  <si>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</si>
  <si>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</si>
  <si>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</si>
  <si>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</si>
  <si>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</si>
  <si>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</si>
  <si>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</si>
  <si>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</si>
  <si>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</si>
  <si>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</si>
  <si>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</si>
  <si>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</si>
  <si>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</si>
  <si>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</si>
  <si>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</si>
  <si>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</si>
  <si>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</si>
  <si>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</si>
  <si>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</si>
  <si>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</si>
  <si>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</si>
  <si>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</si>
  <si>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</si>
  <si>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</si>
  <si>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</si>
  <si>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</si>
  <si>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</si>
  <si>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</si>
  <si>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</si>
  <si>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</si>
  <si>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</si>
  <si>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</si>
  <si>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</si>
  <si>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</si>
  <si>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</si>
  <si>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</si>
  <si>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</si>
  <si>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</si>
  <si>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</si>
  <si>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</si>
  <si>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</si>
  <si>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</si>
  <si>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</si>
  <si>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</si>
  <si>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</si>
  <si>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</si>
  <si>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</si>
  <si>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</si>
  <si>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</si>
  <si>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</si>
  <si>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</si>
  <si>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</si>
  <si>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</si>
  <si>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</si>
  <si>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</si>
  <si>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</si>
  <si>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</si>
  <si>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</si>
  <si>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</si>
  <si>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</si>
  <si>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</si>
  <si>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</si>
  <si>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</si>
  <si>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</si>
  <si>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</si>
  <si>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</si>
  <si>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</si>
  <si>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</si>
  <si>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</si>
  <si>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</si>
  <si>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</si>
  <si>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</si>
  <si>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</si>
  <si>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</si>
  <si>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</si>
  <si>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</si>
  <si>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</si>
  <si>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</si>
  <si>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</si>
  <si>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</si>
  <si>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</si>
  <si>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</si>
  <si>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</si>
  <si>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</si>
  <si>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</si>
  <si>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</si>
  <si>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</si>
  <si>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</si>
  <si>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</si>
  <si>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</si>
  <si>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</si>
  <si>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</si>
  <si>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</si>
  <si>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</si>
  <si>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</si>
  <si>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</si>
  <si>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</si>
  <si>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</si>
  <si>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</si>
  <si>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</si>
  <si>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</si>
  <si>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</si>
  <si>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</si>
  <si>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</si>
  <si>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</si>
  <si>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</si>
  <si>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</si>
  <si>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</si>
  <si>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</si>
  <si>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</si>
  <si>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</si>
  <si>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</si>
  <si>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</si>
  <si>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</si>
  <si>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</si>
  <si>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</si>
  <si>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</si>
  <si>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</si>
  <si>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</si>
  <si>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</si>
  <si>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</si>
  <si>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</si>
  <si>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</si>
  <si>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</si>
  <si>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</si>
  <si>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</si>
  <si>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</si>
  <si>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</si>
  <si>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</si>
  <si>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</si>
  <si>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</si>
  <si>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</si>
  <si>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</si>
  <si>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</si>
  <si>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</si>
  <si>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</si>
  <si>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</si>
  <si>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</si>
  <si>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</si>
  <si>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</si>
  <si>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</si>
  <si>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</si>
  <si>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</si>
  <si>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</si>
  <si>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</si>
  <si>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</si>
  <si>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</si>
  <si>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</si>
  <si>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</si>
  <si>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</si>
  <si>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</si>
  <si>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</si>
  <si>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</si>
  <si>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</si>
  <si>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</si>
  <si>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</si>
  <si>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</si>
  <si>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</si>
  <si>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</si>
  <si>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</si>
  <si>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</si>
  <si>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</si>
  <si>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</si>
  <si>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</si>
  <si>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</si>
  <si>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</si>
  <si>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</si>
  <si>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</si>
  <si>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</si>
  <si>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</si>
  <si>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</si>
  <si>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</si>
  <si>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</si>
  <si>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</si>
  <si>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</si>
  <si>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</si>
  <si>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</si>
  <si>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</si>
  <si>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</si>
  <si>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</si>
  <si>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</si>
  <si>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</si>
  <si>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</si>
  <si>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</si>
  <si>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</si>
  <si>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</si>
  <si>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</si>
  <si>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</si>
  <si>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</si>
  <si>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</si>
  <si>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</si>
  <si>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</si>
  <si>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</si>
  <si>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</si>
  <si>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</si>
  <si>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</si>
  <si>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</si>
  <si>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</si>
  <si>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</si>
  <si>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</si>
  <si>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</si>
  <si>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</si>
  <si>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</si>
  <si>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</si>
  <si>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</si>
  <si>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</si>
  <si>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</si>
  <si>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</si>
  <si>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</si>
  <si>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</si>
  <si>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</si>
  <si>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</si>
  <si>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</si>
  <si>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</si>
  <si>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</si>
  <si>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</si>
  <si>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</si>
  <si>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</si>
  <si>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</si>
  <si>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</si>
  <si>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</si>
  <si>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</si>
  <si>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</si>
  <si>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</si>
  <si>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</si>
  <si>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</si>
  <si>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</si>
  <si>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</si>
  <si>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</si>
  <si>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</si>
  <si>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</si>
  <si>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</si>
  <si>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</si>
  <si>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</si>
  <si>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</si>
  <si>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</si>
  <si>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</si>
  <si>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</si>
  <si>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</si>
  <si>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</si>
  <si>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</si>
  <si>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</si>
  <si>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</si>
  <si>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</si>
  <si>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</si>
  <si>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</si>
  <si>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</si>
  <si>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</si>
  <si>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</si>
  <si>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</si>
  <si>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</si>
  <si>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</si>
  <si>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</si>
  <si>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</si>
  <si>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</si>
  <si>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</si>
  <si>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</si>
  <si>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</si>
  <si>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</si>
  <si>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</si>
  <si>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</si>
  <si>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</si>
  <si>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</si>
  <si>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</si>
  <si>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</si>
  <si>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</si>
  <si>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</si>
  <si>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</si>
  <si>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</si>
  <si>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</si>
  <si>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</si>
  <si>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</si>
  <si>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</si>
  <si>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</si>
  <si>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</si>
  <si>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</si>
  <si>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</si>
  <si>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</si>
  <si>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</si>
  <si>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</si>
  <si>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</si>
  <si>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</si>
  <si>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</si>
  <si>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</si>
  <si>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</si>
  <si>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</si>
  <si>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</si>
  <si>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</si>
  <si>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</si>
  <si>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</si>
  <si>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</si>
  <si>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</si>
  <si>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</si>
  <si>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</si>
  <si>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</si>
  <si>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</si>
  <si>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</si>
  <si>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</si>
  <si>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</si>
  <si>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</si>
  <si>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</si>
  <si>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</si>
  <si>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</si>
  <si>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</si>
  <si>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</si>
  <si>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</si>
  <si>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</si>
  <si>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</si>
  <si>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</si>
  <si>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</si>
  <si>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</si>
  <si>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</si>
  <si>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</si>
  <si>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</si>
  <si>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</si>
  <si>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</si>
  <si>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</si>
  <si>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</si>
  <si>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</si>
  <si>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</si>
  <si>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</si>
  <si>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</si>
  <si>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</si>
  <si>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</si>
  <si>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</si>
  <si>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</si>
  <si>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</si>
  <si>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</si>
  <si>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</si>
  <si>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</si>
  <si>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</si>
  <si>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</si>
  <si>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</si>
  <si>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</si>
  <si>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</si>
  <si>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</si>
  <si>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</si>
  <si>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</si>
  <si>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</si>
  <si>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</si>
  <si>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</si>
  <si>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</si>
  <si>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</si>
  <si>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</si>
  <si>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</si>
  <si>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</si>
  <si>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</si>
  <si>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</si>
  <si>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</si>
  <si>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</si>
  <si>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</si>
  <si>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</si>
  <si>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</si>
  <si>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</si>
  <si>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</si>
  <si>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</si>
  <si>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</si>
  <si>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</si>
  <si>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</si>
  <si>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</si>
  <si>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</si>
  <si>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</si>
  <si>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</si>
  <si>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</si>
  <si>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</si>
  <si>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</si>
  <si>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</si>
  <si>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</si>
  <si>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</si>
  <si>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</si>
  <si>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</si>
  <si>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</si>
  <si>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</si>
  <si>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</si>
  <si>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</si>
  <si>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</si>
  <si>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</si>
  <si>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</si>
  <si>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</si>
  <si>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</si>
  <si>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</si>
  <si>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</si>
  <si>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</si>
  <si>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</si>
  <si>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</si>
  <si>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</si>
  <si>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</si>
  <si>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</si>
  <si>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</si>
  <si>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</si>
  <si>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</si>
  <si>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</si>
  <si>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</si>
  <si>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</si>
  <si>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</si>
  <si>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</si>
  <si>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</si>
  <si>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</si>
  <si>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</si>
  <si>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</si>
  <si>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</si>
  <si>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</si>
  <si>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</si>
  <si>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</si>
  <si>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</si>
  <si>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</si>
  <si>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</si>
  <si>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</si>
  <si>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</si>
  <si>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</si>
  <si>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</si>
  <si>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</si>
  <si>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</si>
  <si>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</si>
  <si>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</si>
  <si>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</si>
  <si>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</si>
  <si>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</si>
  <si>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</si>
  <si>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</si>
  <si>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</si>
  <si>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</si>
  <si>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</si>
  <si>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</si>
  <si>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</si>
  <si>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</si>
  <si>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</si>
  <si>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</si>
  <si>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</si>
  <si>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</si>
  <si>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</si>
  <si>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</si>
  <si>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</si>
  <si>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</si>
  <si>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</si>
  <si>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</si>
  <si>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</si>
  <si>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</si>
  <si>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</si>
  <si>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</si>
  <si>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</si>
  <si>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</si>
  <si>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</si>
  <si>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</si>
  <si>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</si>
  <si>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</si>
  <si>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</si>
  <si>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</si>
  <si>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</si>
  <si>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</si>
  <si>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</si>
  <si>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</si>
  <si>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</si>
  <si>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</si>
  <si>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</si>
  <si>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</si>
  <si>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</si>
  <si>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</si>
  <si>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</si>
  <si>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</si>
  <si>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</si>
  <si>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</si>
  <si>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</si>
  <si>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</si>
  <si>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</si>
  <si>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</si>
  <si>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</si>
  <si>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</si>
  <si>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</si>
  <si>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</si>
  <si>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</si>
  <si>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</si>
  <si>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</si>
  <si>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</si>
  <si>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</si>
  <si>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</si>
  <si>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</si>
  <si>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</si>
  <si>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</si>
  <si>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</si>
  <si>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</si>
  <si>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</si>
  <si>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</si>
  <si>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</si>
  <si>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</si>
  <si>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</si>
  <si>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</si>
  <si>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</si>
  <si>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</si>
  <si>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</si>
  <si>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</si>
  <si>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</si>
  <si>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</si>
  <si>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</si>
  <si>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</si>
  <si>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</si>
  <si>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</si>
  <si>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</si>
  <si>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</si>
  <si>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</si>
  <si>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</si>
  <si>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</si>
  <si>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</si>
  <si>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</si>
  <si>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</si>
  <si>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</si>
  <si>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</si>
  <si>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</si>
  <si>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</si>
  <si>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</si>
  <si>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</si>
  <si>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</si>
  <si>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</si>
  <si>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</si>
  <si>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</si>
  <si>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</si>
  <si>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</si>
  <si>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</si>
  <si>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</si>
  <si>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</si>
  <si>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</si>
  <si>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</si>
  <si>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</si>
  <si>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</si>
  <si>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</si>
  <si>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</si>
  <si>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</si>
  <si>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</si>
  <si>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</si>
  <si>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</si>
  <si>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</si>
  <si>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</si>
  <si>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</si>
  <si>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</si>
  <si>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</si>
  <si>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</si>
  <si>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</si>
  <si>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</si>
  <si>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</si>
  <si>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</si>
  <si>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</si>
  <si>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</si>
  <si>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</si>
  <si>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</si>
  <si>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</si>
  <si>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</si>
  <si>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</si>
  <si>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</si>
  <si>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</si>
  <si>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</si>
  <si>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</si>
  <si>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</si>
  <si>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</si>
  <si>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</si>
  <si>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</si>
  <si>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</si>
  <si>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</si>
  <si>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</si>
  <si>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</si>
  <si>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</si>
  <si>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</si>
  <si>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</si>
  <si>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</si>
  <si>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</si>
  <si>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</si>
  <si>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</si>
  <si>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</si>
  <si>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</si>
  <si>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</si>
  <si>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</si>
  <si>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</si>
  <si>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</si>
  <si>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</si>
  <si>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</si>
  <si>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</si>
  <si>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</si>
  <si>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</si>
  <si>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</si>
  <si>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</si>
  <si>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</si>
  <si>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</si>
  <si>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</si>
  <si>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</si>
  <si>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</si>
  <si>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</si>
  <si>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</si>
  <si>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</si>
  <si>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</si>
  <si>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</si>
  <si>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</si>
  <si>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</si>
  <si>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</si>
  <si>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</si>
  <si>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</si>
  <si>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</si>
  <si>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</si>
  <si>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</si>
  <si>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</si>
  <si>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</si>
  <si>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</si>
  <si>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</si>
  <si>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</si>
  <si>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</si>
  <si>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</si>
  <si>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</si>
  <si>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</si>
  <si>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</si>
  <si>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</si>
  <si>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</si>
  <si>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</si>
  <si>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</si>
  <si>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</si>
  <si>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</si>
  <si>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</si>
  <si>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</si>
  <si>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</si>
  <si>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</si>
  <si>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</si>
  <si>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</si>
  <si>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</si>
  <si>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</si>
  <si>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</si>
  <si>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</si>
  <si>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</si>
  <si>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</si>
  <si>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</si>
  <si>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</si>
  <si>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</si>
  <si>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</si>
  <si>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</si>
  <si>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</si>
  <si>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</si>
  <si>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</si>
  <si>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</si>
  <si>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</si>
  <si>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</si>
  <si>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</si>
  <si>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</si>
  <si>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</si>
  <si>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</si>
  <si>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</si>
  <si>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</si>
  <si>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</si>
  <si>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</si>
  <si>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</si>
  <si>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</si>
  <si>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</si>
  <si>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</si>
  <si>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</si>
  <si>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</si>
  <si>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</si>
  <si>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</si>
  <si>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</si>
  <si>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</si>
  <si>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</si>
  <si>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</si>
  <si>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</si>
  <si>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</si>
  <si>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</si>
  <si>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</si>
  <si>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</si>
  <si>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</si>
  <si>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</si>
  <si>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</si>
  <si>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</si>
  <si>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</si>
  <si>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</si>
  <si>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</si>
  <si>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</si>
  <si>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</si>
  <si>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</si>
  <si>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</si>
  <si>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</si>
  <si>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</si>
  <si>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</si>
  <si>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</si>
  <si>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</si>
  <si>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</si>
  <si>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</si>
  <si>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</si>
  <si>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</si>
  <si>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</si>
  <si>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</si>
  <si>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</si>
  <si>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</si>
  <si>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</si>
  <si>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</si>
  <si>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</si>
  <si>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</si>
  <si>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</si>
  <si>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</si>
  <si>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</si>
  <si>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</si>
  <si>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</si>
  <si>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</si>
  <si>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</si>
  <si>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</si>
  <si>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</si>
  <si>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</si>
  <si>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</si>
  <si>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</si>
  <si>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</si>
  <si>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</si>
  <si>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</si>
  <si>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</si>
  <si>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</si>
  <si>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</si>
  <si>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</si>
  <si>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</si>
  <si>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</si>
  <si>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</si>
  <si>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</si>
  <si>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</si>
  <si>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</si>
  <si>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</si>
  <si>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</si>
  <si>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</si>
  <si>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</si>
  <si>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</si>
  <si>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</si>
  <si>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</si>
  <si>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</si>
  <si>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</si>
  <si>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</si>
  <si>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</si>
  <si>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</si>
  <si>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</si>
  <si>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</si>
  <si>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</si>
  <si>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</si>
  <si>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</si>
  <si>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</si>
  <si>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</si>
  <si>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</si>
  <si>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</si>
  <si>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</si>
  <si>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</si>
  <si>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</si>
  <si>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</si>
  <si>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</si>
  <si>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</si>
  <si>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</si>
  <si>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</si>
  <si>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</si>
  <si>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</si>
  <si>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</si>
  <si>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</si>
  <si>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</si>
  <si>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</si>
  <si>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</si>
  <si>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</si>
  <si>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</si>
  <si>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</si>
  <si>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</si>
  <si>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</si>
  <si>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</si>
  <si>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</si>
  <si>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</si>
  <si>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</si>
  <si>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</si>
  <si>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</si>
  <si>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</si>
  <si>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</si>
  <si>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</si>
  <si>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</si>
  <si>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</si>
  <si>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</si>
  <si>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</si>
  <si>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</si>
  <si>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</si>
  <si>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</si>
  <si>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</si>
  <si>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</si>
  <si>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</si>
  <si>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</si>
  <si>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</si>
  <si>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</si>
  <si>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</si>
  <si>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</si>
  <si>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</si>
  <si>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</si>
  <si>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</si>
  <si>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</si>
  <si>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</si>
  <si>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</si>
  <si>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</si>
  <si>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</si>
  <si>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</si>
  <si>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</si>
  <si>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</si>
  <si>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</si>
  <si>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</si>
  <si>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</si>
  <si>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</si>
  <si>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</si>
  <si>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</si>
  <si>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</si>
  <si>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</si>
  <si>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</si>
  <si>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</si>
  <si>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</si>
  <si>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</si>
  <si>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</si>
  <si>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</si>
  <si>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</si>
  <si>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</si>
  <si>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</si>
  <si>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</si>
  <si>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</si>
  <si>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</si>
  <si>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</si>
  <si>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</si>
  <si>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</si>
  <si>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</si>
  <si>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</si>
  <si>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</si>
  <si>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</si>
  <si>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</si>
  <si>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</si>
  <si>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</si>
  <si>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</si>
  <si>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</si>
  <si>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</si>
  <si>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</si>
  <si>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</si>
  <si>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</si>
  <si>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</si>
  <si>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</si>
  <si>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</si>
  <si>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</si>
  <si>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</si>
  <si>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</si>
  <si>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</si>
  <si>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</si>
  <si>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</si>
  <si>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</si>
  <si>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</si>
  <si>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</si>
  <si>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</si>
  <si>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</si>
  <si>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</si>
  <si>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</si>
  <si>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</si>
  <si>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</si>
  <si>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</si>
  <si>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</si>
  <si>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</si>
  <si>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</si>
  <si>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</si>
  <si>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</si>
  <si>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</si>
  <si>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</si>
  <si>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</si>
  <si>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</si>
  <si>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</si>
  <si>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</si>
  <si>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</si>
  <si>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</si>
  <si>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</si>
  <si>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</si>
  <si>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</si>
  <si>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</si>
  <si>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</si>
  <si>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</si>
  <si>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</si>
  <si>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</si>
  <si>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</si>
  <si>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</si>
  <si>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</si>
  <si>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</si>
  <si>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</si>
  <si>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</si>
  <si>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</si>
  <si>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</si>
  <si>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</si>
  <si>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</si>
  <si>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</si>
  <si>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</si>
  <si>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</si>
  <si>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</si>
  <si>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</si>
  <si>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</si>
  <si>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</si>
  <si>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</si>
  <si>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</si>
  <si>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</si>
  <si>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</si>
  <si>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</si>
  <si>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</si>
  <si>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</si>
  <si>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</si>
  <si>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</si>
  <si>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</si>
  <si>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</si>
  <si>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</si>
  <si>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</si>
  <si>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</si>
  <si>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</si>
  <si>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</si>
  <si>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</si>
  <si>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</si>
  <si>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</si>
  <si>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</si>
  <si>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</si>
  <si>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</si>
  <si>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</si>
  <si>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</si>
  <si>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</si>
  <si>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</si>
  <si>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</si>
  <si>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</si>
  <si>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</si>
  <si>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</si>
  <si>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</si>
  <si>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</si>
  <si>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</si>
  <si>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</si>
  <si>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</si>
  <si>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</si>
  <si>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</si>
  <si>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</si>
  <si>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</si>
  <si>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</si>
  <si>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</si>
  <si>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</si>
  <si>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</si>
  <si>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</si>
  <si>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</si>
  <si>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</si>
  <si>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</si>
  <si>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</si>
  <si>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</si>
  <si>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</si>
  <si>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</si>
  <si>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</si>
  <si>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</si>
  <si>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</si>
  <si>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</si>
  <si>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</si>
  <si>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</si>
  <si>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</si>
  <si>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</si>
  <si>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</si>
  <si>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</si>
  <si>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</si>
  <si>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</si>
  <si>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</si>
  <si>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</si>
  <si>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</si>
  <si>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</si>
  <si>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</si>
  <si>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</si>
  <si>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</si>
  <si>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</si>
  <si>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</si>
  <si>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</si>
  <si>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</si>
  <si>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</si>
  <si>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</si>
  <si>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</si>
  <si>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</si>
  <si>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</si>
  <si>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</si>
  <si>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</si>
  <si>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</si>
  <si>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</si>
  <si>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</si>
  <si>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</si>
  <si>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</si>
  <si>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</si>
  <si>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</si>
  <si>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</si>
  <si>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</si>
  <si>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</si>
  <si>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</si>
  <si>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</si>
  <si>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</si>
  <si>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</si>
  <si>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</si>
  <si>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</si>
  <si>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</si>
  <si>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</si>
  <si>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</si>
  <si>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</si>
  <si>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</si>
  <si>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</si>
  <si>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</si>
  <si>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</si>
  <si>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</si>
  <si>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</si>
  <si>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</si>
  <si>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</si>
  <si>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</si>
  <si>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</si>
  <si>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</si>
  <si>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</si>
  <si>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</si>
  <si>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</si>
  <si>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</si>
  <si>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</si>
  <si>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</si>
  <si>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</si>
  <si>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</si>
  <si>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</si>
  <si>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</si>
  <si>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</si>
  <si>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</si>
  <si>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</si>
  <si>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</si>
  <si>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</si>
  <si>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</si>
  <si>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</si>
  <si>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</si>
  <si>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</si>
  <si>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</si>
  <si>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</si>
  <si>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</si>
  <si>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</si>
  <si>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</si>
  <si>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</si>
  <si>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</si>
  <si>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</si>
  <si>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</si>
  <si>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</si>
  <si>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</si>
  <si>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</si>
  <si>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</si>
  <si>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</si>
  <si>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</si>
  <si>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</si>
  <si>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</si>
  <si>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</si>
  <si>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</si>
  <si>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</si>
  <si>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</si>
  <si>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</si>
  <si>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</si>
  <si>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</si>
  <si>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</si>
  <si>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</si>
  <si>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</si>
  <si>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</si>
  <si>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</si>
  <si>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</si>
  <si>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</si>
  <si>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</si>
  <si>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</si>
  <si>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</si>
  <si>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</si>
  <si>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</si>
  <si>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</si>
  <si>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</si>
  <si>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</si>
  <si>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</si>
  <si>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</si>
  <si>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</si>
  <si>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</si>
  <si>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</si>
  <si>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</si>
  <si>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</si>
  <si>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</si>
  <si>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</si>
  <si>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</si>
  <si>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</si>
  <si>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</si>
  <si>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</si>
  <si>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</si>
  <si>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</si>
  <si>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</si>
  <si>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</si>
  <si>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</si>
  <si>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</si>
  <si>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</si>
  <si>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</si>
  <si>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</si>
  <si>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</si>
  <si>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</si>
  <si>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</si>
  <si>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</si>
  <si>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</si>
  <si>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</si>
  <si>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</si>
  <si>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</si>
  <si>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</si>
  <si>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</si>
  <si>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</si>
  <si>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</si>
  <si>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</si>
  <si>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</si>
  <si>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</si>
  <si>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</si>
  <si>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</si>
  <si>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</si>
  <si>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</si>
  <si>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</si>
  <si>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</si>
  <si>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</si>
  <si>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</si>
  <si>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</si>
  <si>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</si>
  <si>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</si>
  <si>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</si>
  <si>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</si>
  <si>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</si>
  <si>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</si>
  <si>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</si>
  <si>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</si>
  <si>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</si>
  <si>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</si>
  <si>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</si>
  <si>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</si>
  <si>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</si>
  <si>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</si>
  <si>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</si>
  <si>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</si>
  <si>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</si>
  <si>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</si>
  <si>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</si>
  <si>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</si>
  <si>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</si>
  <si>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</si>
  <si>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</si>
  <si>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</si>
  <si>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</si>
  <si>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</si>
  <si>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</si>
  <si>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</si>
  <si>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</si>
  <si>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</si>
  <si>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</si>
  <si>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</si>
  <si>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</si>
  <si>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</si>
  <si>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</si>
  <si>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</si>
  <si>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</si>
  <si>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</si>
  <si>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</si>
  <si>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</si>
  <si>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</si>
  <si>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</si>
  <si>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</si>
  <si>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</si>
  <si>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</si>
  <si>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</si>
  <si>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</si>
  <si>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</si>
  <si>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</si>
  <si>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</si>
  <si>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</si>
  <si>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</si>
  <si>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</si>
  <si>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</si>
  <si>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</si>
  <si>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</si>
  <si>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</si>
  <si>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</si>
  <si>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</si>
  <si>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</si>
  <si>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</si>
  <si>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</si>
  <si>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</si>
  <si>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</si>
  <si>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</si>
  <si>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</si>
  <si>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</si>
  <si>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</si>
  <si>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</si>
  <si>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</si>
  <si>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</si>
  <si>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</si>
  <si>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</si>
  <si>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</si>
  <si>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</si>
  <si>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</si>
  <si>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</si>
  <si>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</si>
  <si>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</si>
  <si>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</si>
  <si>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</si>
  <si>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</si>
  <si>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</si>
  <si>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</si>
  <si>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</si>
  <si>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</si>
  <si>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</si>
  <si>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</si>
  <si>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</si>
  <si>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</si>
  <si>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</si>
  <si>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</si>
  <si>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</si>
  <si>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</si>
  <si>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</si>
  <si>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</si>
  <si>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</si>
  <si>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</si>
  <si>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</si>
  <si>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</si>
  <si>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</si>
  <si>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</si>
  <si>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</si>
  <si>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</si>
  <si>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</si>
  <si>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</si>
  <si>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</si>
  <si>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</si>
  <si>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</si>
  <si>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</si>
  <si>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</si>
  <si>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</si>
  <si>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</si>
  <si>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</si>
  <si>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</si>
  <si>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</si>
  <si>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</si>
  <si>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</si>
  <si>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</si>
  <si>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</si>
  <si>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</si>
  <si>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</si>
  <si>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</si>
  <si>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</si>
  <si>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</si>
  <si>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</si>
  <si>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</si>
  <si>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</si>
  <si>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</si>
  <si>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</si>
  <si>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</si>
  <si>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</si>
  <si>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</si>
  <si>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</si>
  <si>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</si>
  <si>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</si>
  <si>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</si>
  <si>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</si>
  <si>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</si>
  <si>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</si>
  <si>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</si>
  <si>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</si>
  <si>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</si>
  <si>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</si>
  <si>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</si>
  <si>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</si>
  <si>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</si>
  <si>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</si>
  <si>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</si>
  <si>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</si>
  <si>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</si>
  <si>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</si>
  <si>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</si>
  <si>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</si>
  <si>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</si>
  <si>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</si>
  <si>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</si>
  <si>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</si>
  <si>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</si>
  <si>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</si>
  <si>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</si>
  <si>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</si>
  <si>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</si>
  <si>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</si>
  <si>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</si>
  <si>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</si>
  <si>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</si>
  <si>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</si>
  <si>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</si>
  <si>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</si>
  <si>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</si>
  <si>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</si>
  <si>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</si>
  <si>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</si>
  <si>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</si>
  <si>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</si>
  <si>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</si>
  <si>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</si>
  <si>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</si>
  <si>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</si>
  <si>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</si>
  <si>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</si>
  <si>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</si>
  <si>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</si>
  <si>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</si>
  <si>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</si>
  <si>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</si>
  <si>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</si>
  <si>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</si>
  <si>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</si>
  <si>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</si>
  <si>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</si>
  <si>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</si>
  <si>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</si>
  <si>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</si>
  <si>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</si>
  <si>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</si>
  <si>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</si>
  <si>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</si>
  <si>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</si>
  <si>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</si>
  <si>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</si>
  <si>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</si>
  <si>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</si>
  <si>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</si>
  <si>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</si>
  <si>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</si>
  <si>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</si>
  <si>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</si>
  <si>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</si>
  <si>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</si>
  <si>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</si>
  <si>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</si>
  <si>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</si>
  <si>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</si>
  <si>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</si>
  <si>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</si>
  <si>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</si>
  <si>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</si>
  <si>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</si>
  <si>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</si>
  <si>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</si>
  <si>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</si>
  <si>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</si>
  <si>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</si>
  <si>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</si>
  <si>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</si>
  <si>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</si>
  <si>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</si>
  <si>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</si>
  <si>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</si>
  <si>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</si>
  <si>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</si>
  <si>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</si>
  <si>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</si>
  <si>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</si>
  <si>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</si>
  <si>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</si>
  <si>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</si>
  <si>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</si>
  <si>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</si>
  <si>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</si>
  <si>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</si>
  <si>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</si>
  <si>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</si>
  <si>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</si>
  <si>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</si>
  <si>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</si>
  <si>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</si>
  <si>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</si>
  <si>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</si>
  <si>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</si>
  <si>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</si>
  <si>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</si>
  <si>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</si>
  <si>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</si>
  <si>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</si>
  <si>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</si>
  <si>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</si>
  <si>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</si>
  <si>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</si>
  <si>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</si>
  <si>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</si>
  <si>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</si>
  <si>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</si>
  <si>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</si>
  <si>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</si>
  <si>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</si>
  <si>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</si>
  <si>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</si>
  <si>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</si>
  <si>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</si>
  <si>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</si>
  <si>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</si>
  <si>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</si>
  <si>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</si>
  <si>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</si>
  <si>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</si>
  <si>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</si>
  <si>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</si>
  <si>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</si>
  <si>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</si>
  <si>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</si>
  <si>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</si>
  <si>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</si>
  <si>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</si>
  <si>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</si>
  <si>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</si>
  <si>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</si>
  <si>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</si>
  <si>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</si>
  <si>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</si>
  <si>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</si>
  <si>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</si>
  <si>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</si>
  <si>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</si>
  <si>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</si>
  <si>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</si>
  <si>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</si>
  <si>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</si>
  <si>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</si>
  <si>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</si>
  <si>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</si>
  <si>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</si>
  <si>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</si>
  <si>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</si>
  <si>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</si>
  <si>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</si>
  <si>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</si>
  <si>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</si>
  <si>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</si>
  <si>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</si>
  <si>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</si>
  <si>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</si>
  <si>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</si>
  <si>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</si>
  <si>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</si>
  <si>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</si>
  <si>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</si>
  <si>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</si>
  <si>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</si>
  <si>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</si>
  <si>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</si>
  <si>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</si>
  <si>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</si>
  <si>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</si>
  <si>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</si>
  <si>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</si>
  <si>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</si>
  <si>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</si>
  <si>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</si>
  <si>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</si>
  <si>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</si>
  <si>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</si>
  <si>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</si>
  <si>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</si>
  <si>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</si>
  <si>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</si>
  <si>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</si>
  <si>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</si>
  <si>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</si>
  <si>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</si>
  <si>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</si>
  <si>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</si>
  <si>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</si>
  <si>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</si>
  <si>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</si>
  <si>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</si>
  <si>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</si>
  <si>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</si>
  <si>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</si>
  <si>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</si>
  <si>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</si>
  <si>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</si>
  <si>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</si>
  <si>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</si>
  <si>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</si>
  <si>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</si>
  <si>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</si>
  <si>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</si>
  <si>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</si>
  <si>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</si>
  <si>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</si>
  <si>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</si>
  <si>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</si>
  <si>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</si>
  <si>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</si>
  <si>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</si>
  <si>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</si>
  <si>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</si>
  <si>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</si>
  <si>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</si>
  <si>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</si>
  <si>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</si>
  <si>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</si>
  <si>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</si>
  <si>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</si>
  <si>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</si>
  <si>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</si>
  <si>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</si>
  <si>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</si>
  <si>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</si>
  <si>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</si>
  <si>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</si>
  <si>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</si>
  <si>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</si>
  <si>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</si>
  <si>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</si>
  <si>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</si>
  <si>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</si>
  <si>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</si>
  <si>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</si>
  <si>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</si>
  <si>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</si>
  <si>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</si>
  <si>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</si>
  <si>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</si>
  <si>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</si>
  <si>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</si>
  <si>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</si>
  <si>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</si>
  <si>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</si>
  <si>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</si>
  <si>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</si>
  <si>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</si>
  <si>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</si>
  <si>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</si>
  <si>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</si>
  <si>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</si>
  <si>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</si>
  <si>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</si>
  <si>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</si>
  <si>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</si>
  <si>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</si>
  <si>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</si>
  <si>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</si>
  <si>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</si>
  <si>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</si>
  <si>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</si>
  <si>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</si>
  <si>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</si>
  <si>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</si>
  <si>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</si>
  <si>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</si>
  <si>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</si>
  <si>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</si>
  <si>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</si>
  <si>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</si>
  <si>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</si>
  <si>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</si>
  <si>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</si>
  <si>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</si>
  <si>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</si>
  <si>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</si>
  <si>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</si>
  <si>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</si>
  <si>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</si>
  <si>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</si>
  <si>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</si>
  <si>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</si>
  <si>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</si>
  <si>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</si>
  <si>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</si>
  <si>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</si>
  <si>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</si>
  <si>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</si>
  <si>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</si>
  <si>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</si>
  <si>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</si>
  <si>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</si>
  <si>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</si>
  <si>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</si>
  <si>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</si>
  <si>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</si>
  <si>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</si>
  <si>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</si>
  <si>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</si>
  <si>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</si>
  <si>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</si>
  <si>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</si>
  <si>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</si>
  <si>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</si>
  <si>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</si>
  <si>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</si>
  <si>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</si>
  <si>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</si>
  <si>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</si>
  <si>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</si>
  <si>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</si>
  <si>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</si>
  <si>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</si>
  <si>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</si>
  <si>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</si>
  <si>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</si>
  <si>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</si>
  <si>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</si>
  <si>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</si>
  <si>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</si>
  <si>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</si>
  <si>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</si>
  <si>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</si>
  <si>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</si>
  <si>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</si>
  <si>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</si>
  <si>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</si>
  <si>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</si>
  <si>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</si>
  <si>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</si>
  <si>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</si>
  <si>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</si>
  <si>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</si>
  <si>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</si>
  <si>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</si>
  <si>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</si>
  <si>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</si>
  <si>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</si>
  <si>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</si>
  <si>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</si>
  <si>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</si>
  <si>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</si>
  <si>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</si>
  <si>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</si>
  <si>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</si>
  <si>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</si>
  <si>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</si>
  <si>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</si>
  <si>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</si>
  <si>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</si>
  <si>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</si>
  <si>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</si>
  <si>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</si>
  <si>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</si>
  <si>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</si>
  <si>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</si>
  <si>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</si>
  <si>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</si>
  <si>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</si>
  <si>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</si>
  <si>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</si>
  <si>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</si>
  <si>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</si>
  <si>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</si>
  <si>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</si>
  <si>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</si>
  <si>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</si>
  <si>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</si>
  <si>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</si>
  <si>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</si>
  <si>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</si>
  <si>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</si>
  <si>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</si>
  <si>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</si>
  <si>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</si>
  <si>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</si>
  <si>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</si>
  <si>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</si>
  <si>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</si>
  <si>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</si>
  <si>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</si>
  <si>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</si>
  <si>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</si>
  <si>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</si>
  <si>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</si>
  <si>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</si>
  <si>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</si>
  <si>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</si>
  <si>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</si>
  <si>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</si>
  <si>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</si>
  <si>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</si>
  <si>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</si>
  <si>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</si>
  <si>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</si>
  <si>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</si>
  <si>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</si>
  <si>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</si>
  <si>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</si>
  <si>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</si>
  <si>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</si>
  <si>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</si>
  <si>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</si>
  <si>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</si>
  <si>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</si>
  <si>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</si>
  <si>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</si>
  <si>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</si>
  <si>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</si>
  <si>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</si>
  <si>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</si>
  <si>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</si>
  <si>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</si>
  <si>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</si>
  <si>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</si>
  <si>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</si>
  <si>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</si>
  <si>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</si>
  <si>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</si>
  <si>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</si>
  <si>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</si>
  <si>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</si>
  <si>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</si>
  <si>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</si>
  <si>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</si>
  <si>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</si>
  <si>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</si>
  <si>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</si>
  <si>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</si>
  <si>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</si>
  <si>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</si>
  <si>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</si>
  <si>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</si>
  <si>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</si>
  <si>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</si>
  <si>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</si>
  <si>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</si>
  <si>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</si>
  <si>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</si>
  <si>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</si>
  <si>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</si>
  <si>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</si>
  <si>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</si>
  <si>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</si>
  <si>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</si>
  <si>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</si>
  <si>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</si>
  <si>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</si>
  <si>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</si>
  <si>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</si>
  <si>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</si>
  <si>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</si>
  <si>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</si>
  <si>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</si>
  <si>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</si>
  <si>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</si>
  <si>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</si>
  <si>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</si>
  <si>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</si>
  <si>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</si>
  <si>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</si>
  <si>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</si>
  <si>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</si>
  <si>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</si>
  <si>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</si>
  <si>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</si>
  <si>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</si>
  <si>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</si>
  <si>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</si>
  <si>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</si>
  <si>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</si>
  <si>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</si>
  <si>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</si>
  <si>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</si>
  <si>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</si>
  <si>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</si>
  <si>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</si>
  <si>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</si>
  <si>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</si>
  <si>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</si>
  <si>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</si>
  <si>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</si>
  <si>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</si>
  <si>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</si>
  <si>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</si>
  <si>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</si>
  <si>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</si>
  <si>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</si>
  <si>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</si>
  <si>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</si>
  <si>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</si>
  <si>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</si>
  <si>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</si>
  <si>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</si>
  <si>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</si>
  <si>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</si>
  <si>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</si>
  <si>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</si>
  <si>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</si>
  <si>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</si>
  <si>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</si>
  <si>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</si>
  <si>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</si>
  <si>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</si>
  <si>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</si>
  <si>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</si>
  <si>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</si>
  <si>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</si>
  <si>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</si>
  <si>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</si>
  <si>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</si>
  <si>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</si>
  <si>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</si>
  <si>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</si>
  <si>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</si>
  <si>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</si>
  <si>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</si>
  <si>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</si>
  <si>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</si>
  <si>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</si>
  <si>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</si>
  <si>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</si>
  <si>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</si>
  <si>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</si>
  <si>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</si>
  <si>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</si>
  <si>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</si>
  <si>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</si>
  <si>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</si>
  <si>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</si>
  <si>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</si>
  <si>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</si>
  <si>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</si>
  <si>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</si>
  <si>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</si>
  <si>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</si>
  <si>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</si>
  <si>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</si>
  <si>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</si>
  <si>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</si>
  <si>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</si>
  <si>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</si>
  <si>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</si>
  <si>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</si>
  <si>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</si>
  <si>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</si>
  <si>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</si>
  <si>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</si>
  <si>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</si>
  <si>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</si>
  <si>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</si>
  <si>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</si>
  <si>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</si>
  <si>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</si>
  <si>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</si>
  <si>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</si>
  <si>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</si>
  <si>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</si>
  <si>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</si>
  <si>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</si>
  <si>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</si>
  <si>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</si>
  <si>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</si>
  <si>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</si>
  <si>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</si>
  <si>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</si>
  <si>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</si>
  <si>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</si>
  <si>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</si>
  <si>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</si>
  <si>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</si>
  <si>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</si>
  <si>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</si>
  <si>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</si>
  <si>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</si>
  <si>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</si>
  <si>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</si>
  <si>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</si>
  <si>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</si>
  <si>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</si>
  <si>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</si>
  <si>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</si>
  <si>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</si>
  <si>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</si>
  <si>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</si>
  <si>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</si>
  <si>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</si>
  <si>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</si>
  <si>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</si>
  <si>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</si>
  <si>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</si>
  <si>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</si>
  <si>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</si>
  <si>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</si>
  <si>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</si>
  <si>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</si>
  <si>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</si>
  <si>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</si>
  <si>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</si>
  <si>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</si>
  <si>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</si>
  <si>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</si>
  <si>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</si>
  <si>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</si>
  <si>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</si>
  <si>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</si>
  <si>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</si>
  <si>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</si>
  <si>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</si>
  <si>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</si>
  <si>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</si>
  <si>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</si>
  <si>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</si>
  <si>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</si>
  <si>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</si>
  <si>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</si>
  <si>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</si>
  <si>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</si>
  <si>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</si>
  <si>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</si>
  <si>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</si>
  <si>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</si>
  <si>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</si>
  <si>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</si>
  <si>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</si>
  <si>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</si>
  <si>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</si>
  <si>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</si>
  <si>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</si>
  <si>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</si>
  <si>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</si>
  <si>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</si>
  <si>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</si>
  <si>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</si>
  <si>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</si>
  <si>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</si>
  <si>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</si>
  <si>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</si>
  <si>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</si>
  <si>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</si>
  <si>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</si>
  <si>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</si>
  <si>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</si>
  <si>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</si>
  <si>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</si>
  <si>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</si>
  <si>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</si>
  <si>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</si>
  <si>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</si>
  <si>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</si>
  <si>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</si>
  <si>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</si>
  <si>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</si>
  <si>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</si>
  <si>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</si>
  <si>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</si>
  <si>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</si>
  <si>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</si>
  <si>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</si>
  <si>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</si>
  <si>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</si>
  <si>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</si>
  <si>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</si>
  <si>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</si>
  <si>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</si>
  <si>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</si>
  <si>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</si>
  <si>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</si>
  <si>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</si>
  <si>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</si>
  <si>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</si>
  <si>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</si>
  <si>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</si>
  <si>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</si>
  <si>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</si>
  <si>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</si>
  <si>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</si>
  <si>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</si>
  <si>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</si>
  <si>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</si>
  <si>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</si>
  <si>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</si>
  <si>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</si>
  <si>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</si>
  <si>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</si>
  <si>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</si>
  <si>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</si>
  <si>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</si>
  <si>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</si>
  <si>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</si>
  <si>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</si>
  <si>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</si>
  <si>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</si>
  <si>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</si>
  <si>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</si>
  <si>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</si>
  <si>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</si>
  <si>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</si>
  <si>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</si>
  <si>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</si>
  <si>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</si>
  <si>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</si>
  <si>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</si>
  <si>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</si>
  <si>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</si>
  <si>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</si>
  <si>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</si>
  <si>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</si>
  <si>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</si>
  <si>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</si>
  <si>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</si>
  <si>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</si>
  <si>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</si>
  <si>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</si>
  <si>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</si>
  <si>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</si>
  <si>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</si>
  <si>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</si>
  <si>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</si>
  <si>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</si>
  <si>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</si>
  <si>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</si>
  <si>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</si>
  <si>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</si>
  <si>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</si>
  <si>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</si>
  <si>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</si>
  <si>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</si>
  <si>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</si>
  <si>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</si>
  <si>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</si>
  <si>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</si>
  <si>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</si>
  <si>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</si>
  <si>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</si>
  <si>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</si>
  <si>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</si>
  <si>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</si>
  <si>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</si>
  <si>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</si>
  <si>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</si>
  <si>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</si>
  <si>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</si>
  <si>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</si>
  <si>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</si>
  <si>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</si>
  <si>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</si>
  <si>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</si>
  <si>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</si>
  <si>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</si>
  <si>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</si>
  <si>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</si>
  <si>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</si>
  <si>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</si>
  <si>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</si>
  <si>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</si>
  <si>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</si>
  <si>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</si>
  <si>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</si>
  <si>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</si>
  <si>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</si>
  <si>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</si>
  <si>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</si>
  <si>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</si>
  <si>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</si>
  <si>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</si>
  <si>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</si>
  <si>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</si>
  <si>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</si>
  <si>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</si>
  <si>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</si>
  <si>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</si>
  <si>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</si>
  <si>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</si>
  <si>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</si>
  <si>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</si>
  <si>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</si>
  <si>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</si>
  <si>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</si>
  <si>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</si>
  <si>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</si>
  <si>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</si>
  <si>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</si>
  <si>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</si>
  <si>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</si>
  <si>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</si>
  <si>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</si>
  <si>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</si>
  <si>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</si>
  <si>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</si>
  <si>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</si>
  <si>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</si>
  <si>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</si>
  <si>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</si>
  <si>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</si>
  <si>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</si>
  <si>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</si>
  <si>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</si>
  <si>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</si>
  <si>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</si>
  <si>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</si>
  <si>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</si>
  <si>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</si>
  <si>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</si>
  <si>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</si>
  <si>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</si>
  <si>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</si>
  <si>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</si>
  <si>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</si>
  <si>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</si>
  <si>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</si>
  <si>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</si>
  <si>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</si>
  <si>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</si>
  <si>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</si>
  <si>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</si>
  <si>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</si>
  <si>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</si>
  <si>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</si>
  <si>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</si>
  <si>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</si>
  <si>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</si>
  <si>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</si>
  <si>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</si>
  <si>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</si>
  <si>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</si>
  <si>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</si>
  <si>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</si>
  <si>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</si>
  <si>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</si>
  <si>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</si>
  <si>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</si>
  <si>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</si>
  <si>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</si>
  <si>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</si>
  <si>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</si>
  <si>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</si>
  <si>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</si>
  <si>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</si>
  <si>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</si>
  <si>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</si>
  <si>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</si>
  <si>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</si>
  <si>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</si>
  <si>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</si>
  <si>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</si>
  <si>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</si>
  <si>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</si>
  <si>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</si>
  <si>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</si>
  <si>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</si>
  <si>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</si>
  <si>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</si>
  <si>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</si>
  <si>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</si>
  <si>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</si>
  <si>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</si>
  <si>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</si>
  <si>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</si>
  <si>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</si>
  <si>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</si>
  <si>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</si>
  <si>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</si>
  <si>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</si>
  <si>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</si>
  <si>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</si>
  <si>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</si>
  <si>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</si>
  <si>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</si>
  <si>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</si>
  <si>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</si>
  <si>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</si>
  <si>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</si>
  <si>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</si>
  <si>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</si>
  <si>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</si>
  <si>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</si>
  <si>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</si>
  <si>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</si>
  <si>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</si>
  <si>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</si>
  <si>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</si>
  <si>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</si>
  <si>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</si>
  <si>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</si>
  <si>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</si>
  <si>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</si>
  <si>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</si>
  <si>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</si>
  <si>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</si>
  <si>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</si>
  <si>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</si>
  <si>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</si>
  <si>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</si>
  <si>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</si>
  <si>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</si>
  <si>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</si>
  <si>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</si>
  <si>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</si>
  <si>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</si>
  <si>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</si>
  <si>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</si>
  <si>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</si>
  <si>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</si>
  <si>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</si>
  <si>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</si>
  <si>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</si>
  <si>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</si>
  <si>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</si>
  <si>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</si>
  <si>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</si>
  <si>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</si>
  <si>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</si>
  <si>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</si>
  <si>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</si>
  <si>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</si>
  <si>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</si>
  <si>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</si>
  <si>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</si>
  <si>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</si>
  <si>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</si>
  <si>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</si>
  <si>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</si>
  <si>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</si>
  <si>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</si>
  <si>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</si>
  <si>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</si>
  <si>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</si>
  <si>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</si>
  <si>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</si>
  <si>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</si>
  <si>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</si>
  <si>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</si>
  <si>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</si>
  <si>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</si>
  <si>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</si>
  <si>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</si>
  <si>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</si>
  <si>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</si>
  <si>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</si>
  <si>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</si>
  <si>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</si>
  <si>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</si>
  <si>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</si>
  <si>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</si>
  <si>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</si>
  <si>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</si>
  <si>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</si>
  <si>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</si>
  <si>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</si>
  <si>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</si>
  <si>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</si>
  <si>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</si>
  <si>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</si>
  <si>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</si>
  <si>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</si>
  <si>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</si>
  <si>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</si>
  <si>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</si>
  <si>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</si>
  <si>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</si>
  <si>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</si>
  <si>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</si>
  <si>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</si>
  <si>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</si>
  <si>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</si>
  <si>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</si>
  <si>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</si>
  <si>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</si>
  <si>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</si>
  <si>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</si>
  <si>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</si>
  <si>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</si>
  <si>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</si>
  <si>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</si>
  <si>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</si>
  <si>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</si>
  <si>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</si>
  <si>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</si>
  <si>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</si>
  <si>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</si>
  <si>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</si>
  <si>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</si>
  <si>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</si>
  <si>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</si>
  <si>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</si>
  <si>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</si>
  <si>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</si>
  <si>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</si>
  <si>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</si>
  <si>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</si>
  <si>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</si>
  <si>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</si>
  <si>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</si>
  <si>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</si>
  <si>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</si>
  <si>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</si>
  <si>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</si>
  <si>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</si>
  <si>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</si>
  <si>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</si>
  <si>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</si>
  <si>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</si>
  <si>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</si>
  <si>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</si>
  <si>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</si>
  <si>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</si>
  <si>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</si>
  <si>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</si>
  <si>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</si>
  <si>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</si>
  <si>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</si>
  <si>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</si>
  <si>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</si>
  <si>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</si>
  <si>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</si>
  <si>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</si>
  <si>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</si>
  <si>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</si>
  <si>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</si>
  <si>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</si>
  <si>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</si>
  <si>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</si>
  <si>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</si>
  <si>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</si>
  <si>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</si>
  <si>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</si>
  <si>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</si>
  <si>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</si>
  <si>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</si>
  <si>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</si>
  <si>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</si>
  <si>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</si>
  <si>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</si>
  <si>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</si>
  <si>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</si>
  <si>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</si>
  <si>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</si>
  <si>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</si>
  <si>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</si>
  <si>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</si>
  <si>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</si>
  <si>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</si>
  <si>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</si>
  <si>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</si>
  <si>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</si>
  <si>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</si>
  <si>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</si>
  <si>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</si>
  <si>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</si>
  <si>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</si>
  <si>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</si>
  <si>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</si>
  <si>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</si>
  <si>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</si>
  <si>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</si>
  <si>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</si>
  <si>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</si>
  <si>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</si>
  <si>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</si>
  <si>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</si>
  <si>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</si>
  <si>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</si>
  <si>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</si>
  <si>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</si>
  <si>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</si>
  <si>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</si>
  <si>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</si>
  <si>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</si>
  <si>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</si>
  <si>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</si>
  <si>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</si>
  <si>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</si>
  <si>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</si>
  <si>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</si>
  <si>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</si>
  <si>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</si>
  <si>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</si>
  <si>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</si>
  <si>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</si>
  <si>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</si>
  <si>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</si>
  <si>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</si>
  <si>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</si>
  <si>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</si>
  <si>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</si>
  <si>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</si>
  <si>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</si>
  <si>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</si>
  <si>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</si>
  <si>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</si>
  <si>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</si>
  <si>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</si>
  <si>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</si>
  <si>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</si>
  <si>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</si>
  <si>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</si>
  <si>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</si>
  <si>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</si>
  <si>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</si>
  <si>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</si>
  <si>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</si>
  <si>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</si>
  <si>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</si>
  <si>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</si>
  <si>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</si>
  <si>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</si>
  <si>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</si>
  <si>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</si>
  <si>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</si>
  <si>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</si>
  <si>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</si>
  <si>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</si>
  <si>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</si>
  <si>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</si>
  <si>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</si>
  <si>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</si>
  <si>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</si>
  <si>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</si>
  <si>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</si>
  <si>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</si>
  <si>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</si>
  <si>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</si>
  <si>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</si>
  <si>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</si>
  <si>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</si>
  <si>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</si>
  <si>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</si>
  <si>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</si>
  <si>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</si>
  <si>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</si>
  <si>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</si>
  <si>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</si>
  <si>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</si>
  <si>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</si>
  <si>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</si>
  <si>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</si>
  <si>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</si>
  <si>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</si>
  <si>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</si>
  <si>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</si>
  <si>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</si>
  <si>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</si>
  <si>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</si>
  <si>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</si>
  <si>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</si>
  <si>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</si>
  <si>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</si>
  <si>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</si>
  <si>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</si>
  <si>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</si>
  <si>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</si>
  <si>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</si>
  <si>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</si>
  <si>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</si>
  <si>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</si>
  <si>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</si>
  <si>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</si>
  <si>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</si>
  <si>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</si>
  <si>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</si>
  <si>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</si>
  <si>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</si>
  <si>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</si>
  <si>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</si>
  <si>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</si>
  <si>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</si>
  <si>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</si>
  <si>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</si>
  <si>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</si>
  <si>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</si>
  <si>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</si>
  <si>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</si>
  <si>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</si>
  <si>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</si>
  <si>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</si>
  <si>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</si>
  <si>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</si>
  <si>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</si>
  <si>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</si>
  <si>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</si>
  <si>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</si>
  <si>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</si>
  <si>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</si>
  <si>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</si>
  <si>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</si>
  <si>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</si>
  <si>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</si>
  <si>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</si>
  <si>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</si>
  <si>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</si>
  <si>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</si>
  <si>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</si>
  <si>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</si>
  <si>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</si>
  <si>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</si>
  <si>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</si>
  <si>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</si>
  <si>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</si>
  <si>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</si>
  <si>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</si>
  <si>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</si>
  <si>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</si>
  <si>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</si>
  <si>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</si>
  <si>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</si>
  <si>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</si>
  <si>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</si>
  <si>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</si>
  <si>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</si>
  <si>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</si>
  <si>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</si>
  <si>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</si>
  <si>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</si>
  <si>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</si>
  <si>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</si>
  <si>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</si>
  <si>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</si>
  <si>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</si>
  <si>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</si>
  <si>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</si>
  <si>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</si>
  <si>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</si>
  <si>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</si>
  <si>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</si>
  <si>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</si>
  <si>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</si>
  <si>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</si>
  <si>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</si>
  <si>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</si>
  <si>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</si>
  <si>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</si>
  <si>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</si>
  <si>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</si>
  <si>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</si>
  <si>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</si>
  <si>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</si>
  <si>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</si>
  <si>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</si>
  <si>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</si>
  <si>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</si>
  <si>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</si>
  <si>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</si>
  <si>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</si>
  <si>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</si>
  <si>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</si>
  <si>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</si>
  <si>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</si>
  <si>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</si>
  <si>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</si>
  <si>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</si>
  <si>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</si>
  <si>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</si>
  <si>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</si>
  <si>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</si>
  <si>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</si>
  <si>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</si>
  <si>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</si>
  <si>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</si>
  <si>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</si>
  <si>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</si>
  <si>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</si>
  <si>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</si>
  <si>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</si>
  <si>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</si>
  <si>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</si>
  <si>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</si>
  <si>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</si>
  <si>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</si>
  <si>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</si>
  <si>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</si>
  <si>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</si>
  <si>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</si>
  <si>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</si>
  <si>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</si>
  <si>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</si>
  <si>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</si>
  <si>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</si>
  <si>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</si>
  <si>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</si>
  <si>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</si>
  <si>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</si>
  <si>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</si>
  <si>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</si>
  <si>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</si>
  <si>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</si>
  <si>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</si>
  <si>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</si>
  <si>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</si>
  <si>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</si>
  <si>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</si>
  <si>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</si>
  <si>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</si>
  <si>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</si>
  <si>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</si>
  <si>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</si>
  <si>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</si>
  <si>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</si>
  <si>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</si>
  <si>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</si>
  <si>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</si>
  <si>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</si>
  <si>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</si>
  <si>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</si>
  <si>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</si>
  <si>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</si>
  <si>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</si>
  <si>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</si>
  <si>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</si>
  <si>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</si>
  <si>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</si>
  <si>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</si>
  <si>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</si>
  <si>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</si>
  <si>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</si>
  <si>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</si>
  <si>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</si>
  <si>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</si>
  <si>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</si>
  <si>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</si>
  <si>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</si>
  <si>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</si>
  <si>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</si>
  <si>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</si>
  <si>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</si>
  <si>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</si>
  <si>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</si>
  <si>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</si>
  <si>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</si>
  <si>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</si>
  <si>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</si>
  <si>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</si>
  <si>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</si>
  <si>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</si>
  <si>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</si>
  <si>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</si>
  <si>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</si>
  <si>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</si>
  <si>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</si>
  <si>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</si>
  <si>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</si>
  <si>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</si>
  <si>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</si>
  <si>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</si>
  <si>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</si>
  <si>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</si>
  <si>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</si>
  <si>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</si>
  <si>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</si>
  <si>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</si>
  <si>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</si>
  <si>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</si>
  <si>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</si>
  <si>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</si>
  <si>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</si>
  <si>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</si>
  <si>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</si>
  <si>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</si>
  <si>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</si>
  <si>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</si>
  <si>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</si>
  <si>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</si>
  <si>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</si>
  <si>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</si>
  <si>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</si>
  <si>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</si>
  <si>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</si>
  <si>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</si>
  <si>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</si>
  <si>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</si>
  <si>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</si>
  <si>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</si>
  <si>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</si>
  <si>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</si>
  <si>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</si>
  <si>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</si>
  <si>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</si>
  <si>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</si>
  <si>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</si>
  <si>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</si>
  <si>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</si>
  <si>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</si>
  <si>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</si>
  <si>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</si>
  <si>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</si>
  <si>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</si>
  <si>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</si>
  <si>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</si>
  <si>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</si>
  <si>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</si>
  <si>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</si>
  <si>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</si>
  <si>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</si>
  <si>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</si>
  <si>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</si>
  <si>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</si>
  <si>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</si>
  <si>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</si>
  <si>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</si>
  <si>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</si>
  <si>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</si>
  <si>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</si>
  <si>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</si>
  <si>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</si>
  <si>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</si>
  <si>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</si>
  <si>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</si>
  <si>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</si>
  <si>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</si>
  <si>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</si>
  <si>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</si>
  <si>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</si>
  <si>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</si>
  <si>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</si>
  <si>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</si>
  <si>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</si>
  <si>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</si>
  <si>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</si>
  <si>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</si>
  <si>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</si>
  <si>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</si>
  <si>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</si>
  <si>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</si>
  <si>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</si>
  <si>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</si>
  <si>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</si>
  <si>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</si>
  <si>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</si>
  <si>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</si>
  <si>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</si>
  <si>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</si>
  <si>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</si>
  <si>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</si>
  <si>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</si>
  <si>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</si>
  <si>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</si>
  <si>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</si>
  <si>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</si>
  <si>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</si>
  <si>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</si>
  <si>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</si>
  <si>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</si>
  <si>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</si>
  <si>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</si>
  <si>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</si>
  <si>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</si>
  <si>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</si>
  <si>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</si>
  <si>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</si>
  <si>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</si>
  <si>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</si>
  <si>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</si>
  <si>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</si>
  <si>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</si>
  <si>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</si>
  <si>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</si>
  <si>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</si>
  <si>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</si>
  <si>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</si>
  <si>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</si>
  <si>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</si>
  <si>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</si>
  <si>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</si>
  <si>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</si>
  <si>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</si>
  <si>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</si>
  <si>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</si>
  <si>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</si>
  <si>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</si>
  <si>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</si>
  <si>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</si>
  <si>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</si>
  <si>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</si>
  <si>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</si>
  <si>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</si>
  <si>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</si>
  <si>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</si>
  <si>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</si>
  <si>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</si>
  <si>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</si>
  <si>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</si>
  <si>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</si>
  <si>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</si>
  <si>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</si>
  <si>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</si>
  <si>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</si>
  <si>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</si>
  <si>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</si>
  <si>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</si>
  <si>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</si>
  <si>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</si>
  <si>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</si>
  <si>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</si>
  <si>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</si>
  <si>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</si>
  <si>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</si>
  <si>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</si>
  <si>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</si>
  <si>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</si>
  <si>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</si>
  <si>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</si>
  <si>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</si>
  <si>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</si>
  <si>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</si>
  <si>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</si>
  <si>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</si>
  <si>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</si>
  <si>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</si>
  <si>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</si>
  <si>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</si>
  <si>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</si>
  <si>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</si>
  <si>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</si>
  <si>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</si>
  <si>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</si>
  <si>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</si>
  <si>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</si>
  <si>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</si>
  <si>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</si>
  <si>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</si>
  <si>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</si>
  <si>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</si>
  <si>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</si>
  <si>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</si>
  <si>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</si>
  <si>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</si>
  <si>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</si>
  <si>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</si>
  <si>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</si>
  <si>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</si>
  <si>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</si>
  <si>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</si>
  <si>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</si>
  <si>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</si>
  <si>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</si>
  <si>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</si>
  <si>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</si>
  <si>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</si>
  <si>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</si>
  <si>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</si>
  <si>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</si>
  <si>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</si>
  <si>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</si>
  <si>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</si>
  <si>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</si>
  <si>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</si>
  <si>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</si>
  <si>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</si>
  <si>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</si>
  <si>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</si>
  <si>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</si>
  <si>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</si>
  <si>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</si>
  <si>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</si>
  <si>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</si>
  <si>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</si>
  <si>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</si>
  <si>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</si>
  <si>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</si>
  <si>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</si>
  <si>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</si>
  <si>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</si>
  <si>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</si>
  <si>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</si>
  <si>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</si>
  <si>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</si>
  <si>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</si>
  <si>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</si>
  <si>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</si>
  <si>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</si>
  <si>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</si>
  <si>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</si>
  <si>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</si>
  <si>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</si>
  <si>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</si>
  <si>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</si>
  <si>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</si>
  <si>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</si>
  <si>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</si>
  <si>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</si>
  <si>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</si>
  <si>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</si>
  <si>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</si>
  <si>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</si>
  <si>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</si>
  <si>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</si>
  <si>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</si>
  <si>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</si>
  <si>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</si>
  <si>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</si>
  <si>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</si>
  <si>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</si>
  <si>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</si>
  <si>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</si>
  <si>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</si>
  <si>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</si>
  <si>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</si>
  <si>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</si>
  <si>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</si>
  <si>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</si>
  <si>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</si>
  <si>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</si>
  <si>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</si>
  <si>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</si>
  <si>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</si>
  <si>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</si>
  <si>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</si>
  <si>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</si>
  <si>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</si>
  <si>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</si>
  <si>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</si>
  <si>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</si>
  <si>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</si>
  <si>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</si>
  <si>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</si>
  <si>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</si>
  <si>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</si>
  <si>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</si>
  <si>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</si>
  <si>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</si>
  <si>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</si>
  <si>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</si>
  <si>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</si>
  <si>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</si>
  <si>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</si>
  <si>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</si>
  <si>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</si>
  <si>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</si>
  <si>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</si>
  <si>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</si>
  <si>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</si>
  <si>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</si>
  <si>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</si>
  <si>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</si>
  <si>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</si>
  <si>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</si>
  <si>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</si>
  <si>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</si>
  <si>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</si>
  <si>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</si>
  <si>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</si>
  <si>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</si>
  <si>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</si>
  <si>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</si>
  <si>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</si>
  <si>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</si>
  <si>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</si>
  <si>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</si>
  <si>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</si>
  <si>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</si>
  <si>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</si>
  <si>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</si>
  <si>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</si>
  <si>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</si>
  <si>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</si>
  <si>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</si>
  <si>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</si>
  <si>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</si>
  <si>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</si>
  <si>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</si>
  <si>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</si>
  <si>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</si>
  <si>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</si>
  <si>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</si>
  <si>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</si>
  <si>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</si>
  <si>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</si>
  <si>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</si>
  <si>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</si>
  <si>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</si>
  <si>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</si>
  <si>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</si>
  <si>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</si>
  <si>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</si>
  <si>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</si>
  <si>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</si>
  <si>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</si>
  <si>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</si>
  <si>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</si>
  <si>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</si>
  <si>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</si>
  <si>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</si>
  <si>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</si>
  <si>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</si>
  <si>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</si>
  <si>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</si>
  <si>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</si>
  <si>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</si>
  <si>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</si>
  <si>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</si>
  <si>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</si>
  <si>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</si>
  <si>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</si>
  <si>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</si>
  <si>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</si>
  <si>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</si>
  <si>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</si>
  <si>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</si>
  <si>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</si>
  <si>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</si>
  <si>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</si>
  <si>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</si>
  <si>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</si>
  <si>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</si>
  <si>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</si>
  <si>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</si>
  <si>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</si>
  <si>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</si>
  <si>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</si>
  <si>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</si>
  <si>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</si>
  <si>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</si>
  <si>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</si>
  <si>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</si>
  <si>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</si>
  <si>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</si>
  <si>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</si>
  <si>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</si>
  <si>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</si>
  <si>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</si>
  <si>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</si>
  <si>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</si>
  <si>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</si>
  <si>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</si>
  <si>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</si>
  <si>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</si>
  <si>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</si>
  <si>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</si>
  <si>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</si>
  <si>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</si>
  <si>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</si>
  <si>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</si>
  <si>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</si>
  <si>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</si>
  <si>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</si>
  <si>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</si>
  <si>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</si>
  <si>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</si>
  <si>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</si>
  <si>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</si>
  <si>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</si>
  <si>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</si>
  <si>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</si>
  <si>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</si>
  <si>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</si>
  <si>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</si>
  <si>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</si>
  <si>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</si>
  <si>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</si>
  <si>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</si>
  <si>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</si>
  <si>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</si>
  <si>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</si>
  <si>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</si>
  <si>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</si>
  <si>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</si>
  <si>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</si>
  <si>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</si>
  <si>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</si>
  <si>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</si>
  <si>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</si>
  <si>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</si>
  <si>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</si>
  <si>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</si>
  <si>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</si>
  <si>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</si>
  <si>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</si>
  <si>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</si>
  <si>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</si>
  <si>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</si>
  <si>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</si>
  <si>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</si>
  <si>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</si>
  <si>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</si>
  <si>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</si>
  <si>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</si>
  <si>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</si>
  <si>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</si>
  <si>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</si>
  <si>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</si>
  <si>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</si>
  <si>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</si>
  <si>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</si>
  <si>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</si>
  <si>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</si>
  <si>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</si>
  <si>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</si>
  <si>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</si>
  <si>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</si>
  <si>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</si>
  <si>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</si>
  <si>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</si>
  <si>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</si>
  <si>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</si>
  <si>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</si>
  <si>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</si>
  <si>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</si>
  <si>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</si>
  <si>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</si>
  <si>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</si>
  <si>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</si>
  <si>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</si>
  <si>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</si>
  <si>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</si>
  <si>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</si>
  <si>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</si>
  <si>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</si>
  <si>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</si>
  <si>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</si>
  <si>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</si>
  <si>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</si>
  <si>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</si>
  <si>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</si>
  <si>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</si>
  <si>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</si>
  <si>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</si>
  <si>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</si>
  <si>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</si>
  <si>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</si>
  <si>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</si>
  <si>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</si>
  <si>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</si>
  <si>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</si>
  <si>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</si>
  <si>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</si>
  <si>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</si>
  <si>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</si>
  <si>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</si>
  <si>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</si>
  <si>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</si>
  <si>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</si>
  <si>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</si>
  <si>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</si>
  <si>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</si>
  <si>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</si>
  <si>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</si>
  <si>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</si>
  <si>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</si>
  <si>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</si>
  <si>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</si>
  <si>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</si>
  <si>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</si>
  <si>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</si>
  <si>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</si>
  <si>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</si>
  <si>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</si>
  <si>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</si>
  <si>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</si>
  <si>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</si>
  <si>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</si>
  <si>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</si>
  <si>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</si>
  <si>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</si>
  <si>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</si>
  <si>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</si>
  <si>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</si>
  <si>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</si>
  <si>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</si>
  <si>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</si>
  <si>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</si>
  <si>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</si>
  <si>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</si>
  <si>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</si>
  <si>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</si>
  <si>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</si>
  <si>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</si>
  <si>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</si>
  <si>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</si>
  <si>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</si>
  <si>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</si>
  <si>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</si>
  <si>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</si>
  <si>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</si>
  <si>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</si>
  <si>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</si>
  <si>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</si>
  <si>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</si>
  <si>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</si>
  <si>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</si>
  <si>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</si>
  <si>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</si>
  <si>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</si>
  <si>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</si>
  <si>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</si>
  <si>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</si>
  <si>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</si>
  <si>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</si>
  <si>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</si>
  <si>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</si>
  <si>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</si>
  <si>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</si>
  <si>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</si>
  <si>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</si>
  <si>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</si>
  <si>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</si>
  <si>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</si>
  <si>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</si>
  <si>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</si>
  <si>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</si>
  <si>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</si>
  <si>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</si>
  <si>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</si>
  <si>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</si>
  <si>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</si>
  <si>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</si>
  <si>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</si>
  <si>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</si>
  <si>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</si>
  <si>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</si>
  <si>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</si>
  <si>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</si>
  <si>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</si>
  <si>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</si>
  <si>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</si>
  <si>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</si>
  <si>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</si>
  <si>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</si>
  <si>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</si>
  <si>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</si>
  <si>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</si>
  <si>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</si>
  <si>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</si>
  <si>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</si>
  <si>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</si>
  <si>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</si>
  <si>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</si>
  <si>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</si>
  <si>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</si>
  <si>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</si>
  <si>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</si>
  <si>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</si>
  <si>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</si>
  <si>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</si>
  <si>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</si>
  <si>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</si>
  <si>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</si>
  <si>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</si>
  <si>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</si>
  <si>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</si>
  <si>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</si>
  <si>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</si>
  <si>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</si>
  <si>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</si>
  <si>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</si>
  <si>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</si>
  <si>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</si>
  <si>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</si>
  <si>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</si>
  <si>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</si>
  <si>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</si>
  <si>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</si>
  <si>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</si>
  <si>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</si>
  <si>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</si>
  <si>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</si>
  <si>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</si>
  <si>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</si>
  <si>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</si>
  <si>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</si>
  <si>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</si>
  <si>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</si>
  <si>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</si>
  <si>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</si>
  <si>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</si>
  <si>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</si>
  <si>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</si>
  <si>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</si>
  <si>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</si>
  <si>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</si>
  <si>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</si>
  <si>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</si>
  <si>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</si>
  <si>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</si>
  <si>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</si>
  <si>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</si>
  <si>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</si>
  <si>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</si>
  <si>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</si>
  <si>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</si>
  <si>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</si>
  <si>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</si>
  <si>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</si>
  <si>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</si>
  <si>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</si>
  <si>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</si>
  <si>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</si>
  <si>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</si>
  <si>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</si>
  <si>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</si>
  <si>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</si>
  <si>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</si>
  <si>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</si>
  <si>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</si>
  <si>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</si>
  <si>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</si>
  <si>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</si>
  <si>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</si>
  <si>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</si>
  <si>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</si>
  <si>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</si>
  <si>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</si>
  <si>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</si>
  <si>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</si>
  <si>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</si>
  <si>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</si>
  <si>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</si>
  <si>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</si>
  <si>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</si>
  <si>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</si>
  <si>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</si>
  <si>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</si>
  <si>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</si>
  <si>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</si>
  <si>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</si>
  <si>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</si>
  <si>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</si>
  <si>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</si>
  <si>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</si>
  <si>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</si>
  <si>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</si>
  <si>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</si>
  <si>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</si>
  <si>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</si>
  <si>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</si>
  <si>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</si>
  <si>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</si>
  <si>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</si>
  <si>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</si>
  <si>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</si>
  <si>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</si>
  <si>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</si>
  <si>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</si>
  <si>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</si>
  <si>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</si>
  <si>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</si>
  <si>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</si>
  <si>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</si>
  <si>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</si>
  <si>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</si>
  <si>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</si>
  <si>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</si>
  <si>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</si>
  <si>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</si>
  <si>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</si>
  <si>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</si>
  <si>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</si>
  <si>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</si>
  <si>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</si>
  <si>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</si>
  <si>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</si>
  <si>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</si>
  <si>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</si>
  <si>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</si>
  <si>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</si>
  <si>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</si>
  <si>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</si>
  <si>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</si>
  <si>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</si>
  <si>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</si>
  <si>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</si>
  <si>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</si>
  <si>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</si>
  <si>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</si>
  <si>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</si>
  <si>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</si>
  <si>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</si>
  <si>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</si>
  <si>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</si>
  <si>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</si>
  <si>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</si>
  <si>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</si>
  <si>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</si>
  <si>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</si>
  <si>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</si>
  <si>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</si>
  <si>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</si>
  <si>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</si>
  <si>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</si>
  <si>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</si>
  <si>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</si>
  <si>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</si>
  <si>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</si>
  <si>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</si>
  <si>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</si>
  <si>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</si>
  <si>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</si>
  <si>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</si>
  <si>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</si>
  <si>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</si>
  <si>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</si>
  <si>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</si>
  <si>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</si>
  <si>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</si>
  <si>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</si>
  <si>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</si>
  <si>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</si>
  <si>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</si>
  <si>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</si>
  <si>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</si>
  <si>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</si>
  <si>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</si>
  <si>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</si>
  <si>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</si>
  <si>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</si>
  <si>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</si>
  <si>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</si>
  <si>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</si>
  <si>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</si>
  <si>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</si>
  <si>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</si>
  <si>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</si>
  <si>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</si>
  <si>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</si>
  <si>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</si>
  <si>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</si>
  <si>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</si>
  <si>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</si>
  <si>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</si>
  <si>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</si>
  <si>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</si>
  <si>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</si>
  <si>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</si>
  <si>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</si>
  <si>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</si>
  <si>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</si>
  <si>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</si>
  <si>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</si>
  <si>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</si>
  <si>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</si>
  <si>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</si>
  <si>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</si>
  <si>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</si>
  <si>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</si>
  <si>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</si>
  <si>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</si>
  <si>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</si>
  <si>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</si>
  <si>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</si>
  <si>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</si>
  <si>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</si>
  <si>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</si>
  <si>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</si>
  <si>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</si>
  <si>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</si>
  <si>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</si>
  <si>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</si>
  <si>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</si>
  <si>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</si>
  <si>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</si>
  <si>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</si>
  <si>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</si>
  <si>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</si>
  <si>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</si>
  <si>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</si>
  <si>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</si>
  <si>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</si>
  <si>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</si>
  <si>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</si>
  <si>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</si>
  <si>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</si>
  <si>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</si>
  <si>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</si>
  <si>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</si>
  <si>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</si>
  <si>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</si>
  <si>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</si>
  <si>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</si>
  <si>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</si>
  <si>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</si>
  <si>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</si>
  <si>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</si>
  <si>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</si>
  <si>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</si>
  <si>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</si>
  <si>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</si>
  <si>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</si>
  <si>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</si>
  <si>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</si>
  <si>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</si>
  <si>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</si>
  <si>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</si>
  <si>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</si>
  <si>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</si>
  <si>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</si>
  <si>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</si>
  <si>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</si>
  <si>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</si>
  <si>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</si>
  <si>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</si>
  <si>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</si>
  <si>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</si>
  <si>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</si>
  <si>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</si>
  <si>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</si>
  <si>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</si>
  <si>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</si>
  <si>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</si>
  <si>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</si>
  <si>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</si>
  <si>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</si>
  <si>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</si>
  <si>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</si>
  <si>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</si>
  <si>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</si>
  <si>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</si>
  <si>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</si>
  <si>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</si>
  <si>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</si>
  <si>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</si>
  <si>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</si>
  <si>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</si>
  <si>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</si>
  <si>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</si>
  <si>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</si>
  <si>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</si>
  <si>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</si>
  <si>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</si>
  <si>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</si>
  <si>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</si>
  <si>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</si>
  <si>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</si>
  <si>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</si>
  <si>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</si>
  <si>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</si>
  <si>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</si>
  <si>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</si>
  <si>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</si>
  <si>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</si>
  <si>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</si>
  <si>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</si>
  <si>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</si>
  <si>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</si>
  <si>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</si>
  <si>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</si>
  <si>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</si>
  <si>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</si>
  <si>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</si>
  <si>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</si>
  <si>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</si>
  <si>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</si>
  <si>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</si>
  <si>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</si>
  <si>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</si>
  <si>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</si>
  <si>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</si>
  <si>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</si>
  <si>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</si>
  <si>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</si>
  <si>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</si>
  <si>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</si>
  <si>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</si>
  <si>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</si>
  <si>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</si>
  <si>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</si>
  <si>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</si>
  <si>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</si>
  <si>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</si>
  <si>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</si>
  <si>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</si>
  <si>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</si>
  <si>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</si>
  <si>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</si>
  <si>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</si>
  <si>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</si>
  <si>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</si>
  <si>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</si>
  <si>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</si>
  <si>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</si>
  <si>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</si>
  <si>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</si>
  <si>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</si>
  <si>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</si>
  <si>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</si>
  <si>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</si>
  <si>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</si>
  <si>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</si>
  <si>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</si>
  <si>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</si>
  <si>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</si>
  <si>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</si>
  <si>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</si>
  <si>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</si>
  <si>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</si>
  <si>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</si>
  <si>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</si>
  <si>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</si>
  <si>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</si>
  <si>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</si>
  <si>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</si>
  <si>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</si>
  <si>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</si>
  <si>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</si>
  <si>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</si>
  <si>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</si>
  <si>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</si>
  <si>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</si>
  <si>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</si>
  <si>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</si>
  <si>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</si>
  <si>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</si>
  <si>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</si>
  <si>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</si>
  <si>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</si>
  <si>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</si>
  <si>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</si>
  <si>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</si>
  <si>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</si>
  <si>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</si>
  <si>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</si>
  <si>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</si>
  <si>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</si>
  <si>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</si>
  <si>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</si>
  <si>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</si>
  <si>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</si>
  <si>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</si>
  <si>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</si>
  <si>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</si>
  <si>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</si>
  <si>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</si>
  <si>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</si>
  <si>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</si>
  <si>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</si>
  <si>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</si>
  <si>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</si>
  <si>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</si>
  <si>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</si>
  <si>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</si>
  <si>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</si>
  <si>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</si>
  <si>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</si>
  <si>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</si>
  <si>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</si>
  <si>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</si>
  <si>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</si>
  <si>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</si>
  <si>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</si>
  <si>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</si>
  <si>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</si>
  <si>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</si>
  <si>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</si>
  <si>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</si>
  <si>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</si>
  <si>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</si>
  <si>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</si>
  <si>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</si>
  <si>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</si>
  <si>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</si>
  <si>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</si>
  <si>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</si>
  <si>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</si>
  <si>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</si>
  <si>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</si>
  <si>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</si>
  <si>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</si>
  <si>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</si>
  <si>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</si>
  <si>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</si>
  <si>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</si>
  <si>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</si>
  <si>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</si>
  <si>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</si>
  <si>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</si>
  <si>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</si>
  <si>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</si>
  <si>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</si>
  <si>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</si>
  <si>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</si>
  <si>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</si>
  <si>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</si>
  <si>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</si>
  <si>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</si>
  <si>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</si>
  <si>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</si>
  <si>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</si>
  <si>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</si>
  <si>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</si>
  <si>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</si>
  <si>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</si>
  <si>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</si>
  <si>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</si>
  <si>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</si>
  <si>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</si>
  <si>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</si>
  <si>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</si>
  <si>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</si>
  <si>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</si>
  <si>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</si>
  <si>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</si>
  <si>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</si>
  <si>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</si>
  <si>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</si>
  <si>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</si>
  <si>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</si>
  <si>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</si>
  <si>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</si>
  <si>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</si>
  <si>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</si>
  <si>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</si>
  <si>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</si>
  <si>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</si>
  <si>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</si>
  <si>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</si>
  <si>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</si>
  <si>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</si>
  <si>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</si>
  <si>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</si>
  <si>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</si>
  <si>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</si>
  <si>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</si>
  <si>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</si>
  <si>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</si>
  <si>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</si>
  <si>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</si>
  <si>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</si>
  <si>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</si>
  <si>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</si>
  <si>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</si>
  <si>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</si>
  <si>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</si>
  <si>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</si>
  <si>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</si>
  <si>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</si>
  <si>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</si>
  <si>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</si>
  <si>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</si>
  <si>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</si>
  <si>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</si>
  <si>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</si>
  <si>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</si>
  <si>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</si>
  <si>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</si>
  <si>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</si>
  <si>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</si>
  <si>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</si>
  <si>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</si>
  <si>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</si>
  <si>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</si>
  <si>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</si>
  <si>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</si>
  <si>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</si>
  <si>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</si>
  <si>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</si>
  <si>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</si>
  <si>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</si>
  <si>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</si>
  <si>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</si>
  <si>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</si>
  <si>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</si>
  <si>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</si>
  <si>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</si>
  <si>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</si>
  <si>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</si>
  <si>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</si>
  <si>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</si>
  <si>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</si>
  <si>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</si>
  <si>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</si>
  <si>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</si>
  <si>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</si>
  <si>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</si>
  <si>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</si>
  <si>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</si>
  <si>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</si>
  <si>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</si>
  <si>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</si>
  <si>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</si>
  <si>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</si>
  <si>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</si>
  <si>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</si>
  <si>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</si>
  <si>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</si>
  <si>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</si>
  <si>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</si>
  <si>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</si>
  <si>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</si>
  <si>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</si>
  <si>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</si>
  <si>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</si>
  <si>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</si>
  <si>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</si>
  <si>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</si>
  <si>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</si>
  <si>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</si>
  <si>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</si>
  <si>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</si>
  <si>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</si>
  <si>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</si>
  <si>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</si>
  <si>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</si>
  <si>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</si>
  <si>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</si>
  <si>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</si>
  <si>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</si>
  <si>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</si>
  <si>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</si>
  <si>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</si>
  <si>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</si>
  <si>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</si>
  <si>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</si>
  <si>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</si>
  <si>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</si>
  <si>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</si>
  <si>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</si>
  <si>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</si>
  <si>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</si>
  <si>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</si>
  <si>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</si>
  <si>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</si>
  <si>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</si>
  <si>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</si>
  <si>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</si>
  <si>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</si>
  <si>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</si>
  <si>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</si>
  <si>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</si>
  <si>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</si>
  <si>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</si>
  <si>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</si>
  <si>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</si>
  <si>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</si>
  <si>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</si>
  <si>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</si>
  <si>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</si>
  <si>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</si>
  <si>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</si>
  <si>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</si>
  <si>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</si>
  <si>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</si>
  <si>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</si>
  <si>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</si>
  <si>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</si>
  <si>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</si>
  <si>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</si>
  <si>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</si>
  <si>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</si>
  <si>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</si>
  <si>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</si>
  <si>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</si>
  <si>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</si>
  <si>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</si>
  <si>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</si>
  <si>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</si>
  <si>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</si>
  <si>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</si>
  <si>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</si>
  <si>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</si>
  <si>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</si>
  <si>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</si>
  <si>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</si>
  <si>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</si>
  <si>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</si>
  <si>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</si>
  <si>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</si>
  <si>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</si>
  <si>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</si>
  <si>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</si>
  <si>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</si>
  <si>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</si>
  <si>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</si>
  <si>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</si>
  <si>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</si>
  <si>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</si>
  <si>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</si>
  <si>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</si>
  <si>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</si>
  <si>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</si>
  <si>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</si>
  <si>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</si>
  <si>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</si>
  <si>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</si>
  <si>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</si>
  <si>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</si>
  <si>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</si>
  <si>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</si>
  <si>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</si>
  <si>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</si>
  <si>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</si>
  <si>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</si>
  <si>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</si>
  <si>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</si>
  <si>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</si>
  <si>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</si>
  <si>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</si>
  <si>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</si>
  <si>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</si>
  <si>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</si>
  <si>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</si>
  <si>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</si>
  <si>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</si>
  <si>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</si>
  <si>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</si>
  <si>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</si>
  <si>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</si>
  <si>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</si>
  <si>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</si>
  <si>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</si>
  <si>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</si>
  <si>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</si>
  <si>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</si>
  <si>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</si>
  <si>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</si>
  <si>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</si>
  <si>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</si>
  <si>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</si>
  <si>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</si>
  <si>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</si>
  <si>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</si>
  <si>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</si>
  <si>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</si>
  <si>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</si>
  <si>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</si>
  <si>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</si>
  <si>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</si>
  <si>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</si>
  <si>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</si>
  <si>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</si>
  <si>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</si>
  <si>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</si>
  <si>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</si>
  <si>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</si>
  <si>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</si>
  <si>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</si>
  <si>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</si>
  <si>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</si>
  <si>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</si>
  <si>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</si>
  <si>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</si>
  <si>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</si>
  <si>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</si>
  <si>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</si>
  <si>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</si>
  <si>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</si>
  <si>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</si>
  <si>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</si>
  <si>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</si>
  <si>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</si>
  <si>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</si>
  <si>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</si>
  <si>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</si>
  <si>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</si>
  <si>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</si>
  <si>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</si>
  <si>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</si>
  <si>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</si>
  <si>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</si>
  <si>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</si>
  <si>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</si>
  <si>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</si>
  <si>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</si>
  <si>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</si>
  <si>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</si>
  <si>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</si>
  <si>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</si>
  <si>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</si>
  <si>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</si>
  <si>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</si>
  <si>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</si>
  <si>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</si>
  <si>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</si>
  <si>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</si>
  <si>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</si>
  <si>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</si>
  <si>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</si>
  <si>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</si>
  <si>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</si>
  <si>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</si>
  <si>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</si>
  <si>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</si>
  <si>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</si>
  <si>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</si>
  <si>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</si>
  <si>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</si>
  <si>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</si>
  <si>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</si>
  <si>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</si>
  <si>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</si>
  <si>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</si>
  <si>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</si>
  <si>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</si>
  <si>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</si>
  <si>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</si>
  <si>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</si>
  <si>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</si>
  <si>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</si>
  <si>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</si>
  <si>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</si>
  <si>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</si>
  <si>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</si>
  <si>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</si>
  <si>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</si>
  <si>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</si>
  <si>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</si>
  <si>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</si>
  <si>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</si>
  <si>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</si>
  <si>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</si>
  <si>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</si>
  <si>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</si>
  <si>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</si>
  <si>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</si>
  <si>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</si>
  <si>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</si>
  <si>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</si>
  <si>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</si>
  <si>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</si>
  <si>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</si>
  <si>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</si>
  <si>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</si>
  <si>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</si>
  <si>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</si>
  <si>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</si>
  <si>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</si>
  <si>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</si>
  <si>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</si>
  <si>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</si>
  <si>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</si>
  <si>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</si>
  <si>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</si>
  <si>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</si>
  <si>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</si>
  <si>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</si>
  <si>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</si>
  <si>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</si>
  <si>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</si>
  <si>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</si>
  <si>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</si>
  <si>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</si>
  <si>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</si>
  <si>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</si>
  <si>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</si>
  <si>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</si>
  <si>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</si>
  <si>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</si>
  <si>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</si>
  <si>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</si>
  <si>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</si>
  <si>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</si>
  <si>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</si>
  <si>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</si>
  <si>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</si>
  <si>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</si>
  <si>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</si>
  <si>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</si>
  <si>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</si>
  <si>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</si>
  <si>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</si>
  <si>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</si>
  <si>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</si>
  <si>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</si>
  <si>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</si>
  <si>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</si>
  <si>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</si>
  <si>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</si>
  <si>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</si>
  <si>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</si>
  <si>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</si>
  <si>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</si>
  <si>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</si>
  <si>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</si>
  <si>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</si>
  <si>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</si>
  <si>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</si>
  <si>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</si>
  <si>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</si>
  <si>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</si>
  <si>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</si>
  <si>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</si>
  <si>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</si>
  <si>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</si>
  <si>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</si>
  <si>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</si>
  <si>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</si>
  <si>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</si>
  <si>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</si>
  <si>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</si>
  <si>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</si>
  <si>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</si>
  <si>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</si>
  <si>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</si>
  <si>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</si>
  <si>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</si>
  <si>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</si>
  <si>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</si>
  <si>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</si>
  <si>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</si>
  <si>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</si>
  <si>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</si>
  <si>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</si>
  <si>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</si>
  <si>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</si>
  <si>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</si>
  <si>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</si>
  <si>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</si>
  <si>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</si>
  <si>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</si>
  <si>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</si>
  <si>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</si>
  <si>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</si>
  <si>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</si>
  <si>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</si>
  <si>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</si>
  <si>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</si>
  <si>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</si>
  <si>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</si>
  <si>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</si>
  <si>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</si>
  <si>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</si>
  <si>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</si>
  <si>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</si>
  <si>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</si>
  <si>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</si>
  <si>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</si>
  <si>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</si>
  <si>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</si>
  <si>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</si>
  <si>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</si>
  <si>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</si>
  <si>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</si>
  <si>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</si>
  <si>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</si>
  <si>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</si>
  <si>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</si>
  <si>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</si>
  <si>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</si>
  <si>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</si>
  <si>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</si>
  <si>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</si>
  <si>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</si>
  <si>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</si>
  <si>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</si>
  <si>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</si>
  <si>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</si>
  <si>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</si>
  <si>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</si>
  <si>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</si>
  <si>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</si>
  <si>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</si>
  <si>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</si>
  <si>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</si>
  <si>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</si>
  <si>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</si>
  <si>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</si>
  <si>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</si>
  <si>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</si>
  <si>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</si>
  <si>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</si>
  <si>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</si>
  <si>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</si>
  <si>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</si>
  <si>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</si>
  <si>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</si>
  <si>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</si>
  <si>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</si>
  <si>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</si>
  <si>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</si>
  <si>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</si>
  <si>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</si>
  <si>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</si>
  <si>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</si>
  <si>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</si>
  <si>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</si>
  <si>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</si>
  <si>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</si>
  <si>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</si>
  <si>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</si>
  <si>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</si>
  <si>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</si>
  <si>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</si>
  <si>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</si>
  <si>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</si>
  <si>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</si>
  <si>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</si>
  <si>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</si>
  <si>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</si>
  <si>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</si>
  <si>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</si>
  <si>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</si>
  <si>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</si>
  <si>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</si>
  <si>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</si>
  <si>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</si>
  <si>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</si>
  <si>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</si>
  <si>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</si>
  <si>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</si>
  <si>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</si>
  <si>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</si>
  <si>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</si>
  <si>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</si>
  <si>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</si>
  <si>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</si>
  <si>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</si>
  <si>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</si>
  <si>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</si>
  <si>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</si>
  <si>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</si>
  <si>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</si>
  <si>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</si>
  <si>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</si>
  <si>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</si>
  <si>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</si>
  <si>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</si>
  <si>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</si>
  <si>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</si>
  <si>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</si>
  <si>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</si>
  <si>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</si>
  <si>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</si>
  <si>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</si>
  <si>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</si>
  <si>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</si>
  <si>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</si>
  <si>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</si>
  <si>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</si>
  <si>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</si>
  <si>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</si>
  <si>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</si>
  <si>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</si>
  <si>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</si>
  <si>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</si>
  <si>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</si>
  <si>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</si>
  <si>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</si>
  <si>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</si>
  <si>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</si>
  <si>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</si>
  <si>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</si>
  <si>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</si>
  <si>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</si>
  <si>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</si>
  <si>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</si>
  <si>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</si>
  <si>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</si>
  <si>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</si>
  <si>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</si>
  <si>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</si>
  <si>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</si>
  <si>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</si>
  <si>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</si>
  <si>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</si>
  <si>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</si>
  <si>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</si>
  <si>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</si>
  <si>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</si>
  <si>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</si>
  <si>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</si>
  <si>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</si>
  <si>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</si>
  <si>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</si>
  <si>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</si>
  <si>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</si>
  <si>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</si>
  <si>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</si>
  <si>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</si>
  <si>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</si>
  <si>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</si>
  <si>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</si>
  <si>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</si>
  <si>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</si>
  <si>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</si>
  <si>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</si>
  <si>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</si>
  <si>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</si>
  <si>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</si>
  <si>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</si>
  <si>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</si>
  <si>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</si>
  <si>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</si>
  <si>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</si>
  <si>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</si>
  <si>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</si>
  <si>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</si>
  <si>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</si>
  <si>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</si>
  <si>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</si>
  <si>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</si>
  <si>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</si>
  <si>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</si>
  <si>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</si>
  <si>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</si>
  <si>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</si>
  <si>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</si>
  <si>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</si>
  <si>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</si>
  <si>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</si>
  <si>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</si>
  <si>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</si>
  <si>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</si>
  <si>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</si>
  <si>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</si>
  <si>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</si>
  <si>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</si>
  <si>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</si>
  <si>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</si>
  <si>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</si>
  <si>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</si>
  <si>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</si>
  <si>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</si>
  <si>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</si>
  <si>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</si>
  <si>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</si>
  <si>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</si>
  <si>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</si>
  <si>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</si>
  <si>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</si>
  <si>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</si>
  <si>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</si>
  <si>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</si>
  <si>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</si>
  <si>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</si>
  <si>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</si>
  <si>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</si>
  <si>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</si>
  <si>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</si>
  <si>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</si>
  <si>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</si>
  <si>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</si>
  <si>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</si>
  <si>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</si>
  <si>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</si>
  <si>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</si>
  <si>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</si>
  <si>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</si>
  <si>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</si>
  <si>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</si>
  <si>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</si>
  <si>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</si>
  <si>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</si>
  <si>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</si>
  <si>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</si>
  <si>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</si>
  <si>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</si>
  <si>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</si>
  <si>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</si>
  <si>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</si>
  <si>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</si>
  <si>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</si>
  <si>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</si>
  <si>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</si>
  <si>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</si>
  <si>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</si>
  <si>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</si>
  <si>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</si>
  <si>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</si>
  <si>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</si>
  <si>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</si>
  <si>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</si>
  <si>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</si>
  <si>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</si>
  <si>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</si>
  <si>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</si>
  <si>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</si>
  <si>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</si>
  <si>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</si>
  <si>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</si>
  <si>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</si>
  <si>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</si>
  <si>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</si>
  <si>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</si>
  <si>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</si>
  <si>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</si>
  <si>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</si>
  <si>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</si>
  <si>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</si>
  <si>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</si>
  <si>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</si>
  <si>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</si>
  <si>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</si>
  <si>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</si>
  <si>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</si>
  <si>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</si>
  <si>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</si>
  <si>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</si>
  <si>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</si>
  <si>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</si>
  <si>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</si>
  <si>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</si>
  <si>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</si>
  <si>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</si>
  <si>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</si>
  <si>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</si>
  <si>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</si>
  <si>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</si>
  <si>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</si>
  <si>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</si>
  <si>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</si>
  <si>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</si>
  <si>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</si>
  <si>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</si>
  <si>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</si>
  <si>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</si>
  <si>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</si>
  <si>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</si>
  <si>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</si>
  <si>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</si>
  <si>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</si>
  <si>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</si>
  <si>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</si>
  <si>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</si>
  <si>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</si>
  <si>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</si>
  <si>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</si>
  <si>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</si>
  <si>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</si>
  <si>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</si>
  <si>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</si>
  <si>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</si>
  <si>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</si>
  <si>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</si>
  <si>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</si>
  <si>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</si>
  <si>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</si>
  <si>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</si>
  <si>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</si>
  <si>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</si>
  <si>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</si>
  <si>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</si>
  <si>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</si>
  <si>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</si>
  <si>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</si>
  <si>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</si>
  <si>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</si>
  <si>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</si>
  <si>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</si>
  <si>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</si>
  <si>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</si>
  <si>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</si>
  <si>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</si>
  <si>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</si>
  <si>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</si>
  <si>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</si>
  <si>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</si>
  <si>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</si>
  <si>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</si>
  <si>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</si>
  <si>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</si>
  <si>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</si>
  <si>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</si>
  <si>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</si>
  <si>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</si>
  <si>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</si>
  <si>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</si>
  <si>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</si>
  <si>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</si>
  <si>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</si>
  <si>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</si>
  <si>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</si>
  <si>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</si>
  <si>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</si>
  <si>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</si>
  <si>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</si>
  <si>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</si>
  <si>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</si>
  <si>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</si>
  <si>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</si>
  <si>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</si>
  <si>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</si>
  <si>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</si>
  <si>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</si>
  <si>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</si>
  <si>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</si>
  <si>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</si>
  <si>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</si>
  <si>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</si>
  <si>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</si>
  <si>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</si>
  <si>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</si>
  <si>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</si>
  <si>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</si>
  <si>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</si>
  <si>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</si>
  <si>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</si>
  <si>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</si>
  <si>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</si>
  <si>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</si>
  <si>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</si>
  <si>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</si>
  <si>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</si>
  <si>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</si>
  <si>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</si>
  <si>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</si>
  <si>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</si>
  <si>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</si>
  <si>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</si>
  <si>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</si>
  <si>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</si>
  <si>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</si>
  <si>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</si>
  <si>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</si>
  <si>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</si>
  <si>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</si>
  <si>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</si>
  <si>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</si>
  <si>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</si>
  <si>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</si>
  <si>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</si>
  <si>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</si>
  <si>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</si>
  <si>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</si>
  <si>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</si>
  <si>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</si>
  <si>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</si>
  <si>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</si>
  <si>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</si>
  <si>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</si>
  <si>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</si>
  <si>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</si>
  <si>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</si>
  <si>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</si>
  <si>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</si>
  <si>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</si>
  <si>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</si>
  <si>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</si>
  <si>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</si>
  <si>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</si>
  <si>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</si>
  <si>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</si>
  <si>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</si>
  <si>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</si>
  <si>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</si>
  <si>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</si>
  <si>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</si>
  <si>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</si>
  <si>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</si>
  <si>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</si>
  <si>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</si>
  <si>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</si>
  <si>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</si>
  <si>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</si>
  <si>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</si>
  <si>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</si>
  <si>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</si>
  <si>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</si>
  <si>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</si>
  <si>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</si>
  <si>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</si>
  <si>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</si>
  <si>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</si>
  <si>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</si>
  <si>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</si>
  <si>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</si>
  <si>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</si>
  <si>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</si>
  <si>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</si>
  <si>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</si>
  <si>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</si>
  <si>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</si>
  <si>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</si>
  <si>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</si>
  <si>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</si>
  <si>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</si>
  <si>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</si>
  <si>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</si>
  <si>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</si>
  <si>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</si>
  <si>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</si>
  <si>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</si>
  <si>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</si>
  <si>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</si>
  <si>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</si>
  <si>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</si>
  <si>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</si>
  <si>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</si>
  <si>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</si>
  <si>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</si>
  <si>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</si>
  <si>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</si>
  <si>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</si>
  <si>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</si>
  <si>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</si>
  <si>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</si>
  <si>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</si>
  <si>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</si>
  <si>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</si>
  <si>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</si>
  <si>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</si>
  <si>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</si>
  <si>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</si>
  <si>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</si>
  <si>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</si>
  <si>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</si>
  <si>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</si>
  <si>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</si>
  <si>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</si>
  <si>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</si>
  <si>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</si>
  <si>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</si>
  <si>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</si>
  <si>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</si>
  <si>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</si>
  <si>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</si>
  <si>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</si>
  <si>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</si>
  <si>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</si>
  <si>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</si>
  <si>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</si>
  <si>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</si>
  <si>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</si>
  <si>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</si>
  <si>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</si>
  <si>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</si>
  <si>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</si>
  <si>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</si>
  <si>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</si>
  <si>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</si>
  <si>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</si>
  <si>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</si>
  <si>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</si>
  <si>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</si>
  <si>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</si>
  <si>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</si>
  <si>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</si>
  <si>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</si>
  <si>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</si>
  <si>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</si>
  <si>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</si>
  <si>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</si>
  <si>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</si>
  <si>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</si>
  <si>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</si>
  <si>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</si>
  <si>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</si>
  <si>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</si>
  <si>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</si>
  <si>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</si>
  <si>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</si>
  <si>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</si>
  <si>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</si>
  <si>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</si>
  <si>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</si>
  <si>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</si>
  <si>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</si>
  <si>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</si>
  <si>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</si>
  <si>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</si>
  <si>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</si>
  <si>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</si>
  <si>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</si>
  <si>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</si>
  <si>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</si>
  <si>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</si>
  <si>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</si>
  <si>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</si>
  <si>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</si>
  <si>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</si>
  <si>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</si>
  <si>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</si>
  <si>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</si>
  <si>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</si>
  <si>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</si>
  <si>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</si>
  <si>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</si>
  <si>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</si>
  <si>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</si>
  <si>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</si>
  <si>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</si>
  <si>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</si>
  <si>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</si>
  <si>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</si>
  <si>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</si>
  <si>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</si>
  <si>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</si>
  <si>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</si>
  <si>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</si>
  <si>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</si>
  <si>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</si>
  <si>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</si>
  <si>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</si>
  <si>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</si>
  <si>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</si>
  <si>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</si>
  <si>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</si>
  <si>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</si>
  <si>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</si>
  <si>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</si>
  <si>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</si>
  <si>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</si>
  <si>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</si>
  <si>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</si>
  <si>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</si>
  <si>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</si>
  <si>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</si>
  <si>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</si>
  <si>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</si>
  <si>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</si>
  <si>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</si>
  <si>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</si>
  <si>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</si>
  <si>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</si>
  <si>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</si>
  <si>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</si>
  <si>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</si>
  <si>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</si>
  <si>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</si>
  <si>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</si>
  <si>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</si>
  <si>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</si>
  <si>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</si>
  <si>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</si>
  <si>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</si>
  <si>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</si>
  <si>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</si>
  <si>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</si>
  <si>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</si>
  <si>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</si>
  <si>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</si>
  <si>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</si>
  <si>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</si>
  <si>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</si>
  <si>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</si>
  <si>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</si>
  <si>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</si>
  <si>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</si>
  <si>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</si>
  <si>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</si>
  <si>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</si>
  <si>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</si>
  <si>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</si>
  <si>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</si>
  <si>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</si>
  <si>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</si>
  <si>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</si>
  <si>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</si>
  <si>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</si>
  <si>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</si>
  <si>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</si>
  <si>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</si>
  <si>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</si>
  <si>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</si>
  <si>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</si>
  <si>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</si>
  <si>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</si>
  <si>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</si>
  <si>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</si>
  <si>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</si>
  <si>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</si>
  <si>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</si>
  <si>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</si>
  <si>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</si>
  <si>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</si>
  <si>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</si>
  <si>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</si>
  <si>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</si>
  <si>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</si>
  <si>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</si>
  <si>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</si>
  <si>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</si>
  <si>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</si>
  <si>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</si>
  <si>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</si>
  <si>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</si>
  <si>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</si>
  <si>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</si>
  <si>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</si>
  <si>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</si>
  <si>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</si>
  <si>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</si>
  <si>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</si>
  <si>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</si>
  <si>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</si>
  <si>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</si>
  <si>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</si>
  <si>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</si>
  <si>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</si>
  <si>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</si>
  <si>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</si>
  <si>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</si>
  <si>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</si>
  <si>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</si>
  <si>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</si>
  <si>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</si>
  <si>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</si>
  <si>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</si>
  <si>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</si>
  <si>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</si>
  <si>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</si>
  <si>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</si>
  <si>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</si>
  <si>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</si>
  <si>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</si>
  <si>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</si>
  <si>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</si>
  <si>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</si>
  <si>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</si>
  <si>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</si>
  <si>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</si>
  <si>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</si>
  <si>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</si>
  <si>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</si>
  <si>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</si>
  <si>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</si>
  <si>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</si>
  <si>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</si>
  <si>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</si>
  <si>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</si>
  <si>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</si>
  <si>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</si>
  <si>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</si>
  <si>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</si>
  <si>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</si>
  <si>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</si>
  <si>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</si>
  <si>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</si>
  <si>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</si>
  <si>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</si>
  <si>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</si>
  <si>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</si>
  <si>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</si>
  <si>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</si>
  <si>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</si>
  <si>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</si>
  <si>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</si>
  <si>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</si>
  <si>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</si>
  <si>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</si>
  <si>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</si>
  <si>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</si>
  <si>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</si>
  <si>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</si>
  <si>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</si>
  <si>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</si>
  <si>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</si>
  <si>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</si>
  <si>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</si>
  <si>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</si>
  <si>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</si>
  <si>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</si>
  <si>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</si>
  <si>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</si>
  <si>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</si>
  <si>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</si>
  <si>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</si>
  <si>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</si>
  <si>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</si>
  <si>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</si>
  <si>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</si>
  <si>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</si>
  <si>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</si>
  <si>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</si>
  <si>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</si>
  <si>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</si>
  <si>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</si>
  <si>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</si>
  <si>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</si>
  <si>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</si>
  <si>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</si>
  <si>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</si>
  <si>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</si>
  <si>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</si>
  <si>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</si>
  <si>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</si>
  <si>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</si>
  <si>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</si>
  <si>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</si>
  <si>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</si>
  <si>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</si>
  <si>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</si>
  <si>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</si>
  <si>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</si>
  <si>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</si>
  <si>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</si>
  <si>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</si>
  <si>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</si>
  <si>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</si>
  <si>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</si>
  <si>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</si>
  <si>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</si>
  <si>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</si>
  <si>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</si>
  <si>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</si>
  <si>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</si>
  <si>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</si>
  <si>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</si>
  <si>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</si>
  <si>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</si>
  <si>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</si>
  <si>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</si>
  <si>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</si>
  <si>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</si>
  <si>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</si>
  <si>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</si>
  <si>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</si>
  <si>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</si>
  <si>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</si>
  <si>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</si>
  <si>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</si>
  <si>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</si>
  <si>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</si>
  <si>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</si>
  <si>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</si>
  <si>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</si>
  <si>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</si>
  <si>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</si>
  <si>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</si>
  <si>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</si>
  <si>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</si>
  <si>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</si>
  <si>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</si>
  <si>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</si>
  <si>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</si>
  <si>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</si>
  <si>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</si>
  <si>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</si>
  <si>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</si>
  <si>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</si>
  <si>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</si>
  <si>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</si>
  <si>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</si>
  <si>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</si>
  <si>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</si>
  <si>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</si>
  <si>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</si>
  <si>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</si>
  <si>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</si>
  <si>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</si>
  <si>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</si>
  <si>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</si>
  <si>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</si>
  <si>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</si>
  <si>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</si>
  <si>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</si>
  <si>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</si>
  <si>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</si>
  <si>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</si>
  <si>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</si>
  <si>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</si>
  <si>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</si>
  <si>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</si>
  <si>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</si>
  <si>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</si>
  <si>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</si>
  <si>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</si>
  <si>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</si>
  <si>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</si>
  <si>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</si>
  <si>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</si>
  <si>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</si>
  <si>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</si>
  <si>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</si>
  <si>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</si>
  <si>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</si>
  <si>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</si>
  <si>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</si>
  <si>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</si>
  <si>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</si>
  <si>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</si>
  <si>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</si>
  <si>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</si>
  <si>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</si>
  <si>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</si>
  <si>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</si>
  <si>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</si>
  <si>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</si>
  <si>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</si>
  <si>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</si>
  <si>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</si>
  <si>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</si>
  <si>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</si>
  <si>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</si>
  <si>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</si>
  <si>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</si>
  <si>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</si>
  <si>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</si>
  <si>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</si>
  <si>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</si>
  <si>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</si>
  <si>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</si>
  <si>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</si>
  <si>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</si>
  <si>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</si>
  <si>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</si>
  <si>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</si>
  <si>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</si>
  <si>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</si>
  <si>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</si>
  <si>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</si>
  <si>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</si>
  <si>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</si>
  <si>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</si>
  <si>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</si>
  <si>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</si>
  <si>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</si>
  <si>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</si>
  <si>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</si>
  <si>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</si>
  <si>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</si>
  <si>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</si>
  <si>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</si>
  <si>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</si>
  <si>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</si>
  <si>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</si>
  <si>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</si>
  <si>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</si>
  <si>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</si>
  <si>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</si>
  <si>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</si>
  <si>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</si>
  <si>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</si>
  <si>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</si>
  <si>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</si>
  <si>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</si>
  <si>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</si>
  <si>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</si>
  <si>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</si>
  <si>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</si>
  <si>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</si>
  <si>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</si>
  <si>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</si>
  <si>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</si>
  <si>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</si>
  <si>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</si>
  <si>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</si>
  <si>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</si>
  <si>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</si>
  <si>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</si>
  <si>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</si>
  <si>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</si>
  <si>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</si>
  <si>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</si>
  <si>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</si>
  <si>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</si>
  <si>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</si>
  <si>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</si>
  <si>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</si>
  <si>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</si>
  <si>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</si>
  <si>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</si>
  <si>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</si>
  <si>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</si>
  <si>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</si>
  <si>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</si>
  <si>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</si>
  <si>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</si>
  <si>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</si>
  <si>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</si>
  <si>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</si>
  <si>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</si>
  <si>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</si>
  <si>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</si>
  <si>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</si>
  <si>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</si>
  <si>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</si>
  <si>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</si>
  <si>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</si>
  <si>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</si>
  <si>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</si>
  <si>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</si>
  <si>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</si>
  <si>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</si>
  <si>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</si>
  <si>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</si>
  <si>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</si>
  <si>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</si>
  <si>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</si>
  <si>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</si>
  <si>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</si>
  <si>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</si>
  <si>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</si>
  <si>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</si>
  <si>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</si>
  <si>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</si>
  <si>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</si>
  <si>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</si>
  <si>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</si>
  <si>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</si>
  <si>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</si>
  <si>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</si>
  <si>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</si>
  <si>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</si>
  <si>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</si>
  <si>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</si>
  <si>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</si>
  <si>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</si>
  <si>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</si>
  <si>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</si>
  <si>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</si>
  <si>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</si>
  <si>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</si>
  <si>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</si>
  <si>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</si>
  <si>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</si>
  <si>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</si>
  <si>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</si>
  <si>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</si>
  <si>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</si>
  <si>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</si>
  <si>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</si>
  <si>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</si>
  <si>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</si>
  <si>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</si>
  <si>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</si>
  <si>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</si>
  <si>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</si>
  <si>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</si>
  <si>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</si>
  <si>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</si>
  <si>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</si>
  <si>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</si>
  <si>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</si>
  <si>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</si>
  <si>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</si>
  <si>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</si>
  <si>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</si>
  <si>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</si>
  <si>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</si>
  <si>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</si>
  <si>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</si>
  <si>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</si>
  <si>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</si>
  <si>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</si>
  <si>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</si>
  <si>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</si>
  <si>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</si>
  <si>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</si>
  <si>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</si>
  <si>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</si>
  <si>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</si>
  <si>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</si>
  <si>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</si>
  <si>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</si>
  <si>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</si>
  <si>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</si>
  <si>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</si>
  <si>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</si>
  <si>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</si>
  <si>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</si>
  <si>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</si>
  <si>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</si>
  <si>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</si>
  <si>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</si>
  <si>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</si>
  <si>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</si>
  <si>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</si>
  <si>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</si>
  <si>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</si>
  <si>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</si>
  <si>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</si>
  <si>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</si>
  <si>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</si>
  <si>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</si>
  <si>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</si>
  <si>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</si>
  <si>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</si>
  <si>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</si>
  <si>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</si>
  <si>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</si>
  <si>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</si>
  <si>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</si>
  <si>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</si>
  <si>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</si>
  <si>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</si>
  <si>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</si>
  <si>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</si>
  <si>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</si>
  <si>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</si>
  <si>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</si>
  <si>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</si>
  <si>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</si>
  <si>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</si>
  <si>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</si>
  <si>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</si>
  <si>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</si>
  <si>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</si>
  <si>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</si>
  <si>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</si>
  <si>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</si>
  <si>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</si>
  <si>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</si>
  <si>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</si>
  <si>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</si>
  <si>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</si>
  <si>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</si>
  <si>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</si>
  <si>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</si>
  <si>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</si>
  <si>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</si>
  <si>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</si>
  <si>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</si>
  <si>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</si>
  <si>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</si>
  <si>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</si>
  <si>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</si>
  <si>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</si>
  <si>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</si>
  <si>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</si>
  <si>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</si>
  <si>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</si>
  <si>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</si>
  <si>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</si>
  <si>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</si>
  <si>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</si>
  <si>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</si>
  <si>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</si>
  <si>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</si>
  <si>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</si>
  <si>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</si>
  <si>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</si>
  <si>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</si>
  <si>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</si>
  <si>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</si>
  <si>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</si>
  <si>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</si>
  <si>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</si>
  <si>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</si>
  <si>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</si>
  <si>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</si>
  <si>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</si>
  <si>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</si>
  <si>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</si>
  <si>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</si>
  <si>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</si>
  <si>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</si>
  <si>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</si>
  <si>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</si>
  <si>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</si>
  <si>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</si>
  <si>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</si>
  <si>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</si>
  <si>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</si>
  <si>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</si>
  <si>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</si>
  <si>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</si>
  <si>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</si>
  <si>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</si>
  <si>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</si>
  <si>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</si>
  <si>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</si>
  <si>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</si>
  <si>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</si>
  <si>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</si>
  <si>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</si>
  <si>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</si>
  <si>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</si>
  <si>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</si>
  <si>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</si>
  <si>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</si>
  <si>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</si>
  <si>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</si>
  <si>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</si>
  <si>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</si>
  <si>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</si>
  <si>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</si>
  <si>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</si>
  <si>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</si>
  <si>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</si>
  <si>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</si>
  <si>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</si>
  <si>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</si>
  <si>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</si>
  <si>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</si>
  <si>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</si>
  <si>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</si>
  <si>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</si>
  <si>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</si>
  <si>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</si>
  <si>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</si>
  <si>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</si>
  <si>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</si>
  <si>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</si>
  <si>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</si>
  <si>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</si>
  <si>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</si>
  <si>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</si>
  <si>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</si>
  <si>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</si>
  <si>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</si>
  <si>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</si>
  <si>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</si>
  <si>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</si>
  <si>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</si>
  <si>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</si>
  <si>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</si>
  <si>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</si>
  <si>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</si>
  <si>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</si>
  <si>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</si>
  <si>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</si>
  <si>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</si>
  <si>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</si>
  <si>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</si>
  <si>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</si>
  <si>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</si>
  <si>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</si>
  <si>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</si>
  <si>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</si>
  <si>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</si>
  <si>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</si>
  <si>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</si>
  <si>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</si>
  <si>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</si>
  <si>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</si>
  <si>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</si>
  <si>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</si>
  <si>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</si>
  <si>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</si>
  <si>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</si>
  <si>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</si>
  <si>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</si>
  <si>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</si>
  <si>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</si>
  <si>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</si>
  <si>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</si>
  <si>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</si>
  <si>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</si>
  <si>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</si>
  <si>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</si>
  <si>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</si>
  <si>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</si>
  <si>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</si>
  <si>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</si>
  <si>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</si>
  <si>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</si>
  <si>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</si>
  <si>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</si>
  <si>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</si>
  <si>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</si>
  <si>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</si>
  <si>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</si>
  <si>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</si>
  <si>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</si>
  <si>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</si>
  <si>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</si>
  <si>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</si>
  <si>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</si>
  <si>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</si>
  <si>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</si>
  <si>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</si>
  <si>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</si>
  <si>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</si>
  <si>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</si>
  <si>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</si>
  <si>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</si>
  <si>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</si>
  <si>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</si>
  <si>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</si>
  <si>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</si>
  <si>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</si>
  <si>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</si>
  <si>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</si>
  <si>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</si>
  <si>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</si>
  <si>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</si>
  <si>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</si>
  <si>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</si>
  <si>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</si>
  <si>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</si>
  <si>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</si>
  <si>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</si>
  <si>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</si>
  <si>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</si>
  <si>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</si>
  <si>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</si>
  <si>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</si>
  <si>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</si>
  <si>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</si>
  <si>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</si>
  <si>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</si>
  <si>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</si>
  <si>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</si>
  <si>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</si>
  <si>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</si>
  <si>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</si>
  <si>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</si>
  <si>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</si>
  <si>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</si>
  <si>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</si>
  <si>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</si>
  <si>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</si>
  <si>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</si>
  <si>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</si>
  <si>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</si>
  <si>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</si>
  <si>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</si>
  <si>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</si>
  <si>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</si>
  <si>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</si>
  <si>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</si>
  <si>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</si>
  <si>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</si>
  <si>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</si>
  <si>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</si>
  <si>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</si>
  <si>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</si>
  <si>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</si>
  <si>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</si>
  <si>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</si>
  <si>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</si>
  <si>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</si>
  <si>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</si>
  <si>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</si>
  <si>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</si>
  <si>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</si>
  <si>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</si>
  <si>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</si>
  <si>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</si>
  <si>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</si>
  <si>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</si>
  <si>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</si>
  <si>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</si>
  <si>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</si>
  <si>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</si>
  <si>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</si>
  <si>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</si>
  <si>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</si>
  <si>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</si>
  <si>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</si>
  <si>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</si>
  <si>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</si>
  <si>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</si>
  <si>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</si>
  <si>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</si>
  <si>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</si>
  <si>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</si>
  <si>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</si>
  <si>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</si>
  <si>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</si>
  <si>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</si>
  <si>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</si>
  <si>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</si>
  <si>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</si>
  <si>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</si>
  <si>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</si>
  <si>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</si>
  <si>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</si>
  <si>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</si>
  <si>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</si>
  <si>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</si>
  <si>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</si>
  <si>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</si>
  <si>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</si>
  <si>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</si>
  <si>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</si>
  <si>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</si>
  <si>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</si>
  <si>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</si>
  <si>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</si>
  <si>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</si>
  <si>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</si>
  <si>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</si>
  <si>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</si>
  <si>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</si>
  <si>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</si>
  <si>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</si>
  <si>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</si>
  <si>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</si>
  <si>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</si>
  <si>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</si>
  <si>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</si>
  <si>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</si>
  <si>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</si>
  <si>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</si>
  <si>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</si>
  <si>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</si>
  <si>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</si>
  <si>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</si>
  <si>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</si>
  <si>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</si>
  <si>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</si>
  <si>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</si>
  <si>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</si>
  <si>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</si>
  <si>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</si>
  <si>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</si>
  <si>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</si>
  <si>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</si>
  <si>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</si>
  <si>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</si>
  <si>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</si>
  <si>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</si>
  <si>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</si>
  <si>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</si>
  <si>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</si>
  <si>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</si>
  <si>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</si>
  <si>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</si>
  <si>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</si>
  <si>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</si>
  <si>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</si>
  <si>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</si>
  <si>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</si>
  <si>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</si>
  <si>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</si>
  <si>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</si>
  <si>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</si>
  <si>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</si>
  <si>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</si>
  <si>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</si>
  <si>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</si>
  <si>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</si>
  <si>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</si>
  <si>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</si>
  <si>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</si>
  <si>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</si>
  <si>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</si>
  <si>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</si>
  <si>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</si>
  <si>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</si>
  <si>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</si>
  <si>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</si>
  <si>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</si>
  <si>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</si>
  <si>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</si>
  <si>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</si>
  <si>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</si>
  <si>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</si>
  <si>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</si>
  <si>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</si>
  <si>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</si>
  <si>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</si>
  <si>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</si>
  <si>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</si>
  <si>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</si>
  <si>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</si>
  <si>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</si>
  <si>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</si>
  <si>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</si>
  <si>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</si>
  <si>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</si>
  <si>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</si>
  <si>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</si>
  <si>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</si>
  <si>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</si>
  <si>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</si>
  <si>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</si>
  <si>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</si>
  <si>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</si>
  <si>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</si>
  <si>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</si>
  <si>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</si>
  <si>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</si>
  <si>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</si>
  <si>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</si>
  <si>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</si>
  <si>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</si>
  <si>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</si>
  <si>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</si>
  <si>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</si>
  <si>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</si>
  <si>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</si>
  <si>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</si>
  <si>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</si>
  <si>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</si>
  <si>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</si>
  <si>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</si>
  <si>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</si>
  <si>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</si>
  <si>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</si>
  <si>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</si>
  <si>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</si>
  <si>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</si>
  <si>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</si>
  <si>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</si>
  <si>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</si>
  <si>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</si>
  <si>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</si>
  <si>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</si>
  <si>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</si>
  <si>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</si>
  <si>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</si>
  <si>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</si>
  <si>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</si>
  <si>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</si>
  <si>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</si>
  <si>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</si>
  <si>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</si>
  <si>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</si>
  <si>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</si>
  <si>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</si>
  <si>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</si>
  <si>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</si>
  <si>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</si>
  <si>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</si>
  <si>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</si>
  <si>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</si>
  <si>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</si>
  <si>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</si>
  <si>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</si>
  <si>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</si>
  <si>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</si>
  <si>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</si>
  <si>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</si>
  <si>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</si>
  <si>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</si>
  <si>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</si>
  <si>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</si>
  <si>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</si>
  <si>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</si>
  <si>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</si>
  <si>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</si>
  <si>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</si>
  <si>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</si>
  <si>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</si>
  <si>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</si>
  <si>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</si>
  <si>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</si>
  <si>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</si>
  <si>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</si>
  <si>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</si>
  <si>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</si>
  <si>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</si>
  <si>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</si>
  <si>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</si>
  <si>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</si>
  <si>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</si>
  <si>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</si>
  <si>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</si>
  <si>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</si>
  <si>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</si>
  <si>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</si>
  <si>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</si>
  <si>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</si>
  <si>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</si>
  <si>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</si>
  <si>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</si>
  <si>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</si>
  <si>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</si>
  <si>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</si>
  <si>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</si>
  <si>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</si>
  <si>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</si>
  <si>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</si>
  <si>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</si>
  <si>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</si>
  <si>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</si>
  <si>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</si>
  <si>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</si>
  <si>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</si>
  <si>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</si>
  <si>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</si>
  <si>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</si>
  <si>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</si>
  <si>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</si>
  <si>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</si>
  <si>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</si>
  <si>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</si>
  <si>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</si>
  <si>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</si>
  <si>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</si>
  <si>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</si>
  <si>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</si>
  <si>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</si>
  <si>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</si>
  <si>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</si>
  <si>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</si>
  <si>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</si>
  <si>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</si>
  <si>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</si>
  <si>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</si>
  <si>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</si>
  <si>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</si>
  <si>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</si>
  <si>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</si>
  <si>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</si>
  <si>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</si>
  <si>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</si>
  <si>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</si>
  <si>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</si>
  <si>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</si>
  <si>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</si>
  <si>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</si>
  <si>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</si>
  <si>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</si>
  <si>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</si>
  <si>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</si>
  <si>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</si>
  <si>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</si>
  <si>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</si>
  <si>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</si>
  <si>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</si>
  <si>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</si>
  <si>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</si>
  <si>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</si>
  <si>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</si>
  <si>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</si>
  <si>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</si>
  <si>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</si>
  <si>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</si>
  <si>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</si>
  <si>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</si>
  <si>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</si>
  <si>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</si>
  <si>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</si>
  <si>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</si>
  <si>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</si>
  <si>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</si>
  <si>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</si>
  <si>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</si>
  <si>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</si>
  <si>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</si>
  <si>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</si>
  <si>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</si>
  <si>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</si>
  <si>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</si>
  <si>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</si>
  <si>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</si>
  <si>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</si>
  <si>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</si>
  <si>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</si>
  <si>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</si>
  <si>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</si>
  <si>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</si>
  <si>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</si>
  <si>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</si>
  <si>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</si>
  <si>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</si>
  <si>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</si>
  <si>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</si>
  <si>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</si>
  <si>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</si>
  <si>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</si>
  <si>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</si>
  <si>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</si>
  <si>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</si>
  <si>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</si>
  <si>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</si>
  <si>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</si>
  <si>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</si>
  <si>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</si>
  <si>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</si>
  <si>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</si>
  <si>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</si>
  <si>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</si>
  <si>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</si>
  <si>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</si>
  <si>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</si>
  <si>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</si>
  <si>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</si>
  <si>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</si>
  <si>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</si>
  <si>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</si>
  <si>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</si>
  <si>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</si>
  <si>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</si>
  <si>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</si>
  <si>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</si>
  <si>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</si>
  <si>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</si>
  <si>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</si>
  <si>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</si>
  <si>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</si>
  <si>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</si>
  <si>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</si>
  <si>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</si>
  <si>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</si>
  <si>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</si>
  <si>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</si>
  <si>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</si>
  <si>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</si>
  <si>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</si>
  <si>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</si>
  <si>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</si>
  <si>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</si>
  <si>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</si>
  <si>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</si>
  <si>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</si>
  <si>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</si>
  <si>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</si>
  <si>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</si>
  <si>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</si>
  <si>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</si>
  <si>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</si>
  <si>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</si>
  <si>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</si>
  <si>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</si>
  <si>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</si>
  <si>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</si>
  <si>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</si>
  <si>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</si>
  <si>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</si>
  <si>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</si>
  <si>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</si>
  <si>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</si>
  <si>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</si>
  <si>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</si>
  <si>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</si>
  <si>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</si>
  <si>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</si>
  <si>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</si>
  <si>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</si>
  <si>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</si>
  <si>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</si>
  <si>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</si>
  <si>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</si>
  <si>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</si>
  <si>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</si>
  <si>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</si>
  <si>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</si>
  <si>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</si>
  <si>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</si>
  <si>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</si>
  <si>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</si>
  <si>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</si>
  <si>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</si>
  <si>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</si>
  <si>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</si>
  <si>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</si>
  <si>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</si>
  <si>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</si>
  <si>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</si>
  <si>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</si>
  <si>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</si>
  <si>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</si>
  <si>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</si>
  <si>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</si>
  <si>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</si>
  <si>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</si>
  <si>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</si>
  <si>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</si>
  <si>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</si>
  <si>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</si>
  <si>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</si>
  <si>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</si>
  <si>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</si>
  <si>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</si>
  <si>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</si>
  <si>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</si>
  <si>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</si>
  <si>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</si>
  <si>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</si>
  <si>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</si>
  <si>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</si>
  <si>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</si>
  <si>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</si>
  <si>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</si>
  <si>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</si>
  <si>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</si>
  <si>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</si>
  <si>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</si>
  <si>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</si>
  <si>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</si>
  <si>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</si>
  <si>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</si>
  <si>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</si>
  <si>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</si>
  <si>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</si>
  <si>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</si>
  <si>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</si>
  <si>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</si>
  <si>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</si>
  <si>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</si>
  <si>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</si>
  <si>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</si>
  <si>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</si>
  <si>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</si>
  <si>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</si>
  <si>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</si>
  <si>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</si>
  <si>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</si>
  <si>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</si>
  <si>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</si>
  <si>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</si>
  <si>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</si>
  <si>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</si>
  <si>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</si>
  <si>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</si>
  <si>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</si>
  <si>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</si>
  <si>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</si>
  <si>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</si>
  <si>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</si>
  <si>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</si>
  <si>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</si>
  <si>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</si>
  <si>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</si>
  <si>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</si>
  <si>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</si>
  <si>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</si>
  <si>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</si>
  <si>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</si>
  <si>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</si>
  <si>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</si>
  <si>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</si>
  <si>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</si>
  <si>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</si>
  <si>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</si>
  <si>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</si>
  <si>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</si>
  <si>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</si>
  <si>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</si>
  <si>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</si>
  <si>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</si>
  <si>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</si>
  <si>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</si>
  <si>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</si>
  <si>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</si>
  <si>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</si>
  <si>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</si>
  <si>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</si>
  <si>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</si>
  <si>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</si>
  <si>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</si>
  <si>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</si>
  <si>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</si>
  <si>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</si>
  <si>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</si>
  <si>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</si>
  <si>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</si>
  <si>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</si>
  <si>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</si>
  <si>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</si>
  <si>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</si>
  <si>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</si>
  <si>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</si>
  <si>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</si>
  <si>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</si>
  <si>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</si>
  <si>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</si>
  <si>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</si>
  <si>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</si>
  <si>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</si>
  <si>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</si>
  <si>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</si>
  <si>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</si>
  <si>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</si>
  <si>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</si>
  <si>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</si>
  <si>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</si>
  <si>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</si>
  <si>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</si>
  <si>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</si>
  <si>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</si>
  <si>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</si>
  <si>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</si>
  <si>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</si>
  <si>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</si>
  <si>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</si>
  <si>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</si>
  <si>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</si>
  <si>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</si>
  <si>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</si>
  <si>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</si>
  <si>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</si>
  <si>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</si>
  <si>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</si>
  <si>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</si>
  <si>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</si>
  <si>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</si>
  <si>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</si>
  <si>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</si>
  <si>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</si>
  <si>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</si>
  <si>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</si>
  <si>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</si>
  <si>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</si>
  <si>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</si>
  <si>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</si>
  <si>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</si>
  <si>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</si>
  <si>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</si>
  <si>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</si>
  <si>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</si>
  <si>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</si>
  <si>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</si>
  <si>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</si>
  <si>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</si>
  <si>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</si>
  <si>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</si>
  <si>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</si>
  <si>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</si>
  <si>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</si>
  <si>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</si>
  <si>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</si>
  <si>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</si>
  <si>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</si>
  <si>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</si>
  <si>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</si>
  <si>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</si>
  <si>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</si>
  <si>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</si>
  <si>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</si>
  <si>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</si>
  <si>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</si>
  <si>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</si>
  <si>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</si>
  <si>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</si>
  <si>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</si>
  <si>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</si>
  <si>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</si>
  <si>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</si>
  <si>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</si>
  <si>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</si>
  <si>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</si>
  <si>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</si>
  <si>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</si>
  <si>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</si>
  <si>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</si>
  <si>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</si>
  <si>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</si>
  <si>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</si>
  <si>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</si>
  <si>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</si>
  <si>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</si>
  <si>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</si>
  <si>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</si>
  <si>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</si>
  <si>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</si>
  <si>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</si>
  <si>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</si>
  <si>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</si>
  <si>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</si>
  <si>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</si>
  <si>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</si>
  <si>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</si>
  <si>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</si>
  <si>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</si>
  <si>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</si>
  <si>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</si>
  <si>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</si>
  <si>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</si>
  <si>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</si>
  <si>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</si>
  <si>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</si>
  <si>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</si>
  <si>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</si>
  <si>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</si>
  <si>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</si>
  <si>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</si>
  <si>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</si>
  <si>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</si>
  <si>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</si>
  <si>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</si>
  <si>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</si>
  <si>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</si>
  <si>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</si>
  <si>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</si>
  <si>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</si>
  <si>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</si>
  <si>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</si>
  <si>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</si>
  <si>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</si>
  <si>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</si>
  <si>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</si>
  <si>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</si>
  <si>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</si>
  <si>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</si>
  <si>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</si>
  <si>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</si>
  <si>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</si>
  <si>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</si>
  <si>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</si>
  <si>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</si>
  <si>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</si>
  <si>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</si>
  <si>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</si>
  <si>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</si>
  <si>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</si>
  <si>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</si>
  <si>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</si>
  <si>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</si>
  <si>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</si>
  <si>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</si>
  <si>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</si>
  <si>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</si>
  <si>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</si>
  <si>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</si>
  <si>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</si>
  <si>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</si>
  <si>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</si>
  <si>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</si>
  <si>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</si>
  <si>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</si>
  <si>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</si>
  <si>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</si>
  <si>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</si>
  <si>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</si>
  <si>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</si>
  <si>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</si>
  <si>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</si>
  <si>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</si>
  <si>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</si>
  <si>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</si>
  <si>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</si>
  <si>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</si>
  <si>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</si>
  <si>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</si>
  <si>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</si>
  <si>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</si>
  <si>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</si>
  <si>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</si>
  <si>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</si>
  <si>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</si>
  <si>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</si>
  <si>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</si>
  <si>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</si>
  <si>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</si>
  <si>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</si>
  <si>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</si>
  <si>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</si>
  <si>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</si>
  <si>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</si>
  <si>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</si>
  <si>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</si>
  <si>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</si>
  <si>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</si>
  <si>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</si>
  <si>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</si>
  <si>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</si>
  <si>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</si>
  <si>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</si>
  <si>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</si>
  <si>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</si>
  <si>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</si>
  <si>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</si>
  <si>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</si>
  <si>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</si>
  <si>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</si>
  <si>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</si>
  <si>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</si>
  <si>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</si>
  <si>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</si>
  <si>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</si>
  <si>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</si>
  <si>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</si>
  <si>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</si>
  <si>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</si>
  <si>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</si>
  <si>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</si>
  <si>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</si>
  <si>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</si>
  <si>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</si>
  <si>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</si>
  <si>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</si>
  <si>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</si>
  <si>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</si>
  <si>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</si>
  <si>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</si>
  <si>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</si>
  <si>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</si>
  <si>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</si>
  <si>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</si>
  <si>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</si>
  <si>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</si>
  <si>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</si>
  <si>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</si>
  <si>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</si>
  <si>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</si>
  <si>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</si>
  <si>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</si>
  <si>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</si>
  <si>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</si>
  <si>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</si>
  <si>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</si>
  <si>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</si>
  <si>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</si>
  <si>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</si>
  <si>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</si>
  <si>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</si>
  <si>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</si>
  <si>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</si>
  <si>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</si>
  <si>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</si>
  <si>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</si>
  <si>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</si>
  <si>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</si>
  <si>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</si>
  <si>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</si>
  <si>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</si>
  <si>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</si>
  <si>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</si>
  <si>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</si>
  <si>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</si>
  <si>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</si>
  <si>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</si>
  <si>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</si>
  <si>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</si>
  <si>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</si>
  <si>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</si>
  <si>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</si>
  <si>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</si>
  <si>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</si>
  <si>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</si>
  <si>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</si>
  <si>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</si>
  <si>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</si>
  <si>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</si>
  <si>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</si>
  <si>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</si>
  <si>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</si>
  <si>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</si>
  <si>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</si>
  <si>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</si>
  <si>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</si>
  <si>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</si>
  <si>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</si>
  <si>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</si>
  <si>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</si>
  <si>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</si>
  <si>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</si>
  <si>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</si>
  <si>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</si>
  <si>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</si>
  <si>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</si>
  <si>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</si>
  <si>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</si>
  <si>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</si>
  <si>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</si>
  <si>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</si>
  <si>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</si>
  <si>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</si>
  <si>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</si>
  <si>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</si>
  <si>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</si>
  <si>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</si>
  <si>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</si>
  <si>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</si>
  <si>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</si>
  <si>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</si>
  <si>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</si>
  <si>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</si>
  <si>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</si>
  <si>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</si>
  <si>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</si>
  <si>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</si>
  <si>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</si>
  <si>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</si>
  <si>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</si>
  <si>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</si>
  <si>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</si>
  <si>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</si>
  <si>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</si>
  <si>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</si>
  <si>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</si>
  <si>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</si>
  <si>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</si>
  <si>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</si>
  <si>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</si>
  <si>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</si>
  <si>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</si>
  <si>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</si>
  <si>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</si>
  <si>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</si>
  <si>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</si>
  <si>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</si>
  <si>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</si>
  <si>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</si>
  <si>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</si>
  <si>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</si>
  <si>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</si>
  <si>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</si>
  <si>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</si>
  <si>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</si>
  <si>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</si>
  <si>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</si>
  <si>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</si>
  <si>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</si>
  <si>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</si>
  <si>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</si>
  <si>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</si>
  <si>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</si>
  <si>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</si>
  <si>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</si>
  <si>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</si>
  <si>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</si>
  <si>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</si>
  <si>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</si>
  <si>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</si>
  <si>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</si>
  <si>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</si>
  <si>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</si>
  <si>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</si>
  <si>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</si>
  <si>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</si>
  <si>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</si>
  <si>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</si>
  <si>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</si>
  <si>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</si>
  <si>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</si>
  <si>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</si>
  <si>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</si>
  <si>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</si>
  <si>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</si>
  <si>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</si>
  <si>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</si>
  <si>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</si>
  <si>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</si>
  <si>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</si>
  <si>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</si>
  <si>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</si>
  <si>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</si>
  <si>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</si>
  <si>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</si>
  <si>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</si>
  <si>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</si>
  <si>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</si>
  <si>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</si>
  <si>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</si>
  <si>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</si>
  <si>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</si>
  <si>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</si>
  <si>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</si>
  <si>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</si>
  <si>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</si>
  <si>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</si>
  <si>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</si>
  <si>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</si>
  <si>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</si>
  <si>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</si>
  <si>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</si>
  <si>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</si>
  <si>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</si>
  <si>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</si>
  <si>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</si>
  <si>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</si>
  <si>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</si>
  <si>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</si>
  <si>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</si>
  <si>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</si>
  <si>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</si>
  <si>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</si>
  <si>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</si>
  <si>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</si>
  <si>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</si>
  <si>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</si>
  <si>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</si>
  <si>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</si>
  <si>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</si>
  <si>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</si>
  <si>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</si>
  <si>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</si>
  <si>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</si>
  <si>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</si>
  <si>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</si>
  <si>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</si>
  <si>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</si>
  <si>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</si>
  <si>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</si>
  <si>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</si>
  <si>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</si>
  <si>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</si>
  <si>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</si>
  <si>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</si>
  <si>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</si>
  <si>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</si>
  <si>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</si>
  <si>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</si>
  <si>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</si>
  <si>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</si>
  <si>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</si>
  <si>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</si>
  <si>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</si>
  <si>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</si>
  <si>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</si>
  <si>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</si>
  <si>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</si>
  <si>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</si>
  <si>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</si>
  <si>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</si>
  <si>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</si>
  <si>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</si>
  <si>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</si>
  <si>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</si>
  <si>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</si>
  <si>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</si>
  <si>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</si>
  <si>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</si>
  <si>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</si>
  <si>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</si>
  <si>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</si>
  <si>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</si>
  <si>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</si>
  <si>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</si>
  <si>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</si>
  <si>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</si>
  <si>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</si>
  <si>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</si>
  <si>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Skill Drill </t>
  </si>
  <si>
    <t>Make a small dataset (fewer than 10 data points) with a median of 50 and a mean of 55.</t>
  </si>
  <si>
    <t>Mean/Average</t>
  </si>
  <si>
    <t>Median</t>
  </si>
  <si>
    <t>Make the same table for two other subcategories. (They don't need to be in the Theater category.) How do the distributions differ, if at all?</t>
  </si>
  <si>
    <t>Parameters</t>
  </si>
  <si>
    <t>subcategory</t>
  </si>
  <si>
    <t>Country</t>
  </si>
  <si>
    <t>Upper Quartile of Goal</t>
  </si>
  <si>
    <t>Lower Quartile of Goal</t>
  </si>
  <si>
    <t>IQR of Goal</t>
  </si>
  <si>
    <t>Standard Deviation of Goal</t>
  </si>
  <si>
    <t>Average of Average Donation</t>
  </si>
  <si>
    <t>x</t>
  </si>
  <si>
    <t>(blank)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</si>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</sst>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165" fontId="0" fillId="0" borderId="0" xfId="0" applyNumberFormat="1"/>
    <xf numFmtId="0" fontId="0" fillId="4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theme="9" tint="-0.249977111117893"/>
        </patternFill>
      </fill>
    </dxf>
    <dxf>
      <fill>
        <patternFill>
          <bgColor theme="9" tint="0.39997558519241921"/>
        </patternFill>
      </fill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6CC-83FA-640EF15C62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6CC-83FA-640EF15C62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7-46CC-83FA-640EF15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297695"/>
        <c:axId val="708308927"/>
      </c:lineChart>
      <c:catAx>
        <c:axId val="70829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8927"/>
        <c:crosses val="autoZero"/>
        <c:auto val="1"/>
        <c:lblAlgn val="ctr"/>
        <c:lblOffset val="100"/>
        <c:noMultiLvlLbl val="0"/>
      </c:catAx>
      <c:valAx>
        <c:axId val="7083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C0A-9323-415109DD0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C0A-9323-415109DD0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2-4C0A-9323-415109DD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21887"/>
        <c:axId val="960033535"/>
      </c:lineChart>
      <c:catAx>
        <c:axId val="960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33535"/>
        <c:crosses val="autoZero"/>
        <c:auto val="1"/>
        <c:lblAlgn val="ctr"/>
        <c:lblOffset val="100"/>
        <c:noMultiLvlLbl val="0"/>
      </c:catAx>
      <c:valAx>
        <c:axId val="9600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Finding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Finding Outliers</a:t>
          </a:r>
        </a:p>
      </cx:txPr>
    </cx:title>
    <cx:plotArea>
      <cx:plotAreaRegion>
        <cx:series layoutId="boxWhisker" uniqueId="{2FDE3E37-E3FA-4C34-9E02-073992F1D2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6F2919-0D9C-4C31-AE6A-B9D888BEBF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3645E3-D89C-4661-BFE5-9D6100B430B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71437</xdr:rowOff>
    </xdr:from>
    <xdr:to>
      <xdr:col>14</xdr:col>
      <xdr:colOff>581025</xdr:colOff>
      <xdr:row>22</xdr:row>
      <xdr:rowOff>147637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26B15CE-7819-4C79-AE3E-0F2D1E9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15</xdr:row>
      <xdr:rowOff>42861</xdr:rowOff>
    </xdr:from>
    <xdr:to>
      <xdr:col>10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66CB8-AD8A-4781-B560-14EDAEBD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2EB867-46D3-4B28-B8EC-45233D0CB1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93A26D-E319-4E3E-A409-7A99002499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22.668979629627" createdVersion="7" refreshedVersion="7" minRefreshableVersion="3" recordCount="4115" xr:uid="{019C0A98-F5F6-4E79-B032-BB65756AFF09}">
  <cacheSource type="worksheet">
    <worksheetSource ref="A1:W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m/>
    <m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m/>
    <m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m/>
    <m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m/>
    <m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m/>
    <m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m/>
    <m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m/>
    <m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m/>
    <m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m/>
    <m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m/>
    <m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m/>
    <m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m/>
    <m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m/>
    <m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m/>
    <m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m/>
    <m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m/>
    <m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m/>
    <m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m/>
    <m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m/>
    <m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m/>
    <m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m/>
    <m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m/>
    <m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m/>
    <m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m/>
    <m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m/>
    <m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m/>
    <m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m/>
    <m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m/>
    <m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m/>
    <m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m/>
    <m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m/>
    <m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m/>
    <m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m/>
    <m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m/>
    <m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m/>
    <m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m/>
    <m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m/>
    <m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m/>
    <m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m/>
    <m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m/>
    <m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m/>
    <m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m/>
    <m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m/>
    <m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m/>
    <m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m/>
    <m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m/>
    <m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m/>
    <m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m/>
    <m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m/>
    <m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m/>
    <m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m/>
    <m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m/>
    <m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m/>
    <m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m/>
    <m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m/>
    <m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m/>
    <m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m/>
    <m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m/>
    <m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m/>
    <m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m/>
    <m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m/>
    <m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m/>
    <m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m/>
    <m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m/>
    <m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m/>
    <m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m/>
    <m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m/>
    <m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m/>
    <m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m/>
    <m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m/>
    <m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m/>
    <m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m/>
    <m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m/>
    <m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m/>
    <m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m/>
    <m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m/>
    <m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m/>
    <m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m/>
    <m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m/>
    <m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m/>
    <m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m/>
    <m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m/>
    <m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m/>
    <m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m/>
    <m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m/>
    <m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m/>
    <m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m/>
    <m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m/>
    <m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m/>
    <m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m/>
    <m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m/>
    <m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m/>
    <m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m/>
    <m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m/>
    <m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m/>
    <m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m/>
    <m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m/>
    <m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m/>
    <m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m/>
    <m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m/>
    <m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m/>
    <m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m/>
    <m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m/>
    <m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m/>
    <m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m/>
    <m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m/>
    <m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m/>
    <m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m/>
    <m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m/>
    <m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m/>
    <m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m/>
    <m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m/>
    <m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m/>
    <m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m/>
    <m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m/>
    <m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m/>
    <m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m/>
    <m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m/>
    <m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m/>
    <m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m/>
    <m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m/>
    <m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m/>
    <m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m/>
    <m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m/>
    <m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m/>
    <m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m/>
    <m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m/>
    <m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m/>
    <m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m/>
    <m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m/>
    <m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m/>
    <m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m/>
    <m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m/>
    <m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m/>
    <m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m/>
    <m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m/>
    <m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m/>
    <m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m/>
    <m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m/>
    <m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m/>
    <m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m/>
    <m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m/>
    <m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m/>
    <m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m/>
    <m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m/>
    <m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m/>
    <m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m/>
    <m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m/>
    <m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m/>
    <m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m/>
    <m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m/>
    <m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m/>
    <m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m/>
    <m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m/>
    <m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m/>
    <m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m/>
    <m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m/>
    <m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m/>
    <m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m/>
    <m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m/>
    <m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m/>
    <m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m/>
    <m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m/>
    <m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m/>
    <m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m/>
    <m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m/>
    <m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m/>
    <m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m/>
    <m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m/>
    <m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m/>
    <m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m/>
    <m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m/>
    <m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m/>
    <m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m/>
    <m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m/>
    <m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m/>
    <m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m/>
    <m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m/>
    <m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m/>
    <m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m/>
    <m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m/>
    <m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m/>
    <m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m/>
    <m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m/>
    <m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m/>
    <m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m/>
    <m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m/>
    <m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m/>
    <m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m/>
    <m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m/>
    <m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m/>
    <m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m/>
    <m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m/>
    <m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m/>
    <m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m/>
    <m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m/>
    <m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m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m/>
    <m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m/>
    <m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m/>
    <m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m/>
    <m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m/>
    <m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m/>
    <m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m/>
    <m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m/>
    <m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m/>
    <m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m/>
    <m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m/>
    <m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m/>
    <m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m/>
    <m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m/>
    <m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m/>
    <m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m/>
    <m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m/>
    <m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m/>
    <m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m/>
    <m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m/>
    <m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m/>
    <m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m/>
    <m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m/>
    <m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m/>
    <m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m/>
    <m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m/>
    <m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m/>
    <m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m/>
    <m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m/>
    <m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m/>
    <m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m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m/>
    <m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m/>
    <m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m/>
    <m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m/>
    <m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m/>
    <m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m/>
    <m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m/>
    <m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m/>
    <m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m/>
    <m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m/>
    <m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m/>
    <m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m/>
    <m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m/>
    <m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m/>
    <m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m/>
    <m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m/>
    <m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m/>
    <m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m/>
    <m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m/>
    <m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m/>
    <m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m/>
    <m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m/>
    <m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m/>
    <m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m/>
    <m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m/>
    <m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m/>
    <m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m/>
    <m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m/>
    <m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m/>
    <m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m/>
    <m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m/>
    <m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m/>
    <m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m/>
    <m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m/>
    <m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m/>
    <m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m/>
    <m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m/>
    <m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m/>
    <m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m/>
    <m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m/>
    <m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m/>
    <m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m/>
    <m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m/>
    <m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m/>
    <m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m/>
    <m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m/>
    <m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m/>
    <m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m/>
    <m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m/>
    <m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m/>
    <m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m/>
    <m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m/>
    <m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m/>
    <m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m/>
    <m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m/>
    <m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m/>
    <m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m/>
    <m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m/>
    <m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m/>
    <m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m/>
    <m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m/>
    <m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m/>
    <m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m/>
    <m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m/>
    <m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m/>
    <m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m/>
    <m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m/>
    <m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m/>
    <m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m/>
    <m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m/>
    <m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m/>
    <m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m/>
    <m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m/>
    <m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m/>
    <m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m/>
    <m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m/>
    <m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m/>
    <m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m/>
    <m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m/>
    <m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m/>
    <m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m/>
    <m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m/>
    <m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m/>
    <m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m/>
    <m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m/>
    <m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m/>
    <m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m/>
    <m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m/>
    <m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m/>
    <m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m/>
    <m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m/>
    <m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m/>
    <m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m/>
    <m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m/>
    <m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m/>
    <m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m/>
    <m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m/>
    <m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m/>
    <m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m/>
    <m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m/>
    <m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m/>
    <m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m/>
    <m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m/>
    <m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m/>
    <m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m/>
    <m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m/>
    <m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m/>
    <m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m/>
    <m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m/>
    <m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m/>
    <m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m/>
    <m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m/>
    <m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m/>
    <m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m/>
    <m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m/>
    <m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m/>
    <m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m/>
    <m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m/>
    <m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m/>
    <m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m/>
    <m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m/>
    <m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m/>
    <m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m/>
    <m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m/>
    <m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m/>
    <m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m/>
    <m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m/>
    <m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m/>
    <m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m/>
    <m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m/>
    <m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m/>
    <m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m/>
    <m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m/>
    <m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m/>
    <m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m/>
    <m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m/>
    <m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m/>
    <m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m/>
    <m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m/>
    <m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m/>
    <m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m/>
    <m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m/>
    <m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m/>
    <m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m/>
    <m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m/>
    <m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m/>
    <m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m/>
    <m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m/>
    <m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m/>
    <m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m/>
    <m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m/>
    <m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m/>
    <m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m/>
    <m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m/>
    <m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m/>
    <m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m/>
    <m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m/>
    <m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m/>
    <m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m/>
    <m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m/>
    <m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m/>
    <m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m/>
    <m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m/>
    <m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m/>
    <m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m/>
    <m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m/>
    <m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m/>
    <m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m/>
    <m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m/>
    <m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m/>
    <m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m/>
    <m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m/>
    <m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m/>
    <m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m/>
    <m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m/>
    <m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m/>
    <m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m/>
    <m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m/>
    <m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m/>
    <m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m/>
    <m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m/>
    <m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m/>
    <m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m/>
    <m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m/>
    <m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m/>
    <m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m/>
    <m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m/>
    <m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m/>
    <m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m/>
    <m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m/>
    <m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m/>
    <m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m/>
    <m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m/>
    <m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m/>
    <m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m/>
    <m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m/>
    <m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m/>
    <m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m/>
    <m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m/>
    <m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m/>
    <m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m/>
    <m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m/>
    <m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m/>
    <m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m/>
    <m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m/>
    <m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m/>
    <m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m/>
    <m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m/>
    <m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m/>
    <m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m/>
    <m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m/>
    <m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m/>
    <m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m/>
    <m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m/>
    <m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m/>
    <m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m/>
    <m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m/>
    <m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m/>
    <m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m/>
    <m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m/>
    <m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m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m/>
    <m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m/>
    <m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m/>
    <m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m/>
    <m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m/>
    <m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m/>
    <m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m/>
    <m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m/>
    <m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m/>
    <m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m/>
    <m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m/>
    <m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m/>
    <m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m/>
    <m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m/>
    <m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m/>
    <m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m/>
    <m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m/>
    <m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m/>
    <m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m/>
    <m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m/>
    <m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m/>
    <m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m/>
    <m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m/>
    <m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m/>
    <m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m/>
    <m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m/>
    <m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m/>
    <m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m/>
    <m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m/>
    <m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m/>
    <m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m/>
    <m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m/>
    <m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m/>
    <m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m/>
    <m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m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m/>
    <m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m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m/>
    <m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m/>
    <m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m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m/>
    <m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m/>
    <m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m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m/>
    <m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m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m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m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m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m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m/>
    <m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m/>
    <m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m/>
    <m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m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m/>
    <m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m/>
    <m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m/>
    <m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m/>
    <m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m/>
    <m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m/>
    <m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m/>
    <m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m/>
    <m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m/>
    <m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m/>
    <m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m/>
    <m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m/>
    <m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m/>
    <m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m/>
    <m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m/>
    <m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m/>
    <m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m/>
    <m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m/>
    <m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m/>
    <m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m/>
    <m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m/>
    <m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m/>
    <m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m/>
    <m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m/>
    <m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m/>
    <m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m/>
    <m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m/>
    <m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m/>
    <m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m/>
    <m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m/>
    <m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m/>
    <m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m/>
    <m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m/>
    <m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m/>
    <m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m/>
    <m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m/>
    <m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m/>
    <m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m/>
    <m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m/>
    <m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m/>
    <m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m/>
    <m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m/>
    <m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m/>
    <m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m/>
    <m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m/>
    <m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m/>
    <m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m/>
    <m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m/>
    <m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m/>
    <m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m/>
    <m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m/>
    <m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m/>
    <m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m/>
    <m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m/>
    <m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m/>
    <m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m/>
    <m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m/>
    <m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m/>
    <m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m/>
    <m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m/>
    <m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m/>
    <m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m/>
    <m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m/>
    <m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m/>
    <m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m/>
    <m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m/>
    <m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m/>
    <m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m/>
    <m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m/>
    <m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m/>
    <m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m/>
    <m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m/>
    <m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m/>
    <m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m/>
    <m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m/>
    <m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m/>
    <m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m/>
    <m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m/>
    <m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m/>
    <m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m/>
    <m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m/>
    <m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m/>
    <m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m/>
    <m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m/>
    <m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m/>
    <m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m/>
    <m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m/>
    <m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m/>
    <m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m/>
    <m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m/>
    <m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m/>
    <m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m/>
    <m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m/>
    <m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m/>
    <m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m/>
    <m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m/>
    <m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m/>
    <m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m/>
    <m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m/>
    <m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m/>
    <m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m/>
    <m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m/>
    <m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m/>
    <m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m/>
    <m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m/>
    <m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m/>
    <m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m/>
    <m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m/>
    <m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m/>
    <m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m/>
    <m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m/>
    <m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m/>
    <m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m/>
    <m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m/>
    <m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m/>
    <m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m/>
    <m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m/>
    <m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m/>
    <m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m/>
    <m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m/>
    <m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m/>
    <m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m/>
    <m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m/>
    <m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m/>
    <m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m/>
    <m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m/>
    <m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m/>
    <m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m/>
    <m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m/>
    <m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m/>
    <m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m/>
    <m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m/>
    <m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m/>
    <m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m/>
    <m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m/>
    <m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m/>
    <m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m/>
    <m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m/>
    <m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m/>
    <m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m/>
    <m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m/>
    <m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m/>
    <m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m/>
    <m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m/>
    <m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m/>
    <m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m/>
    <m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m/>
    <m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m/>
    <m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m/>
    <m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m/>
    <m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m/>
    <m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m/>
    <m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m/>
    <m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m/>
    <m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m/>
    <m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m/>
    <m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m/>
    <m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m/>
    <m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m/>
    <m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m/>
    <m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m/>
    <m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m/>
    <m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m/>
    <m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m/>
    <m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m/>
    <m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m/>
    <m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m/>
    <m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m/>
    <m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m/>
    <m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m/>
    <m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m/>
    <m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m/>
    <m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m/>
    <m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m/>
    <m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m/>
    <m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m/>
    <m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m/>
    <m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m/>
    <m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m/>
    <m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m/>
    <m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m/>
    <m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m/>
    <m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m/>
    <m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m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m/>
    <m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m/>
    <m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m/>
    <m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m/>
    <m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m/>
    <m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m/>
    <m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m/>
    <m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m/>
    <m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m/>
    <m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m/>
    <m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m/>
    <m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m/>
    <m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m/>
    <m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m/>
    <m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m/>
    <m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m/>
    <m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m/>
    <m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m/>
    <m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m/>
    <m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m/>
    <m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m/>
    <m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m/>
    <m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m/>
    <m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m/>
    <m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m/>
    <m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m/>
    <m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m/>
    <m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m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m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m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m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m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m/>
    <m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m/>
    <m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m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m/>
    <m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m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m/>
    <m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m/>
    <m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m/>
    <m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m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m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m/>
    <m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m/>
    <m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m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m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m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m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m/>
    <m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m/>
    <m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m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m/>
    <m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m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m/>
    <m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m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m/>
    <m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m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m/>
    <m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m/>
    <m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m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m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m/>
    <m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m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m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m/>
    <m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m/>
    <m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m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m/>
    <m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m/>
    <m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m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m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m/>
    <m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m/>
    <m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m/>
    <m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m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m/>
    <m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m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m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m/>
    <m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m/>
    <m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m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m/>
    <m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m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m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m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m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m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m/>
    <m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m/>
    <m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m/>
    <m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m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m/>
    <m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m/>
    <m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m/>
    <m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m/>
    <m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m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m/>
    <m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m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m/>
    <m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m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m/>
    <m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m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m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m/>
    <m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m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m/>
    <m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m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m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m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m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m/>
    <m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m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m/>
    <m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m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m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m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m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m/>
    <m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m/>
    <m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m/>
    <m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m/>
    <m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m/>
    <m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m/>
    <m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m/>
    <m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m/>
    <m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m/>
    <m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m/>
    <m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m/>
    <m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m/>
    <m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m/>
    <m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m/>
    <m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m/>
    <m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m/>
    <m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m/>
    <m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m/>
    <m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m/>
    <m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m/>
    <m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m/>
    <m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m/>
    <m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m/>
    <m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m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m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m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m/>
    <m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m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m/>
    <m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m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m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m/>
    <m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m/>
    <m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m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m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m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m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m/>
    <m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m/>
    <m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m/>
    <m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m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m/>
    <m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m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m/>
    <m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m/>
    <m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m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m/>
    <m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m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m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m/>
    <m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m/>
    <m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m/>
    <m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m/>
    <m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m/>
    <m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m/>
    <m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m/>
    <m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m/>
    <m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m/>
    <m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m/>
    <m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m/>
    <m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m/>
    <m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m/>
    <m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m/>
    <m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m/>
    <m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m/>
    <m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m/>
    <m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m/>
    <m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m/>
    <m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m/>
    <m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m/>
    <m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m/>
    <m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m/>
    <m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m/>
    <m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m/>
    <m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m/>
    <m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m/>
    <m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m/>
    <m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m/>
    <m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m/>
    <m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m/>
    <m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m/>
    <m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m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m/>
    <m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m/>
    <m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m/>
    <m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m/>
    <m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m/>
    <m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m/>
    <m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m/>
    <m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m/>
    <m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m/>
    <m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m/>
    <m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m/>
    <m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m/>
    <m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m/>
    <m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m/>
    <m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m/>
    <m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m/>
    <m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m/>
    <m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m/>
    <m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m/>
    <m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m/>
    <m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m/>
    <m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m/>
    <m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m/>
    <m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m/>
    <m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m/>
    <m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m/>
    <m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m/>
    <m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m/>
    <m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m/>
    <m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m/>
    <m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m/>
    <m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m/>
    <m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m/>
    <m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m/>
    <m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m/>
    <m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m/>
    <m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m/>
    <m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m/>
    <m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m/>
    <m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m/>
    <m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m/>
    <m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m/>
    <m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m/>
    <m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m/>
    <m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m/>
    <m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m/>
    <m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m/>
    <m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m/>
    <m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m/>
    <m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m/>
    <m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m/>
    <m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m/>
    <m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m/>
    <m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m/>
    <m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m/>
    <m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m/>
    <m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m/>
    <m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m/>
    <m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m/>
    <m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m/>
    <m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m/>
    <m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m/>
    <m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m/>
    <m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m/>
    <m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m/>
    <m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m/>
    <m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m/>
    <m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m/>
    <m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m/>
    <m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m/>
    <m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m/>
    <m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m/>
    <m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m/>
    <m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m/>
    <m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m/>
    <m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m/>
    <m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m/>
    <m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m/>
    <m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m/>
    <m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m/>
    <m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m/>
    <m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m/>
    <m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m/>
    <m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m/>
    <m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m/>
    <m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m/>
    <m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m/>
    <m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m/>
    <m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m/>
    <m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m/>
    <m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m/>
    <m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m/>
    <m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m/>
    <m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m/>
    <m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m/>
    <m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m/>
    <m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m/>
    <m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m/>
    <m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m/>
    <m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m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m/>
    <m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m/>
    <m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m/>
    <m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m/>
    <m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m/>
    <m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m/>
    <m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m/>
    <m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m/>
    <m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m/>
    <m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m/>
    <m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m/>
    <m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m/>
    <m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m/>
    <m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m/>
    <m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m/>
    <m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m/>
    <m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m/>
    <m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m/>
    <m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m/>
    <m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m/>
    <m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m/>
    <m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m/>
    <m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m/>
    <m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m/>
    <m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m/>
    <m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m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m/>
    <m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m/>
    <m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m/>
    <m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m/>
    <m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m/>
    <m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m/>
    <m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m/>
    <m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m/>
    <m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m/>
    <m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m/>
    <m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m/>
    <m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m/>
    <m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m/>
    <m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m/>
    <m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m/>
    <m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m/>
    <m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m/>
    <m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m/>
    <m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m/>
    <m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m/>
    <m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m/>
    <m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m/>
    <m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m/>
    <m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m/>
    <m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m/>
    <m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m/>
    <m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m/>
    <m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m/>
    <m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m/>
    <m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m/>
    <m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m/>
    <m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m/>
    <m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m/>
    <m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m/>
    <m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m/>
    <m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m/>
    <m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m/>
    <m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m/>
    <m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m/>
    <m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m/>
    <m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m/>
    <m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m/>
    <m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m/>
    <m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m/>
    <m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m/>
    <m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m/>
    <m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m/>
    <m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m/>
    <m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m/>
    <m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m/>
    <m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m/>
    <m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m/>
    <m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m/>
    <m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m/>
    <m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m/>
    <m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m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m/>
    <m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m/>
    <m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m/>
    <m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m/>
    <m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m/>
    <m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m/>
    <m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m/>
    <m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m/>
    <m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m/>
    <m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m/>
    <m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m/>
    <m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m/>
    <m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m/>
    <m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m/>
    <m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m/>
    <m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m/>
    <m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m/>
    <m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m/>
    <m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m/>
    <m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m/>
    <m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m/>
    <m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m/>
    <m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m/>
    <m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m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m/>
    <m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m/>
    <m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m/>
    <m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m/>
    <m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m/>
    <m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m/>
    <m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m/>
    <m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m/>
    <m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m/>
    <m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m/>
    <m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m/>
    <m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m/>
    <m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m/>
    <m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m/>
    <m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m/>
    <m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m/>
    <m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m/>
    <m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m/>
    <m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m/>
    <m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m/>
    <m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m/>
    <m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m/>
    <m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m/>
    <m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m/>
    <m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m/>
    <m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m/>
    <m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m/>
    <m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m/>
    <m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m/>
    <m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m/>
    <m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m/>
    <m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m/>
    <m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m/>
    <m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m/>
    <m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m/>
    <m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m/>
    <m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m/>
    <m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m/>
    <m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m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m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m/>
    <m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m/>
    <m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m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m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m/>
    <m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m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m/>
    <m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m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m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m/>
    <m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m/>
    <m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m/>
    <m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m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m/>
    <m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m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m/>
    <m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m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m/>
    <m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m/>
    <m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m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m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m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m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m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m/>
    <m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m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m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m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m/>
    <m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m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m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m/>
    <m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m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m/>
    <m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m/>
    <m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m/>
    <m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m/>
    <m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m/>
    <m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m/>
    <m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m/>
    <m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m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m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m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m/>
    <m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m/>
    <m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m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m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m/>
    <m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m/>
    <m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m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m/>
    <m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m/>
    <m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m/>
    <m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m/>
    <m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m/>
    <m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m/>
    <m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m/>
    <m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m/>
    <m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m/>
    <m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m/>
    <m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m/>
    <m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m/>
    <m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m/>
    <m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m/>
    <m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m/>
    <m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m/>
    <m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m/>
    <m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m/>
    <m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m/>
    <m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m/>
    <m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m/>
    <m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m/>
    <m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m/>
    <m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m/>
    <m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m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m/>
    <m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m/>
    <m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m/>
    <m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m/>
    <m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m/>
    <m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m/>
    <m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m/>
    <m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m/>
    <m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m/>
    <m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m/>
    <m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m/>
    <m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m/>
    <m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m/>
    <m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m/>
    <m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m/>
    <m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m/>
    <m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m/>
    <m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m/>
    <m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m/>
    <m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m/>
    <m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m/>
    <m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m/>
    <m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m/>
    <m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m/>
    <m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m/>
    <m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m/>
    <m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m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m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m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m/>
    <m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m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m/>
    <m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m/>
    <m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m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m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m/>
    <m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m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m/>
    <m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m/>
    <m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m/>
    <m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m/>
    <m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m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m/>
    <m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m/>
    <m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m/>
    <m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m/>
    <m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m/>
    <m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m/>
    <m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m/>
    <m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m/>
    <m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m/>
    <m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m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m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m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m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m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m/>
    <m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m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m/>
    <m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m/>
    <m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m/>
    <m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m/>
    <m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m/>
    <m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m/>
    <m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m/>
    <m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m/>
    <m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m/>
    <m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m/>
    <m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m/>
    <m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m/>
    <m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m/>
    <m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m/>
    <m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m/>
    <m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m/>
    <m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m/>
    <m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m/>
    <m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m/>
    <m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m/>
    <m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m/>
    <m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m/>
    <m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m/>
    <m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m/>
    <m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m/>
    <m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m/>
    <m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m/>
    <m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m/>
    <m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m/>
    <m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m/>
    <m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m/>
    <m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m/>
    <m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m/>
    <m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m/>
    <m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m/>
    <m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m/>
    <m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m/>
    <m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m/>
    <m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m/>
    <m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m/>
    <m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m/>
    <m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m/>
    <m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m/>
    <m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m/>
    <m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m/>
    <m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m/>
    <m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m/>
    <m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m/>
    <m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m/>
    <m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m/>
    <m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m/>
    <m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m/>
    <m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m/>
    <m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m/>
    <m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m/>
    <m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m/>
    <m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m/>
    <m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m/>
    <m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m/>
    <m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m/>
    <m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m/>
    <m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m/>
    <m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m/>
    <m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m/>
    <m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m/>
    <m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m/>
    <m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m/>
    <m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m/>
    <m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m/>
    <m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m/>
    <m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m/>
    <m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m/>
    <m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m/>
    <m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m/>
    <m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m/>
    <m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m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m/>
    <m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m/>
    <m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m/>
    <m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m/>
    <m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m/>
    <m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m/>
    <m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m/>
    <m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m/>
    <m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m/>
    <m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m/>
    <m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m/>
    <m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m/>
    <m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m/>
    <m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m/>
    <m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m/>
    <m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m/>
    <m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m/>
    <m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m/>
    <m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m/>
    <m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m/>
    <m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m/>
    <m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m/>
    <m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m/>
    <m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m/>
    <m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m/>
    <m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m/>
    <m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m/>
    <m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m/>
    <m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m/>
    <m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m/>
    <m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m/>
    <m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m/>
    <m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m/>
    <m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m/>
    <m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m/>
    <m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m/>
    <m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m/>
    <m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m/>
    <m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m/>
    <m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m/>
    <m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m/>
    <m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m/>
    <m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m/>
    <m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m/>
    <m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m/>
    <m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m/>
    <m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m/>
    <m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m/>
    <m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m/>
    <m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m/>
    <m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m/>
    <m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m/>
    <m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m/>
    <m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m/>
    <m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m/>
    <m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m/>
    <m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m/>
    <m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m/>
    <m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m/>
    <m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m/>
    <m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m/>
    <m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m/>
    <m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m/>
    <m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m/>
    <m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m/>
    <m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m/>
    <m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m/>
    <m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m/>
    <m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m/>
    <m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m/>
    <m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m/>
    <m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m/>
    <m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m/>
    <m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m/>
    <m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m/>
    <m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m/>
    <m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m/>
    <m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m/>
    <m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m/>
    <m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m/>
    <m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m/>
    <m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m/>
    <m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m/>
    <m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m/>
    <m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m/>
    <m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m/>
    <m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m/>
    <m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m/>
    <m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m/>
    <m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m/>
    <m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m/>
    <m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m/>
    <m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m/>
    <m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m/>
    <m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m/>
    <m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m/>
    <m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m/>
    <m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m/>
    <m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m/>
    <m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m/>
    <m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m/>
    <m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m/>
    <m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m/>
    <m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m/>
    <m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m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m/>
    <m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m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m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m/>
    <m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m/>
    <m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m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m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m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m/>
    <m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m/>
    <m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m/>
    <m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m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m/>
    <m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m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m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m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m/>
    <m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m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m/>
    <m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m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m/>
    <m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m/>
    <m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m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m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m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m/>
    <m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m/>
    <m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m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m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m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m/>
    <m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m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m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m/>
    <m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m/>
    <m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m/>
    <m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m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m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m/>
    <m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m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m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m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m/>
    <m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m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m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m/>
    <m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m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m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m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m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m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m/>
    <m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m/>
    <m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m/>
    <m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m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m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m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m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m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m/>
    <m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m/>
    <m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m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m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m/>
    <m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m/>
    <m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m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m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m/>
    <m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m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m/>
    <m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m/>
    <m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m/>
    <m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m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m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m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m/>
    <m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m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m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m/>
    <m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m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m/>
    <m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m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m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m/>
    <m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m/>
    <m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m/>
    <m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m/>
    <m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m/>
    <m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m/>
    <m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m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m/>
    <m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m/>
    <m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m/>
    <m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m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m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m/>
    <m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m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m/>
    <m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m/>
    <m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m/>
    <m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m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m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m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m/>
    <m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m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m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m/>
    <m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m/>
    <m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m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m/>
    <m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m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m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m/>
    <m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m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m/>
    <m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m/>
    <m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m/>
    <m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m/>
    <m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m/>
    <m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m/>
    <m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m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m/>
    <m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m/>
    <m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m/>
    <m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m/>
    <m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m/>
    <m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m/>
    <m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m/>
    <m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m/>
    <m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m/>
    <m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m/>
    <m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m/>
    <m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m/>
    <m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m/>
    <m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m/>
    <m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m/>
    <m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m/>
    <m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m/>
    <m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m/>
    <m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m/>
    <m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m/>
    <m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m/>
    <m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m/>
    <m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m/>
    <m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m/>
    <m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m/>
    <m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m/>
    <m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m/>
    <m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m/>
    <m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m/>
    <m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m/>
    <m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m/>
    <m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m/>
    <m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m/>
    <m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m/>
    <m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m/>
    <m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m/>
    <m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m/>
    <m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m/>
    <m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m/>
    <m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m/>
    <m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m/>
    <m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m/>
    <m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m/>
    <m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m/>
    <m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m/>
    <m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m/>
    <m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m/>
    <m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m/>
    <m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m/>
    <m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m/>
    <m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m/>
    <m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m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m/>
    <m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m/>
    <m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m/>
    <m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m/>
    <m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m/>
    <m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m/>
    <m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m/>
    <m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m/>
    <m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m/>
    <m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m/>
    <m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m/>
    <m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m/>
    <m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m/>
    <m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m/>
    <m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m/>
    <m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m/>
    <m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m/>
    <m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m/>
    <m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m/>
    <m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m/>
    <m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m/>
    <m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m/>
    <m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m/>
    <m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m/>
    <m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m/>
    <m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m/>
    <m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m/>
    <m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m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m/>
    <m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m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m/>
    <m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m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m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m/>
    <m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m/>
    <m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m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m/>
    <m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m/>
    <m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m/>
    <m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m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m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m/>
    <m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m/>
    <m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m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m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m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m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m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m/>
    <m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m/>
    <m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m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m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m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m/>
    <m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m/>
    <m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m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m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m/>
    <m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m/>
    <m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m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m/>
    <m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m/>
    <m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m/>
    <m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m/>
    <m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m/>
    <m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m/>
    <m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m/>
    <m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m/>
    <m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m/>
    <m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m/>
    <m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m/>
    <m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m/>
    <m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m/>
    <m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m/>
    <m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m/>
    <m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m/>
    <m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m/>
    <m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m/>
    <m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m/>
    <m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m/>
    <m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m/>
    <m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m/>
    <m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m/>
    <m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m/>
    <m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m/>
    <m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m/>
    <m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m/>
    <m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m/>
    <m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m/>
    <m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m/>
    <m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m/>
    <m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m/>
    <m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m/>
    <m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m/>
    <m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m/>
    <m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m/>
    <m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m/>
    <m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m/>
    <m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m/>
    <m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m/>
    <m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m/>
    <m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m/>
    <m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m/>
    <m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m/>
    <m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m/>
    <m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m/>
    <m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m/>
    <m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m/>
    <m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m/>
    <m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m/>
    <m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m/>
    <m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m/>
    <m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m/>
    <m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m/>
    <m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m/>
    <m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m/>
    <m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m/>
    <m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m/>
    <m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m/>
    <m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m/>
    <m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m/>
    <m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m/>
    <m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m/>
    <m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m/>
    <m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m/>
    <m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m/>
    <m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m/>
    <m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m/>
    <m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m/>
    <m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m/>
    <m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m/>
    <m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m/>
    <m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m/>
    <m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m/>
    <m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m/>
    <m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m/>
    <m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m/>
    <m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m/>
    <m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m/>
    <m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m/>
    <m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m/>
    <m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m/>
    <m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m/>
    <m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m/>
    <m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m/>
    <m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m/>
    <m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m/>
    <m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m/>
    <m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m/>
    <m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m/>
    <m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m/>
    <m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m/>
    <m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m/>
    <m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m/>
    <m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m/>
    <m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m/>
    <m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m/>
    <m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m/>
    <m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m/>
    <m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m/>
    <m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m/>
    <m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m/>
    <m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m/>
    <m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m/>
    <m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m/>
    <m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m/>
    <m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m/>
    <m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m/>
    <m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m/>
    <m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m/>
    <m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m/>
    <m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m/>
    <m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m/>
    <m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m/>
    <m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m/>
    <m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m/>
    <m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m/>
    <m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m/>
    <m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m/>
    <m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m/>
    <m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m/>
    <m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m/>
    <m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m/>
    <m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m/>
    <m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m/>
    <m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m/>
    <m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m/>
    <m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m/>
    <m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m/>
    <m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m/>
    <m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m/>
    <m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m/>
    <m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m/>
    <m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m/>
    <m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m/>
    <m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m/>
    <m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m/>
    <m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m/>
    <m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m/>
    <m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m/>
    <m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m/>
    <m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m/>
    <m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m/>
    <m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m/>
    <m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m/>
    <m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m/>
    <m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m/>
    <m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m/>
    <m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m/>
    <m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m/>
    <m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m/>
    <m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m/>
    <m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m/>
    <m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m/>
    <m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m/>
    <m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m/>
    <m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m/>
    <m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m/>
    <m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m/>
    <m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m/>
    <m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m/>
    <m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m/>
    <m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m/>
    <m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m/>
    <m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m/>
    <m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m/>
    <m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m/>
    <m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m/>
    <m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m/>
    <m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m/>
    <m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m/>
    <m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m/>
    <m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m/>
    <m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m/>
    <m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m/>
    <m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m/>
    <m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m/>
    <m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m/>
    <m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m/>
    <m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m/>
    <m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m/>
    <m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m/>
    <m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m/>
    <m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m/>
    <m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m/>
    <m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m/>
    <m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m/>
    <m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m/>
    <m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m/>
    <m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m/>
    <m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m/>
    <m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m/>
    <m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m/>
    <m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m/>
    <m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m/>
    <m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m/>
    <m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m/>
    <m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m/>
    <m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m/>
    <m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m/>
    <m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m/>
    <m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m/>
    <m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m/>
    <m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m/>
    <m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m/>
    <m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m/>
    <m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m/>
    <m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m/>
    <m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m/>
    <m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m/>
    <m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m/>
    <m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m/>
    <m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m/>
    <m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m/>
    <m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m/>
    <m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m/>
    <m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m/>
    <m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m/>
    <m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m/>
    <m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m/>
    <m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m/>
    <m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m/>
    <m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m/>
    <m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m/>
    <m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m/>
    <m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m/>
    <m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m/>
    <m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m/>
    <m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m/>
    <m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m/>
    <m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m/>
    <m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m/>
    <m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m/>
    <m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m/>
    <m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m/>
    <m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m/>
    <m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m/>
    <m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m/>
    <m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m/>
    <m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m/>
    <m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m/>
    <m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m/>
    <m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m/>
    <m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m/>
    <m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m/>
    <m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m/>
    <m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m/>
    <m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m/>
    <m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m/>
    <m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m/>
    <m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m/>
    <m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m/>
    <m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m/>
    <m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m/>
    <m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m/>
    <m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m/>
    <m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m/>
    <m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m/>
    <m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m/>
    <m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m/>
    <m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m/>
    <m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m/>
    <m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m/>
    <m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m/>
    <m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m/>
    <m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m/>
    <m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m/>
    <m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m/>
    <m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m/>
    <m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m/>
    <m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m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m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m/>
    <m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m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m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m/>
    <m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m/>
    <m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m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m/>
    <m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m/>
    <m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m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m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m/>
    <m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m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m/>
    <m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m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m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m/>
    <m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m/>
    <m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m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m/>
    <m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m/>
    <m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m/>
    <m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m/>
    <m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m/>
    <m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m/>
    <m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m/>
    <m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m/>
    <m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m/>
    <m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m/>
    <m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m/>
    <m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m/>
    <m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m/>
    <m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m/>
    <m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m/>
    <m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m/>
    <m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m/>
    <m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m/>
    <m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m/>
    <m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m/>
    <m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m/>
    <m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m/>
    <m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m/>
    <m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m/>
    <m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m/>
    <m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m/>
    <m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m/>
    <m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m/>
    <m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m/>
    <m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m/>
    <m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m/>
    <m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m/>
    <m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m/>
    <m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m/>
    <m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m/>
    <m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m/>
    <m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m/>
    <m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m/>
    <m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m/>
    <m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m/>
    <m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m/>
    <m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m/>
    <m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m/>
    <m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m/>
    <m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m/>
    <m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m/>
    <m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m/>
    <m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m/>
    <m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m/>
    <m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m/>
    <m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m/>
    <m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m/>
    <m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m/>
    <m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m/>
    <m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m/>
    <m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m/>
    <m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m/>
    <m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m/>
    <m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m/>
    <m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m/>
    <m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m/>
    <m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m/>
    <m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m/>
    <m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m/>
    <m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m/>
    <m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m/>
    <m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m/>
    <m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m/>
    <m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m/>
    <m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m/>
    <m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m/>
    <m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m/>
    <m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m/>
    <m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m/>
    <m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m/>
    <m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m/>
    <m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m/>
    <m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m/>
    <m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m/>
    <m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m/>
    <m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m/>
    <m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m/>
    <m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m/>
    <m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m/>
    <m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m/>
    <m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m/>
    <m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m/>
    <m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m/>
    <m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m/>
    <m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m/>
    <m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m/>
    <m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m/>
    <m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m/>
    <m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m/>
    <m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m/>
    <m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m/>
    <m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m/>
    <m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m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m/>
    <m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m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m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m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m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m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m/>
    <m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m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m/>
    <m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m/>
    <m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m/>
    <m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m/>
    <m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m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m/>
    <m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m/>
    <m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m/>
    <m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m/>
    <m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m/>
    <m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m/>
    <m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m/>
    <m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m/>
    <m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m/>
    <m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m/>
    <m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m/>
    <m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m/>
    <m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m/>
    <m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m/>
    <m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m/>
    <m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m/>
    <m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m/>
    <m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m/>
    <m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m/>
    <m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m/>
    <m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m/>
    <m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m/>
    <m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m/>
    <m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m/>
    <m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m/>
    <m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m/>
    <m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m/>
    <m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m/>
    <m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m/>
    <m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m/>
    <m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m/>
    <m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m/>
    <m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m/>
    <m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m/>
    <m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m/>
    <m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m/>
    <m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m/>
    <m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m/>
    <m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m/>
    <m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m/>
    <m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m/>
    <m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m/>
    <m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m/>
    <m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m/>
    <m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m/>
    <m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m/>
    <m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m/>
    <m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m/>
    <m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m/>
    <m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m/>
    <m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m/>
    <m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m/>
    <m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m/>
    <m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m/>
    <m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m/>
    <m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m/>
    <m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m/>
    <m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m/>
    <m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m/>
    <m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m/>
    <m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m/>
    <m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m/>
    <m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m/>
    <m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m/>
    <m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m/>
    <m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m/>
    <m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m/>
    <m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m/>
    <m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m/>
    <m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m/>
    <m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m/>
    <m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m/>
    <m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m/>
    <m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m/>
    <m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m/>
    <m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m/>
    <m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m/>
    <m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m/>
    <m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m/>
    <m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m/>
    <m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m/>
    <m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m/>
    <m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m/>
    <m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m/>
    <m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m/>
    <m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m/>
    <m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m/>
    <m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m/>
    <m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m/>
    <m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m/>
    <m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m/>
    <m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m/>
    <m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m/>
    <m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m/>
    <m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m/>
    <m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m/>
    <m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m/>
    <m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m/>
    <m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m/>
    <m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m/>
    <m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m/>
    <m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m/>
    <m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m/>
    <m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m/>
    <m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m/>
    <m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m/>
    <m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m/>
    <m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m/>
    <m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m/>
    <m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m/>
    <m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m/>
    <m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m/>
    <m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m/>
    <m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m/>
    <m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m/>
    <m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m/>
    <m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m/>
    <m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m/>
    <m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m/>
    <m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m/>
    <m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m/>
    <m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m/>
    <m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m/>
    <m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m/>
    <m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m/>
    <m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m/>
    <m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m/>
    <m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m/>
    <m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m/>
    <m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m/>
    <m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m/>
    <m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m/>
    <m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m/>
    <m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m/>
    <m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m/>
    <m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m/>
    <m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m/>
    <m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m/>
    <m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m/>
    <m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m/>
    <m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m/>
    <m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m/>
    <m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m/>
    <m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m/>
    <m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m/>
    <m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m/>
    <m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m/>
    <m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m/>
    <m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m/>
    <m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m/>
    <m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m/>
    <m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m/>
    <m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m/>
    <m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m/>
    <m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m/>
    <m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m/>
    <m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m/>
    <m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m/>
    <m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m/>
    <m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m/>
    <m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m/>
    <m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m/>
    <m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m/>
    <m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m/>
    <m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m/>
    <m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m/>
    <m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m/>
    <m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m/>
    <m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m/>
    <m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m/>
    <m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m/>
    <m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m/>
    <m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m/>
    <m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m/>
    <m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m/>
    <m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m/>
    <m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m/>
    <m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m/>
    <m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m/>
    <m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m/>
    <m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m/>
    <m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m/>
    <m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m/>
    <m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m/>
    <m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m/>
    <m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m/>
    <m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m/>
    <m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m/>
    <m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m/>
    <m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m/>
    <m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m/>
    <m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m/>
    <m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m/>
    <m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m/>
    <m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m/>
    <m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m/>
    <m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m/>
    <m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m/>
    <m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m/>
    <m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m/>
    <m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m/>
    <m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m/>
    <m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m/>
    <m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m/>
    <m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m/>
    <m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m/>
    <m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m/>
    <m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m/>
    <m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m/>
    <m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m/>
    <m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m/>
    <m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m/>
    <m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m/>
    <m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m/>
    <m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m/>
    <m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m/>
    <m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m/>
    <m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m/>
    <m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m/>
    <m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m/>
    <m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m/>
    <m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m/>
    <m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m/>
    <m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m/>
    <m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m/>
    <m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m/>
    <m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m/>
    <m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m/>
    <m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m/>
    <m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m/>
    <m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m/>
    <m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m/>
    <m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m/>
    <m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m/>
    <m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m/>
    <m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m/>
    <m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m/>
    <m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m/>
    <m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m/>
    <m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m/>
    <m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m/>
    <m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m/>
    <m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m/>
    <m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m/>
    <m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m/>
    <m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m/>
    <m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m/>
    <m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m/>
    <m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m/>
    <m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m/>
    <m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m/>
    <m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m/>
    <m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m/>
    <m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m/>
    <m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m/>
    <m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m/>
    <m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m/>
    <m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m/>
    <m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m/>
    <m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m/>
    <m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m/>
    <m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m/>
    <m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m/>
    <m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m/>
    <m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m/>
    <m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m/>
    <m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m/>
    <m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m/>
    <m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m/>
    <m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m/>
    <m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m/>
    <m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m/>
    <m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m/>
    <m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m/>
    <m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m/>
    <m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m/>
    <m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m/>
    <m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m/>
    <m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m/>
    <m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m/>
    <m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m/>
    <m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m/>
    <m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m/>
    <m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m/>
    <m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m/>
    <m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m/>
    <m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m/>
    <m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m/>
    <m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m/>
    <m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m/>
    <m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m/>
    <m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m/>
    <m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m/>
    <m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m/>
    <m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m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m/>
    <m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m/>
    <m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m/>
    <m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m/>
    <m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m/>
    <m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m/>
    <m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m/>
    <m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m/>
    <m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m/>
    <m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m/>
    <m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m/>
    <m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m/>
    <m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m/>
    <m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m/>
    <m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m/>
    <m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m/>
    <m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m/>
    <m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m/>
    <m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m/>
    <m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m/>
    <m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m/>
    <m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m/>
    <m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m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m/>
    <m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m/>
    <m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m/>
    <m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m/>
    <m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m/>
    <m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m/>
    <m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m/>
    <m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m/>
    <m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m/>
    <m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m/>
    <m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m/>
    <m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m/>
    <m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m/>
    <m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m/>
    <m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m/>
    <m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m/>
    <m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m/>
    <m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m/>
    <m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m/>
    <m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m/>
    <m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m/>
    <m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m/>
    <m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m/>
    <m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m/>
    <m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m/>
    <m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m/>
    <m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m/>
    <m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m/>
    <m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m/>
    <m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m/>
    <m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m/>
    <m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m/>
    <m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m/>
    <m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m/>
    <m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m/>
    <m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m/>
    <m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m/>
    <m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m/>
    <m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m/>
    <m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m/>
    <m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m/>
    <m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m/>
    <m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m/>
    <m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m/>
    <m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m/>
    <m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m/>
    <m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m/>
    <m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m/>
    <m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m/>
    <m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m/>
    <m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m/>
    <m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m/>
    <m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m/>
    <m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m/>
    <m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m/>
    <m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m/>
    <m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m/>
    <m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m/>
    <m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m/>
    <m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m/>
    <m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m/>
    <m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m/>
    <m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m/>
    <m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m/>
    <m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m/>
    <m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m/>
    <m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m/>
    <m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m/>
    <m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m/>
    <m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m/>
    <m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m/>
    <m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m/>
    <m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m/>
    <m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m/>
    <m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m/>
    <m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m/>
    <m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m/>
    <m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m/>
    <m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m/>
    <m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m/>
    <m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m/>
    <m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m/>
    <m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m/>
    <m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m/>
    <m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m/>
    <m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m/>
    <m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m/>
    <m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m/>
    <m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m/>
    <m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m/>
    <m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m/>
    <m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m/>
    <m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m/>
    <m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m/>
    <m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m/>
    <m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m/>
    <m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m/>
    <m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m/>
    <m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m/>
    <m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m/>
    <m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m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m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m/>
    <m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m/>
    <m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m/>
    <m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m/>
    <m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m/>
    <m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m/>
    <m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m/>
    <m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m/>
    <m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m/>
    <m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m/>
    <m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m/>
    <m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m/>
    <m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m/>
    <m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m/>
    <m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m/>
    <m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m/>
    <m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m/>
    <m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m/>
    <m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m/>
    <m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m/>
    <m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m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m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m/>
    <m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m/>
    <m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m/>
    <m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m/>
    <m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m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m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m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m/>
    <m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m/>
    <m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m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m/>
    <m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m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m/>
    <m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m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m/>
    <m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m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m/>
    <m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m/>
    <m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m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m/>
    <m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m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m/>
    <m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m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m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m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m/>
    <m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m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m/>
    <m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m/>
    <m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m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m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m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m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m/>
    <m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m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m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m/>
    <m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m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m/>
    <m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m/>
    <m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m/>
    <m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m/>
    <m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m/>
    <m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m/>
    <m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m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m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m/>
    <m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m/>
    <m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m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m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m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m/>
    <m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m/>
    <m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m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m/>
    <m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m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m/>
    <m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m/>
    <m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m/>
    <m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m/>
    <m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m/>
    <m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m/>
    <m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m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m/>
    <m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m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m/>
    <m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m/>
    <m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m/>
    <m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m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m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m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m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m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m/>
    <m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m/>
    <m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m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m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m/>
    <m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m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m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m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m/>
    <m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m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m/>
    <m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m/>
    <m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m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m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m/>
    <m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m/>
    <m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m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m/>
    <m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m/>
    <m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m/>
    <m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m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m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m/>
    <m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m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m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m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m/>
    <m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m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m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m/>
    <m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m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m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m/>
    <m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m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m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m/>
    <m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m/>
    <m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m/>
    <m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m/>
    <m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m/>
    <m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m/>
    <m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m/>
    <m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m/>
    <m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m/>
    <m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m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m/>
    <m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m/>
    <m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m/>
    <m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m/>
    <m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m/>
    <m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m/>
    <m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m/>
    <m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m/>
    <m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m/>
    <m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m/>
    <m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m/>
    <m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m/>
    <m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m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m/>
    <m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m/>
    <m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m/>
    <m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m/>
    <m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m/>
    <m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m/>
    <m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m/>
    <m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m/>
    <m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m/>
    <m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m/>
    <m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m/>
    <m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m/>
    <m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m/>
    <m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m/>
    <m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m/>
    <m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m/>
    <m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m/>
    <m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m/>
    <m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m/>
    <m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m/>
    <m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m/>
    <m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m/>
    <m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m/>
    <m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m/>
    <m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m/>
    <m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m/>
    <m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m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m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m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m/>
    <m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m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m/>
    <m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m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m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m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m/>
    <m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m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m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m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m/>
    <m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m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m/>
    <m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m/>
    <m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m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m/>
    <m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m/>
    <m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m/>
    <m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m/>
    <m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m/>
    <m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m/>
    <m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m/>
    <m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m/>
    <m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m/>
    <m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m/>
    <m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m/>
    <m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m/>
    <m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m/>
    <m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m/>
    <m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m/>
    <m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m/>
    <m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m/>
    <m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m/>
    <m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m/>
    <m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m/>
    <m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m/>
    <m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m/>
    <m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m/>
    <m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m/>
    <m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m/>
    <m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m/>
    <m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m/>
    <m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m/>
    <m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m/>
    <m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m/>
    <m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m/>
    <m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m/>
    <m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m/>
    <m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m/>
    <m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m/>
    <m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m/>
    <m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m/>
    <m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m/>
    <m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m/>
    <m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m/>
    <m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m/>
    <m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m/>
    <m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m/>
    <m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m/>
    <m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m/>
    <m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m/>
    <m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m/>
    <m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m/>
    <m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m/>
    <m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m/>
    <m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m/>
    <m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m/>
    <m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m/>
    <m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m/>
    <m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m/>
    <m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m/>
    <m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m/>
    <m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m/>
    <m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m/>
    <m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m/>
    <m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m/>
    <m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m/>
    <m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m/>
    <m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m/>
    <m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m/>
    <m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m/>
    <m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m/>
    <m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m/>
    <m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m/>
    <m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m/>
    <m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m/>
    <m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m/>
    <m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m/>
    <m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m/>
    <m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m/>
    <m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m/>
    <m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m/>
    <m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m/>
    <m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m/>
    <m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m/>
    <m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m/>
    <m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m/>
    <m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m/>
    <m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m/>
    <m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m/>
    <m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m/>
    <m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m/>
    <m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m/>
    <m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m/>
    <m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m/>
    <m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m/>
    <m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m/>
    <m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m/>
    <m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m/>
    <m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m/>
    <m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m/>
    <m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m/>
    <m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m/>
    <m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m/>
    <m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m/>
    <m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m/>
    <m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m/>
    <m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m/>
    <m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m/>
    <m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m/>
    <m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m/>
    <m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m/>
    <m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m/>
    <m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m/>
    <m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m/>
    <m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m/>
    <m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m/>
    <m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m/>
    <m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m/>
    <m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m/>
    <m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m/>
    <m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m/>
    <m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m/>
    <m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m/>
    <m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m/>
    <m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m/>
    <m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m/>
    <m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m/>
    <m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m/>
    <m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m/>
    <m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m/>
    <m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m/>
    <m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m/>
    <m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m/>
    <m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m/>
    <m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m/>
    <m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m/>
    <m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m/>
    <m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m/>
    <m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m/>
    <m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m/>
    <m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m/>
    <m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m/>
    <m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m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m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m/>
    <m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m/>
    <m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m/>
    <m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m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m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m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m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m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m/>
    <m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m/>
    <m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m/>
    <m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m/>
    <m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m/>
    <m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m/>
    <m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m/>
    <m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m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m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m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m/>
    <m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m/>
    <m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m/>
    <m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m/>
    <m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m/>
    <m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m/>
    <m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m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m/>
    <m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m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m/>
    <m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m/>
    <m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m/>
    <m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m/>
    <m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m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m/>
    <m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m/>
    <m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m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m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m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m/>
    <m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m/>
    <m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m/>
    <m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m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m/>
    <m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m/>
    <m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m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m/>
    <m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m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m/>
    <m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m/>
    <m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m/>
    <m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m/>
    <m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m/>
    <m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m/>
    <m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m/>
    <m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m/>
    <m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m/>
    <m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m/>
    <m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m/>
    <m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m/>
    <m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m/>
    <m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m/>
    <m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m/>
    <m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m/>
    <m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m/>
    <m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m/>
    <m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m/>
    <m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m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m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m/>
    <m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m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m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m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m/>
    <m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m/>
    <m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m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m/>
    <m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m/>
    <m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m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m/>
    <m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m/>
    <m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m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m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m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m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m/>
    <m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m/>
    <m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m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m/>
    <m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m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m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m/>
    <m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m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m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m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m/>
    <m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m/>
    <m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m/>
    <m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m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m/>
    <m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m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m/>
    <m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m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m/>
    <m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m/>
    <m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m/>
    <m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m/>
    <m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m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m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m/>
    <m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m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m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m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m/>
    <m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m/>
    <m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m/>
    <m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m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m/>
    <m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m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m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m/>
    <m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m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m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m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m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m/>
    <m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m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m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m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m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m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m/>
    <m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m/>
    <m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m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m/>
    <m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m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m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m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m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m/>
    <m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m/>
    <m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m/>
    <m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m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m/>
    <m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m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m/>
    <m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m/>
    <m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m/>
    <m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m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m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m/>
    <m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m/>
    <m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m/>
    <m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m/>
    <m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m/>
    <m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m/>
    <m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m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m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m/>
    <m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m/>
    <m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m/>
    <m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m/>
    <m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m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m/>
    <m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m/>
    <m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m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m/>
    <m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m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m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m/>
    <m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m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m/>
    <m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m/>
    <m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m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m/>
    <m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m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m/>
    <m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m/>
    <m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m/>
    <m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m/>
    <m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m/>
    <m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m/>
    <m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m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m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m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m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m/>
    <m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m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m/>
    <m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m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m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m/>
    <m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m/>
    <m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m/>
    <m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m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m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m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m/>
    <m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m/>
    <m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m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m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m/>
    <m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m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m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m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m/>
    <m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m/>
    <m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m/>
    <m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m/>
    <m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m/>
    <m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m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m/>
    <m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m/>
    <m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m/>
    <m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m/>
    <m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m/>
    <m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m/>
    <m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m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m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m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m/>
    <m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m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m/>
    <m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m/>
    <m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m/>
    <m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m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m/>
    <m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m/>
    <m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m/>
    <m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m/>
    <m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m/>
    <m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m/>
    <m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m/>
    <m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m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m/>
    <m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m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m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m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m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m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m/>
    <m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m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m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m/>
    <m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m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m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m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m/>
    <m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m/>
    <m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m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m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m/>
    <m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m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m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m/>
    <m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m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m/>
    <m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m/>
    <m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m/>
    <m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m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m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m/>
    <m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m/>
    <m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m/>
    <m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m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m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m/>
    <m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m/>
    <m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m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m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m/>
    <m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m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m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m/>
    <m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m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m/>
    <m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m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m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m/>
    <m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m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m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m/>
    <m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m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m/>
    <m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m/>
    <m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m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m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m/>
    <m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m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m/>
    <m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m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m/>
    <m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m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m/>
    <m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m/>
    <m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m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m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m/>
    <m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m/>
    <m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m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m/>
    <m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m/>
    <m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m/>
    <m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m/>
    <m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m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m/>
    <m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m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m/>
    <m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m/>
    <m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m/>
    <m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m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m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m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m/>
    <m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m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m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m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m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m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m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m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m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m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m/>
    <m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m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m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m/>
    <m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m/>
    <m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m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m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m/>
    <m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m/>
    <m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m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m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m/>
    <m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m/>
    <m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m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m/>
    <m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m/>
    <m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m/>
    <m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m/>
    <m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m/>
    <m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m/>
    <m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m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m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m/>
    <m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m/>
    <m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m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m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m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m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m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m/>
    <m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m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m/>
    <m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m/>
    <m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m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m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m/>
    <m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m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m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m/>
    <m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m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m/>
    <m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m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m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m/>
    <m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m/>
    <m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m/>
    <m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m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m/>
    <m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m/>
    <m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m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m/>
    <m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m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m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m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m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m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m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m/>
    <m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m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m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m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m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m/>
    <m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m/>
    <m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m/>
    <m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m/>
    <m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m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m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m/>
    <m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m/>
    <m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m/>
    <m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m/>
    <m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m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m/>
    <m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m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m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m/>
    <m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m/>
    <m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m/>
    <m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m/>
    <m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m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m/>
    <m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m/>
    <m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m/>
    <m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m/>
    <m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m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m/>
    <m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m/>
    <m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m/>
    <m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m/>
    <m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m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m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m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m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m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m/>
    <m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m/>
    <m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m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m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m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m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m/>
    <m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m/>
    <m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m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m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m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m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m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m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m/>
    <m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m/>
    <m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m/>
    <m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m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m/>
    <m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m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m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m/>
    <m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m/>
    <m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m/>
    <m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m/>
    <m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m/>
    <m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m/>
    <m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m/>
    <m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m/>
    <m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m/>
    <m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m/>
    <m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m/>
    <m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m/>
    <m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m/>
    <m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m/>
    <m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m/>
    <m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m/>
    <m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m/>
    <m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m/>
    <m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m/>
    <m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m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m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m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m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m/>
    <m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m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m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m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m/>
    <m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m/>
    <m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m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m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m/>
    <m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m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m/>
    <m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m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m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m/>
    <m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m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m/>
    <m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m/>
    <m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m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m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m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m/>
    <m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m/>
    <m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m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m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m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m/>
    <m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m/>
    <m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m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m/>
    <m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m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m/>
    <m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m/>
    <m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m/>
    <m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m/>
    <m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m/>
    <m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m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m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m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m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m/>
    <m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m/>
    <m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m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m/>
    <m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m/>
    <m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m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m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m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m/>
    <m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m/>
    <m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m/>
    <m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m/>
    <m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m/>
    <m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m/>
    <m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m/>
    <m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m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m/>
    <m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m/>
    <m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m/>
    <m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m/>
    <m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m/>
    <m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m/>
    <m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m/>
    <m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m/>
    <m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m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m/>
    <m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m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m/>
    <m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m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m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m/>
    <m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m/>
    <m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m/>
    <m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m/>
    <m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m/>
    <m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m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m/>
    <m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m/>
    <m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m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m/>
    <m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m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m/>
    <m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m/>
    <m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m/>
    <m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m/>
    <m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m/>
    <m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m/>
    <m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m/>
    <m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m/>
    <m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m/>
    <m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m/>
    <m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m/>
    <m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m/>
    <m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m/>
    <m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m/>
    <m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m/>
    <m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m/>
    <m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m/>
    <m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m/>
    <m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m/>
    <m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m/>
    <m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m/>
    <m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m/>
    <m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m/>
    <m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m/>
    <m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m/>
    <m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m/>
    <m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m/>
    <m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m/>
    <m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m/>
    <m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m/>
    <m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m/>
    <m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m/>
    <m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m/>
    <m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m/>
    <m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m/>
    <m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m/>
    <m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m/>
    <m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m/>
    <m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m/>
    <m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m/>
    <m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m/>
    <m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m/>
    <m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m/>
    <m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m/>
    <m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m/>
    <m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m/>
    <m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m/>
    <m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m/>
    <m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m/>
    <m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m/>
    <m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m/>
    <m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m/>
    <m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m/>
    <m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m/>
    <m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m/>
    <m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m/>
    <m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m/>
    <m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m/>
    <m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m/>
    <m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m/>
    <m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m/>
    <m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m/>
    <m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m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m/>
    <m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m/>
    <m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m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m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m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m/>
    <m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m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m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m/>
    <m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m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m/>
    <m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m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m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m/>
    <m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m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m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m/>
    <m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m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m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m/>
    <m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m/>
    <m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m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m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m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m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m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m/>
    <m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m/>
    <m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m/>
    <m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m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m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m/>
    <m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m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m/>
    <m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m/>
    <m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m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m/>
    <m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m/>
    <m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m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m/>
    <m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m/>
    <m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m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m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m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m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m/>
    <m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m/>
    <m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m/>
    <m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m/>
    <m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m/>
    <m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m/>
    <m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m/>
    <m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m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m/>
    <m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m/>
    <m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m/>
    <m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m/>
    <m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m/>
    <m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m/>
    <m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m/>
    <m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m/>
    <m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m/>
    <m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m/>
    <m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m/>
    <m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m/>
    <m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m/>
    <m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m/>
    <m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m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m/>
    <m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m/>
    <m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m/>
    <m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m/>
    <m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m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m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m/>
    <m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m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m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m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m/>
    <m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m/>
    <m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m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m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m/>
    <m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m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m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m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m/>
    <m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m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m/>
    <m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m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m/>
    <m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m/>
    <m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m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m/>
    <m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m/>
    <m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m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m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m/>
    <m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m/>
    <m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m/>
    <m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m/>
    <m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m/>
    <m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m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m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m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m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m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m/>
    <m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m/>
    <m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m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m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m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m/>
    <m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m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m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m/>
    <m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m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m/>
    <m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m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m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m/>
    <m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m/>
    <m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m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m/>
    <m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m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m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m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m/>
    <m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m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m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m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m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m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m/>
    <m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m/>
    <m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m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m/>
    <m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m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m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m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m/>
    <m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m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m/>
    <m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m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m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m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m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m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m/>
    <m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m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m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m/>
    <m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m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m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m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m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m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m/>
    <m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m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m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m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m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m/>
    <m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m/>
    <m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m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m/>
    <m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m/>
    <m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m/>
    <m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m/>
    <m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m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m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m/>
    <m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m/>
    <m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m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m/>
    <m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m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m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m/>
    <m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m/>
    <m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m/>
    <m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m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m/>
    <m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m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m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m/>
    <m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m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m/>
    <m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m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m/>
    <m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m/>
    <m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m/>
    <m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m/>
    <m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m/>
    <m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m/>
    <m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m/>
    <m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m/>
    <m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m/>
    <m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m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m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m/>
    <m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m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m/>
    <m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m/>
    <m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m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m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m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m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m/>
    <m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m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m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m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m/>
    <m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m/>
    <m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m/>
    <m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m/>
    <m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m/>
    <m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m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m/>
    <m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m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m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m/>
    <m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m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m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m/>
    <m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m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m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m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m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m/>
    <m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m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m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m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m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m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m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m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m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m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m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m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m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m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m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m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m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m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m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m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m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m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m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m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m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m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m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m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m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m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m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m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m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m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m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m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m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m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m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m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m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m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m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m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m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m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m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m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m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m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m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m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m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m/>
    <m/>
  </r>
  <r>
    <m/>
    <m/>
    <m/>
    <x v="445"/>
    <m/>
    <x v="4"/>
    <m/>
    <m/>
    <m/>
    <m/>
    <m/>
    <m/>
    <m/>
    <m/>
    <m/>
    <m/>
    <x v="9"/>
    <m/>
    <x v="4114"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3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610E-F543-4BE6-A521-C4784FC2EF7F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BB74F-0194-4C3D-8474-D42D845FF8FD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2:V450" firstHeaderRow="1" firstDataRow="2" firstDataCol="1"/>
  <pivotFields count="25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14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W4115"/>
  <sheetViews>
    <sheetView zoomScale="95" zoomScaleNormal="95" workbookViewId="0">
      <pane xSplit="2" ySplit="1" topLeftCell="O4106" activePane="bottomRight" state="frozen"/>
      <selection pane="topRight" activeCell="C1" sqref="C1"/>
      <selection pane="bottomLeft" activeCell="A2" sqref="A2"/>
      <selection pane="bottomRight" activeCell="Q2962" sqref="Q29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  <c r="U1" s="12" t="s">
        <v>8379</v>
      </c>
      <c r="V1" s="12" t="s">
        <v>8403</v>
      </c>
      <c r="W1" s="12" t="s">
        <v>8403</v>
      </c>
    </row>
    <row r="2" spans="1:23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3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3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3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3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3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3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3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3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3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3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3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3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3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3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23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sheetPr>
    <tabColor rgb="FF00B050"/>
  </sheetPr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344-2B13-4BE9-A060-A27005A79D78}">
  <sheetPr>
    <tabColor rgb="FF00B050"/>
  </sheetPr>
  <dimension ref="A1:E18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5">
        <v>111</v>
      </c>
      <c r="C6" s="15">
        <v>52</v>
      </c>
      <c r="D6" s="15">
        <v>3</v>
      </c>
      <c r="E6" s="15">
        <v>166</v>
      </c>
    </row>
    <row r="7" spans="1:5" x14ac:dyDescent="0.25">
      <c r="A7" s="14" t="s">
        <v>8377</v>
      </c>
      <c r="B7" s="15">
        <v>100</v>
      </c>
      <c r="C7" s="15">
        <v>49</v>
      </c>
      <c r="D7" s="15">
        <v>4</v>
      </c>
      <c r="E7" s="15">
        <v>153</v>
      </c>
    </row>
    <row r="8" spans="1:5" x14ac:dyDescent="0.25">
      <c r="A8" s="14" t="s">
        <v>8368</v>
      </c>
      <c r="B8" s="15">
        <v>87</v>
      </c>
      <c r="C8" s="15">
        <v>50</v>
      </c>
      <c r="D8" s="15">
        <v>1</v>
      </c>
      <c r="E8" s="15">
        <v>138</v>
      </c>
    </row>
    <row r="9" spans="1:5" x14ac:dyDescent="0.25">
      <c r="A9" s="14" t="s">
        <v>8369</v>
      </c>
      <c r="B9" s="15">
        <v>72</v>
      </c>
      <c r="C9" s="15">
        <v>47</v>
      </c>
      <c r="D9" s="15">
        <v>4</v>
      </c>
      <c r="E9" s="15">
        <v>123</v>
      </c>
    </row>
    <row r="10" spans="1:5" x14ac:dyDescent="0.25">
      <c r="A10" s="14" t="s">
        <v>8371</v>
      </c>
      <c r="B10" s="15">
        <v>65</v>
      </c>
      <c r="C10" s="15">
        <v>50</v>
      </c>
      <c r="D10" s="15"/>
      <c r="E10" s="15">
        <v>115</v>
      </c>
    </row>
    <row r="11" spans="1:5" x14ac:dyDescent="0.25">
      <c r="A11" s="14" t="s">
        <v>8374</v>
      </c>
      <c r="B11" s="15">
        <v>71</v>
      </c>
      <c r="C11" s="15">
        <v>39</v>
      </c>
      <c r="D11" s="15">
        <v>3</v>
      </c>
      <c r="E11" s="15">
        <v>113</v>
      </c>
    </row>
    <row r="12" spans="1:5" x14ac:dyDescent="0.25">
      <c r="A12" s="14" t="s">
        <v>8376</v>
      </c>
      <c r="B12" s="15">
        <v>71</v>
      </c>
      <c r="C12" s="15">
        <v>40</v>
      </c>
      <c r="D12" s="15">
        <v>2</v>
      </c>
      <c r="E12" s="15">
        <v>113</v>
      </c>
    </row>
    <row r="13" spans="1:5" x14ac:dyDescent="0.25">
      <c r="A13" s="14" t="s">
        <v>8370</v>
      </c>
      <c r="B13" s="15">
        <v>59</v>
      </c>
      <c r="C13" s="15">
        <v>34</v>
      </c>
      <c r="D13" s="15">
        <v>4</v>
      </c>
      <c r="E13" s="15">
        <v>97</v>
      </c>
    </row>
    <row r="14" spans="1:5" x14ac:dyDescent="0.25">
      <c r="A14" s="14" t="s">
        <v>8373</v>
      </c>
      <c r="B14" s="15">
        <v>56</v>
      </c>
      <c r="C14" s="15">
        <v>33</v>
      </c>
      <c r="D14" s="15">
        <v>7</v>
      </c>
      <c r="E14" s="15">
        <v>96</v>
      </c>
    </row>
    <row r="15" spans="1:5" x14ac:dyDescent="0.25">
      <c r="A15" s="14" t="s">
        <v>8375</v>
      </c>
      <c r="B15" s="15">
        <v>56</v>
      </c>
      <c r="C15" s="15">
        <v>33</v>
      </c>
      <c r="D15" s="15">
        <v>3</v>
      </c>
      <c r="E15" s="15">
        <v>92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9E5D-324D-4956-A49E-EF1B4F8A2B47}">
  <sheetPr>
    <tabColor rgb="FF00B050"/>
  </sheetPr>
  <dimension ref="A1:V450"/>
  <sheetViews>
    <sheetView tabSelected="1" workbookViewId="0">
      <selection activeCell="J12" sqref="J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6" max="16" width="18" bestFit="1" customWidth="1"/>
    <col min="17" max="17" width="16.28515625" bestFit="1" customWidth="1"/>
    <col min="18" max="18" width="8.85546875" bestFit="1" customWidth="1"/>
    <col min="19" max="19" width="6.140625" bestFit="1" customWidth="1"/>
    <col min="20" max="20" width="4.28515625" bestFit="1" customWidth="1"/>
    <col min="21" max="21" width="7.28515625" bestFit="1" customWidth="1"/>
    <col min="22" max="22" width="11.28515625" bestFit="1" customWidth="1"/>
  </cols>
  <sheetData>
    <row r="1" spans="1:22" x14ac:dyDescent="0.25">
      <c r="A1" t="s">
        <v>8381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22" x14ac:dyDescent="0.25">
      <c r="A2" t="s">
        <v>8412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IFERROR(B2/$E2,"")</f>
        <v>0.75806451612903225</v>
      </c>
      <c r="G2" s="24">
        <f>IFERROR(C2/$E2,"")</f>
        <v>0.24193548387096775</v>
      </c>
      <c r="H2" s="24">
        <f>IFERROR(D2/$E2,"")</f>
        <v>0</v>
      </c>
      <c r="P2" s="13" t="s">
        <v>8362</v>
      </c>
      <c r="Q2" s="13" t="s">
        <v>8359</v>
      </c>
    </row>
    <row r="3" spans="1:22" x14ac:dyDescent="0.25">
      <c r="A3" t="s">
        <v>8413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COUNTIFS(Kickstarter!$D:$D,"&lt;4999",Kickstarter!$F:$F,"canceled",Kickstarter!$R:$R,"Plays",Kickstarter!$D:$D,"&gt;1000")</f>
        <v>0</v>
      </c>
      <c r="E3">
        <f t="shared" ref="E3:E13" si="0">SUM(B3:D3)</f>
        <v>534</v>
      </c>
      <c r="F3" s="24">
        <f t="shared" ref="F3:H13" si="1">IFERROR(B3/$E3,"")</f>
        <v>0.72659176029962547</v>
      </c>
      <c r="G3" s="24">
        <f t="shared" si="1"/>
        <v>0.27340823970037453</v>
      </c>
      <c r="H3" s="24">
        <f t="shared" si="1"/>
        <v>0</v>
      </c>
      <c r="P3" s="13" t="s">
        <v>8361</v>
      </c>
      <c r="Q3" t="s">
        <v>8218</v>
      </c>
      <c r="R3" t="s">
        <v>8219</v>
      </c>
      <c r="S3" t="s">
        <v>8220</v>
      </c>
      <c r="T3" t="s">
        <v>8221</v>
      </c>
      <c r="U3" t="s">
        <v>8404</v>
      </c>
      <c r="V3" t="s">
        <v>8360</v>
      </c>
    </row>
    <row r="4" spans="1:22" x14ac:dyDescent="0.25">
      <c r="A4" t="s">
        <v>8414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COUNTIFS(Kickstarter!$D:$D,"&lt;9999",Kickstarter!$F:$F,"canceled",Kickstarter!$R:$R,"Plays",Kickstarter!$D:$D,"&gt;5000")</f>
        <v>0</v>
      </c>
      <c r="E4">
        <f t="shared" si="0"/>
        <v>169</v>
      </c>
      <c r="F4" s="24">
        <f t="shared" si="1"/>
        <v>0.55029585798816572</v>
      </c>
      <c r="G4" s="24">
        <f t="shared" si="1"/>
        <v>0.44970414201183434</v>
      </c>
      <c r="H4" s="24">
        <f t="shared" si="1"/>
        <v>0</v>
      </c>
      <c r="P4" s="14">
        <v>1</v>
      </c>
      <c r="Q4" s="15">
        <v>3</v>
      </c>
      <c r="R4" s="15"/>
      <c r="S4" s="15"/>
      <c r="T4" s="15"/>
      <c r="U4" s="15"/>
      <c r="V4" s="15">
        <v>3</v>
      </c>
    </row>
    <row r="5" spans="1:22" x14ac:dyDescent="0.25">
      <c r="A5" t="s">
        <v>8415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COUNTIFS(Kickstarter!$D:$D,"&lt;14999",Kickstarter!$F:$F,"canceled",Kickstarter!$R:$R,"Plays",Kickstarter!$D:$D,"&gt;10000")</f>
        <v>0</v>
      </c>
      <c r="E5">
        <f t="shared" si="0"/>
        <v>72</v>
      </c>
      <c r="F5" s="24">
        <f t="shared" si="1"/>
        <v>0.54166666666666663</v>
      </c>
      <c r="G5" s="24">
        <f t="shared" si="1"/>
        <v>0.45833333333333331</v>
      </c>
      <c r="H5" s="24">
        <f t="shared" si="1"/>
        <v>0</v>
      </c>
      <c r="P5" s="14">
        <v>2</v>
      </c>
      <c r="Q5" s="15"/>
      <c r="R5" s="15"/>
      <c r="S5" s="15">
        <v>1</v>
      </c>
      <c r="T5" s="15"/>
      <c r="U5" s="15"/>
      <c r="V5" s="15">
        <v>1</v>
      </c>
    </row>
    <row r="6" spans="1:22" x14ac:dyDescent="0.25">
      <c r="A6" t="s">
        <v>8416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COUNTIFS(Kickstarter!$D:$D,"&lt;19999",Kickstarter!$F:$F,"canceled",Kickstarter!$R:$R,"Plays",Kickstarter!$D:$D,"&gt;15000")</f>
        <v>0</v>
      </c>
      <c r="E6">
        <f t="shared" si="0"/>
        <v>24</v>
      </c>
      <c r="F6" s="24">
        <f t="shared" si="1"/>
        <v>0.5</v>
      </c>
      <c r="G6" s="24">
        <f t="shared" si="1"/>
        <v>0.5</v>
      </c>
      <c r="H6" s="24">
        <f t="shared" si="1"/>
        <v>0</v>
      </c>
      <c r="P6" s="14">
        <v>5</v>
      </c>
      <c r="Q6" s="15">
        <v>1</v>
      </c>
      <c r="R6" s="15"/>
      <c r="S6" s="15"/>
      <c r="T6" s="15"/>
      <c r="U6" s="15"/>
      <c r="V6" s="15">
        <v>1</v>
      </c>
    </row>
    <row r="7" spans="1:22" x14ac:dyDescent="0.25">
      <c r="A7" t="s">
        <v>8417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COUNTIFS(Kickstarter!$D:$D,"&lt;24999",Kickstarter!$F:$F,"canceled",Kickstarter!$R:$R,"Plays",Kickstarter!$D:$D,"&gt;20000")</f>
        <v>0</v>
      </c>
      <c r="E7">
        <f t="shared" si="0"/>
        <v>20</v>
      </c>
      <c r="F7" s="24">
        <f t="shared" si="1"/>
        <v>0.45</v>
      </c>
      <c r="G7" s="24">
        <f t="shared" si="1"/>
        <v>0.55000000000000004</v>
      </c>
      <c r="H7" s="24">
        <f t="shared" si="1"/>
        <v>0</v>
      </c>
      <c r="P7" s="14">
        <v>10</v>
      </c>
      <c r="Q7" s="15">
        <v>3</v>
      </c>
      <c r="R7" s="15"/>
      <c r="S7" s="15"/>
      <c r="T7" s="15"/>
      <c r="U7" s="15"/>
      <c r="V7" s="15">
        <v>3</v>
      </c>
    </row>
    <row r="8" spans="1:22" x14ac:dyDescent="0.25">
      <c r="A8" t="s">
        <v>8423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COUNTIFS(Kickstarter!$D:$D,"&lt;29999",Kickstarter!$F:$F,"canceled",Kickstarter!$R:$R,"Plays",Kickstarter!$D:$D,"&gt;25000")</f>
        <v>0</v>
      </c>
      <c r="E8">
        <f t="shared" si="0"/>
        <v>5</v>
      </c>
      <c r="F8" s="24">
        <f t="shared" si="1"/>
        <v>0.2</v>
      </c>
      <c r="G8" s="24">
        <f t="shared" si="1"/>
        <v>0.8</v>
      </c>
      <c r="H8" s="24">
        <f t="shared" si="1"/>
        <v>0</v>
      </c>
      <c r="P8" s="14">
        <v>13</v>
      </c>
      <c r="Q8" s="15">
        <v>1</v>
      </c>
      <c r="R8" s="15"/>
      <c r="S8" s="15"/>
      <c r="T8" s="15"/>
      <c r="U8" s="15"/>
      <c r="V8" s="15">
        <v>1</v>
      </c>
    </row>
    <row r="9" spans="1:22" x14ac:dyDescent="0.25">
      <c r="A9" t="s">
        <v>8418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COUNTIFS(Kickstarter!$D:$D,"&lt;34999",Kickstarter!$F:$F,"canceled",Kickstarter!$R:$R,"Plays",Kickstarter!$D:$D,"&gt;30000")</f>
        <v>0</v>
      </c>
      <c r="E9">
        <f t="shared" si="0"/>
        <v>11</v>
      </c>
      <c r="F9" s="24">
        <f t="shared" si="1"/>
        <v>0.27272727272727271</v>
      </c>
      <c r="G9" s="24">
        <f t="shared" si="1"/>
        <v>0.72727272727272729</v>
      </c>
      <c r="H9" s="24">
        <f t="shared" si="1"/>
        <v>0</v>
      </c>
      <c r="P9" s="14">
        <v>20</v>
      </c>
      <c r="Q9" s="15"/>
      <c r="R9" s="15"/>
      <c r="S9" s="15">
        <v>1</v>
      </c>
      <c r="T9" s="15"/>
      <c r="U9" s="15"/>
      <c r="V9" s="15">
        <v>1</v>
      </c>
    </row>
    <row r="10" spans="1:22" x14ac:dyDescent="0.25">
      <c r="A10" t="s">
        <v>8419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COUNTIFS(Kickstarter!$D:$D,"&lt;39999",Kickstarter!$F:$F,"canceled",Kickstarter!$R:$R,"Plays",Kickstarter!$D:$D,"&gt;35000")</f>
        <v>0</v>
      </c>
      <c r="E10">
        <f t="shared" si="0"/>
        <v>6</v>
      </c>
      <c r="F10" s="24">
        <f t="shared" si="1"/>
        <v>0.66666666666666663</v>
      </c>
      <c r="G10" s="24">
        <f t="shared" si="1"/>
        <v>0.33333333333333331</v>
      </c>
      <c r="H10" s="24">
        <f t="shared" si="1"/>
        <v>0</v>
      </c>
      <c r="P10" s="14">
        <v>25</v>
      </c>
      <c r="Q10" s="15">
        <v>3</v>
      </c>
      <c r="R10" s="15"/>
      <c r="S10" s="15">
        <v>1</v>
      </c>
      <c r="T10" s="15"/>
      <c r="U10" s="15"/>
      <c r="V10" s="15">
        <v>4</v>
      </c>
    </row>
    <row r="11" spans="1:22" x14ac:dyDescent="0.25">
      <c r="A11" t="s">
        <v>8420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COUNTIFS(Kickstarter!$D:$D,"&lt;44999",Kickstarter!$F:$F,"canceled",Kickstarter!$R:$R,"Plays",Kickstarter!$D:$D,"&gt;40000")</f>
        <v>0</v>
      </c>
      <c r="E11">
        <f t="shared" si="0"/>
        <v>3</v>
      </c>
      <c r="F11" s="24">
        <f t="shared" si="1"/>
        <v>0.66666666666666663</v>
      </c>
      <c r="G11" s="24">
        <f t="shared" si="1"/>
        <v>0.33333333333333331</v>
      </c>
      <c r="H11" s="24">
        <f t="shared" si="1"/>
        <v>0</v>
      </c>
      <c r="P11" s="14">
        <v>40</v>
      </c>
      <c r="Q11" s="15">
        <v>1</v>
      </c>
      <c r="R11" s="15"/>
      <c r="S11" s="15"/>
      <c r="T11" s="15"/>
      <c r="U11" s="15"/>
      <c r="V11" s="15">
        <v>1</v>
      </c>
    </row>
    <row r="12" spans="1:22" x14ac:dyDescent="0.25">
      <c r="A12" t="s">
        <v>8421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COUNTIFS(Kickstarter!$D:$D,"&lt;49999",Kickstarter!$F:$F,"canceled",Kickstarter!$R:$R,"Plays",Kickstarter!$D:$D,"&gt;45000")</f>
        <v>0</v>
      </c>
      <c r="E12">
        <f t="shared" si="0"/>
        <v>1</v>
      </c>
      <c r="F12" s="24">
        <f t="shared" si="1"/>
        <v>0</v>
      </c>
      <c r="G12" s="24">
        <f t="shared" si="1"/>
        <v>1</v>
      </c>
      <c r="H12" s="24">
        <f t="shared" si="1"/>
        <v>0</v>
      </c>
      <c r="P12" s="14">
        <v>50</v>
      </c>
      <c r="Q12" s="15">
        <v>3</v>
      </c>
      <c r="R12" s="15">
        <v>1</v>
      </c>
      <c r="S12" s="15"/>
      <c r="T12" s="15"/>
      <c r="U12" s="15"/>
      <c r="V12" s="15">
        <v>4</v>
      </c>
    </row>
    <row r="13" spans="1:22" x14ac:dyDescent="0.25">
      <c r="A13" t="s">
        <v>8422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4">
        <f t="shared" si="1"/>
        <v>0.125</v>
      </c>
      <c r="G13" s="24">
        <f t="shared" si="1"/>
        <v>0.875</v>
      </c>
      <c r="H13" s="24">
        <f t="shared" si="1"/>
        <v>0</v>
      </c>
      <c r="P13" s="14">
        <v>60</v>
      </c>
      <c r="Q13" s="15"/>
      <c r="R13" s="15"/>
      <c r="S13" s="15">
        <v>1</v>
      </c>
      <c r="T13" s="15"/>
      <c r="U13" s="15"/>
      <c r="V13" s="15">
        <v>1</v>
      </c>
    </row>
    <row r="14" spans="1:22" x14ac:dyDescent="0.25">
      <c r="P14" s="14">
        <v>70</v>
      </c>
      <c r="Q14" s="15">
        <v>2</v>
      </c>
      <c r="R14" s="15"/>
      <c r="S14" s="15"/>
      <c r="T14" s="15"/>
      <c r="U14" s="15"/>
      <c r="V14" s="15">
        <v>2</v>
      </c>
    </row>
    <row r="15" spans="1:22" x14ac:dyDescent="0.25">
      <c r="P15" s="14">
        <v>80</v>
      </c>
      <c r="Q15" s="15">
        <v>1</v>
      </c>
      <c r="R15" s="15"/>
      <c r="S15" s="15"/>
      <c r="T15" s="15"/>
      <c r="U15" s="15"/>
      <c r="V15" s="15">
        <v>1</v>
      </c>
    </row>
    <row r="16" spans="1:22" x14ac:dyDescent="0.25">
      <c r="P16" s="14">
        <v>100</v>
      </c>
      <c r="Q16" s="15">
        <v>9</v>
      </c>
      <c r="R16" s="15"/>
      <c r="S16" s="15">
        <v>3</v>
      </c>
      <c r="T16" s="15"/>
      <c r="U16" s="15"/>
      <c r="V16" s="15">
        <v>12</v>
      </c>
    </row>
    <row r="17" spans="16:22" x14ac:dyDescent="0.25">
      <c r="P17" s="14">
        <v>101</v>
      </c>
      <c r="Q17" s="15">
        <v>1</v>
      </c>
      <c r="R17" s="15"/>
      <c r="S17" s="15"/>
      <c r="T17" s="15"/>
      <c r="U17" s="15"/>
      <c r="V17" s="15">
        <v>1</v>
      </c>
    </row>
    <row r="18" spans="16:22" x14ac:dyDescent="0.25">
      <c r="P18" s="14">
        <v>110</v>
      </c>
      <c r="Q18" s="15">
        <v>1</v>
      </c>
      <c r="R18" s="15"/>
      <c r="S18" s="15">
        <v>1</v>
      </c>
      <c r="T18" s="15"/>
      <c r="U18" s="15"/>
      <c r="V18" s="15">
        <v>2</v>
      </c>
    </row>
    <row r="19" spans="16:22" x14ac:dyDescent="0.25">
      <c r="P19" s="14">
        <v>125</v>
      </c>
      <c r="Q19" s="15">
        <v>1</v>
      </c>
      <c r="R19" s="15"/>
      <c r="S19" s="15"/>
      <c r="T19" s="15"/>
      <c r="U19" s="15"/>
      <c r="V19" s="15">
        <v>1</v>
      </c>
    </row>
    <row r="20" spans="16:22" x14ac:dyDescent="0.25">
      <c r="P20" s="14">
        <v>128</v>
      </c>
      <c r="Q20" s="15"/>
      <c r="R20" s="15">
        <v>1</v>
      </c>
      <c r="S20" s="15"/>
      <c r="T20" s="15"/>
      <c r="U20" s="15"/>
      <c r="V20" s="15">
        <v>1</v>
      </c>
    </row>
    <row r="21" spans="16:22" x14ac:dyDescent="0.25">
      <c r="P21" s="14">
        <v>150</v>
      </c>
      <c r="Q21" s="15">
        <v>5</v>
      </c>
      <c r="R21" s="15"/>
      <c r="S21" s="15">
        <v>3</v>
      </c>
      <c r="T21" s="15"/>
      <c r="U21" s="15"/>
      <c r="V21" s="15">
        <v>8</v>
      </c>
    </row>
    <row r="22" spans="16:22" x14ac:dyDescent="0.25">
      <c r="P22" s="14">
        <v>153</v>
      </c>
      <c r="Q22" s="15">
        <v>1</v>
      </c>
      <c r="R22" s="15"/>
      <c r="S22" s="15"/>
      <c r="T22" s="15"/>
      <c r="U22" s="15"/>
      <c r="V22" s="15">
        <v>1</v>
      </c>
    </row>
    <row r="23" spans="16:22" x14ac:dyDescent="0.25">
      <c r="P23" s="14">
        <v>199</v>
      </c>
      <c r="Q23" s="15"/>
      <c r="R23" s="15">
        <v>2</v>
      </c>
      <c r="S23" s="15"/>
      <c r="T23" s="15"/>
      <c r="U23" s="15"/>
      <c r="V23" s="15">
        <v>2</v>
      </c>
    </row>
    <row r="24" spans="16:22" x14ac:dyDescent="0.25">
      <c r="P24" s="14">
        <v>200</v>
      </c>
      <c r="Q24" s="15">
        <v>9</v>
      </c>
      <c r="R24" s="15">
        <v>1</v>
      </c>
      <c r="S24" s="15">
        <v>5</v>
      </c>
      <c r="T24" s="15">
        <v>1</v>
      </c>
      <c r="U24" s="15"/>
      <c r="V24" s="15">
        <v>16</v>
      </c>
    </row>
    <row r="25" spans="16:22" x14ac:dyDescent="0.25">
      <c r="P25" s="14">
        <v>220</v>
      </c>
      <c r="Q25" s="15">
        <v>1</v>
      </c>
      <c r="R25" s="15"/>
      <c r="S25" s="15"/>
      <c r="T25" s="15"/>
      <c r="U25" s="15"/>
      <c r="V25" s="15">
        <v>1</v>
      </c>
    </row>
    <row r="26" spans="16:22" x14ac:dyDescent="0.25">
      <c r="P26" s="14">
        <v>225</v>
      </c>
      <c r="Q26" s="15">
        <v>1</v>
      </c>
      <c r="R26" s="15"/>
      <c r="S26" s="15"/>
      <c r="T26" s="15"/>
      <c r="U26" s="15"/>
      <c r="V26" s="15">
        <v>1</v>
      </c>
    </row>
    <row r="27" spans="16:22" x14ac:dyDescent="0.25">
      <c r="P27" s="14">
        <v>250</v>
      </c>
      <c r="Q27" s="15">
        <v>18</v>
      </c>
      <c r="R27" s="15">
        <v>1</v>
      </c>
      <c r="S27" s="15">
        <v>4</v>
      </c>
      <c r="T27" s="15">
        <v>1</v>
      </c>
      <c r="U27" s="15"/>
      <c r="V27" s="15">
        <v>24</v>
      </c>
    </row>
    <row r="28" spans="16:22" x14ac:dyDescent="0.25">
      <c r="P28" s="14">
        <v>270</v>
      </c>
      <c r="Q28" s="15"/>
      <c r="R28" s="15"/>
      <c r="S28" s="15">
        <v>1</v>
      </c>
      <c r="T28" s="15"/>
      <c r="U28" s="15"/>
      <c r="V28" s="15">
        <v>1</v>
      </c>
    </row>
    <row r="29" spans="16:22" x14ac:dyDescent="0.25">
      <c r="P29" s="14">
        <v>280</v>
      </c>
      <c r="Q29" s="15"/>
      <c r="R29" s="15"/>
      <c r="S29" s="15">
        <v>1</v>
      </c>
      <c r="T29" s="15"/>
      <c r="U29" s="15"/>
      <c r="V29" s="15">
        <v>1</v>
      </c>
    </row>
    <row r="30" spans="16:22" x14ac:dyDescent="0.25">
      <c r="P30" s="14">
        <v>300</v>
      </c>
      <c r="Q30" s="15">
        <v>30</v>
      </c>
      <c r="R30" s="15"/>
      <c r="S30" s="15">
        <v>4</v>
      </c>
      <c r="T30" s="15"/>
      <c r="U30" s="15"/>
      <c r="V30" s="15">
        <v>34</v>
      </c>
    </row>
    <row r="31" spans="16:22" x14ac:dyDescent="0.25">
      <c r="P31" s="14">
        <v>315</v>
      </c>
      <c r="Q31" s="15">
        <v>1</v>
      </c>
      <c r="R31" s="15"/>
      <c r="S31" s="15"/>
      <c r="T31" s="15"/>
      <c r="U31" s="15"/>
      <c r="V31" s="15">
        <v>1</v>
      </c>
    </row>
    <row r="32" spans="16:22" x14ac:dyDescent="0.25">
      <c r="P32" s="14">
        <v>333</v>
      </c>
      <c r="Q32" s="15">
        <v>1</v>
      </c>
      <c r="R32" s="15"/>
      <c r="S32" s="15"/>
      <c r="T32" s="15"/>
      <c r="U32" s="15"/>
      <c r="V32" s="15">
        <v>1</v>
      </c>
    </row>
    <row r="33" spans="16:22" x14ac:dyDescent="0.25">
      <c r="P33" s="14">
        <v>347</v>
      </c>
      <c r="Q33" s="15">
        <v>1</v>
      </c>
      <c r="R33" s="15"/>
      <c r="S33" s="15"/>
      <c r="T33" s="15"/>
      <c r="U33" s="15"/>
      <c r="V33" s="15">
        <v>1</v>
      </c>
    </row>
    <row r="34" spans="16:22" x14ac:dyDescent="0.25">
      <c r="P34" s="14">
        <v>350</v>
      </c>
      <c r="Q34" s="15">
        <v>12</v>
      </c>
      <c r="R34" s="15"/>
      <c r="S34" s="15"/>
      <c r="T34" s="15">
        <v>1</v>
      </c>
      <c r="U34" s="15"/>
      <c r="V34" s="15">
        <v>13</v>
      </c>
    </row>
    <row r="35" spans="16:22" x14ac:dyDescent="0.25">
      <c r="P35" s="14">
        <v>400</v>
      </c>
      <c r="Q35" s="15">
        <v>12</v>
      </c>
      <c r="R35" s="15">
        <v>1</v>
      </c>
      <c r="S35" s="15">
        <v>5</v>
      </c>
      <c r="T35" s="15"/>
      <c r="U35" s="15"/>
      <c r="V35" s="15">
        <v>18</v>
      </c>
    </row>
    <row r="36" spans="16:22" x14ac:dyDescent="0.25">
      <c r="P36" s="14">
        <v>420</v>
      </c>
      <c r="Q36" s="15">
        <v>1</v>
      </c>
      <c r="R36" s="15">
        <v>1</v>
      </c>
      <c r="S36" s="15"/>
      <c r="T36" s="15"/>
      <c r="U36" s="15"/>
      <c r="V36" s="15">
        <v>2</v>
      </c>
    </row>
    <row r="37" spans="16:22" x14ac:dyDescent="0.25">
      <c r="P37" s="14">
        <v>450</v>
      </c>
      <c r="Q37" s="15">
        <v>2</v>
      </c>
      <c r="R37" s="15"/>
      <c r="S37" s="15">
        <v>3</v>
      </c>
      <c r="T37" s="15"/>
      <c r="U37" s="15"/>
      <c r="V37" s="15">
        <v>5</v>
      </c>
    </row>
    <row r="38" spans="16:22" x14ac:dyDescent="0.25">
      <c r="P38" s="14">
        <v>451</v>
      </c>
      <c r="Q38" s="15">
        <v>1</v>
      </c>
      <c r="R38" s="15"/>
      <c r="S38" s="15"/>
      <c r="T38" s="15"/>
      <c r="U38" s="15"/>
      <c r="V38" s="15">
        <v>1</v>
      </c>
    </row>
    <row r="39" spans="16:22" x14ac:dyDescent="0.25">
      <c r="P39" s="14">
        <v>480</v>
      </c>
      <c r="Q39" s="15">
        <v>1</v>
      </c>
      <c r="R39" s="15"/>
      <c r="S39" s="15"/>
      <c r="T39" s="15"/>
      <c r="U39" s="15"/>
      <c r="V39" s="15">
        <v>1</v>
      </c>
    </row>
    <row r="40" spans="16:22" x14ac:dyDescent="0.25">
      <c r="P40" s="14">
        <v>495</v>
      </c>
      <c r="Q40" s="15">
        <v>1</v>
      </c>
      <c r="R40" s="15"/>
      <c r="S40" s="15"/>
      <c r="T40" s="15"/>
      <c r="U40" s="15"/>
      <c r="V40" s="15">
        <v>1</v>
      </c>
    </row>
    <row r="41" spans="16:22" x14ac:dyDescent="0.25">
      <c r="P41" s="14">
        <v>500</v>
      </c>
      <c r="Q41" s="15">
        <v>79</v>
      </c>
      <c r="R41" s="15">
        <v>4</v>
      </c>
      <c r="S41" s="15">
        <v>33</v>
      </c>
      <c r="T41" s="15">
        <v>3</v>
      </c>
      <c r="U41" s="15"/>
      <c r="V41" s="15">
        <v>119</v>
      </c>
    </row>
    <row r="42" spans="16:22" x14ac:dyDescent="0.25">
      <c r="P42" s="14">
        <v>512</v>
      </c>
      <c r="Q42" s="15"/>
      <c r="R42" s="15"/>
      <c r="S42" s="15">
        <v>1</v>
      </c>
      <c r="T42" s="15"/>
      <c r="U42" s="15"/>
      <c r="V42" s="15">
        <v>1</v>
      </c>
    </row>
    <row r="43" spans="16:22" x14ac:dyDescent="0.25">
      <c r="P43" s="14">
        <v>515</v>
      </c>
      <c r="Q43" s="15"/>
      <c r="R43" s="15">
        <v>1</v>
      </c>
      <c r="S43" s="15"/>
      <c r="T43" s="15"/>
      <c r="U43" s="15"/>
      <c r="V43" s="15">
        <v>1</v>
      </c>
    </row>
    <row r="44" spans="16:22" x14ac:dyDescent="0.25">
      <c r="P44" s="14">
        <v>516</v>
      </c>
      <c r="Q44" s="15"/>
      <c r="R44" s="15"/>
      <c r="S44" s="15">
        <v>1</v>
      </c>
      <c r="T44" s="15"/>
      <c r="U44" s="15"/>
      <c r="V44" s="15">
        <v>1</v>
      </c>
    </row>
    <row r="45" spans="16:22" x14ac:dyDescent="0.25">
      <c r="P45" s="14">
        <v>525</v>
      </c>
      <c r="Q45" s="15"/>
      <c r="R45" s="15"/>
      <c r="S45" s="15">
        <v>1</v>
      </c>
      <c r="T45" s="15"/>
      <c r="U45" s="15"/>
      <c r="V45" s="15">
        <v>1</v>
      </c>
    </row>
    <row r="46" spans="16:22" x14ac:dyDescent="0.25">
      <c r="P46" s="14">
        <v>530</v>
      </c>
      <c r="Q46" s="15"/>
      <c r="R46" s="15"/>
      <c r="S46" s="15">
        <v>1</v>
      </c>
      <c r="T46" s="15"/>
      <c r="U46" s="15"/>
      <c r="V46" s="15">
        <v>1</v>
      </c>
    </row>
    <row r="47" spans="16:22" x14ac:dyDescent="0.25">
      <c r="P47" s="14">
        <v>550</v>
      </c>
      <c r="Q47" s="15">
        <v>6</v>
      </c>
      <c r="R47" s="15"/>
      <c r="S47" s="15">
        <v>4</v>
      </c>
      <c r="T47" s="15"/>
      <c r="U47" s="15"/>
      <c r="V47" s="15">
        <v>10</v>
      </c>
    </row>
    <row r="48" spans="16:22" x14ac:dyDescent="0.25">
      <c r="P48" s="14">
        <v>575</v>
      </c>
      <c r="Q48" s="15"/>
      <c r="R48" s="15"/>
      <c r="S48" s="15">
        <v>1</v>
      </c>
      <c r="T48" s="15"/>
      <c r="U48" s="15"/>
      <c r="V48" s="15">
        <v>1</v>
      </c>
    </row>
    <row r="49" spans="16:22" x14ac:dyDescent="0.25">
      <c r="P49" s="14">
        <v>600</v>
      </c>
      <c r="Q49" s="15">
        <v>25</v>
      </c>
      <c r="R49" s="15">
        <v>1</v>
      </c>
      <c r="S49" s="15">
        <v>7</v>
      </c>
      <c r="T49" s="15"/>
      <c r="U49" s="15"/>
      <c r="V49" s="15">
        <v>33</v>
      </c>
    </row>
    <row r="50" spans="16:22" x14ac:dyDescent="0.25">
      <c r="P50" s="14">
        <v>620</v>
      </c>
      <c r="Q50" s="15">
        <v>1</v>
      </c>
      <c r="R50" s="15">
        <v>1</v>
      </c>
      <c r="S50" s="15"/>
      <c r="T50" s="15"/>
      <c r="U50" s="15"/>
      <c r="V50" s="15">
        <v>2</v>
      </c>
    </row>
    <row r="51" spans="16:22" x14ac:dyDescent="0.25">
      <c r="P51" s="14">
        <v>650</v>
      </c>
      <c r="Q51" s="15">
        <v>5</v>
      </c>
      <c r="R51" s="15">
        <v>1</v>
      </c>
      <c r="S51" s="15">
        <v>1</v>
      </c>
      <c r="T51" s="15"/>
      <c r="U51" s="15"/>
      <c r="V51" s="15">
        <v>7</v>
      </c>
    </row>
    <row r="52" spans="16:22" x14ac:dyDescent="0.25">
      <c r="P52" s="14">
        <v>660</v>
      </c>
      <c r="Q52" s="15">
        <v>1</v>
      </c>
      <c r="R52" s="15"/>
      <c r="S52" s="15"/>
      <c r="T52" s="15"/>
      <c r="U52" s="15"/>
      <c r="V52" s="15">
        <v>1</v>
      </c>
    </row>
    <row r="53" spans="16:22" x14ac:dyDescent="0.25">
      <c r="P53" s="14">
        <v>666</v>
      </c>
      <c r="Q53" s="15"/>
      <c r="R53" s="15"/>
      <c r="S53" s="15">
        <v>1</v>
      </c>
      <c r="T53" s="15"/>
      <c r="U53" s="15"/>
      <c r="V53" s="15">
        <v>1</v>
      </c>
    </row>
    <row r="54" spans="16:22" x14ac:dyDescent="0.25">
      <c r="P54" s="14">
        <v>675</v>
      </c>
      <c r="Q54" s="15">
        <v>1</v>
      </c>
      <c r="R54" s="15"/>
      <c r="S54" s="15"/>
      <c r="T54" s="15"/>
      <c r="U54" s="15"/>
      <c r="V54" s="15">
        <v>1</v>
      </c>
    </row>
    <row r="55" spans="16:22" x14ac:dyDescent="0.25">
      <c r="P55" s="14">
        <v>678</v>
      </c>
      <c r="Q55" s="15"/>
      <c r="R55" s="15"/>
      <c r="S55" s="15">
        <v>1</v>
      </c>
      <c r="T55" s="15"/>
      <c r="U55" s="15"/>
      <c r="V55" s="15">
        <v>1</v>
      </c>
    </row>
    <row r="56" spans="16:22" x14ac:dyDescent="0.25">
      <c r="P56" s="14">
        <v>700</v>
      </c>
      <c r="Q56" s="15">
        <v>14</v>
      </c>
      <c r="R56" s="15"/>
      <c r="S56" s="15">
        <v>5</v>
      </c>
      <c r="T56" s="15">
        <v>1</v>
      </c>
      <c r="U56" s="15"/>
      <c r="V56" s="15">
        <v>20</v>
      </c>
    </row>
    <row r="57" spans="16:22" x14ac:dyDescent="0.25">
      <c r="P57" s="14">
        <v>740</v>
      </c>
      <c r="Q57" s="15">
        <v>1</v>
      </c>
      <c r="R57" s="15"/>
      <c r="S57" s="15"/>
      <c r="T57" s="15"/>
      <c r="U57" s="15"/>
      <c r="V57" s="15">
        <v>1</v>
      </c>
    </row>
    <row r="58" spans="16:22" x14ac:dyDescent="0.25">
      <c r="P58" s="14">
        <v>745</v>
      </c>
      <c r="Q58" s="15">
        <v>1</v>
      </c>
      <c r="R58" s="15"/>
      <c r="S58" s="15"/>
      <c r="T58" s="15"/>
      <c r="U58" s="15"/>
      <c r="V58" s="15">
        <v>1</v>
      </c>
    </row>
    <row r="59" spans="16:22" x14ac:dyDescent="0.25">
      <c r="P59" s="14">
        <v>750</v>
      </c>
      <c r="Q59" s="15">
        <v>17</v>
      </c>
      <c r="R59" s="15"/>
      <c r="S59" s="15">
        <v>12</v>
      </c>
      <c r="T59" s="15"/>
      <c r="U59" s="15"/>
      <c r="V59" s="15">
        <v>29</v>
      </c>
    </row>
    <row r="60" spans="16:22" x14ac:dyDescent="0.25">
      <c r="P60" s="14">
        <v>773</v>
      </c>
      <c r="Q60" s="15">
        <v>1</v>
      </c>
      <c r="R60" s="15"/>
      <c r="S60" s="15"/>
      <c r="T60" s="15"/>
      <c r="U60" s="15"/>
      <c r="V60" s="15">
        <v>1</v>
      </c>
    </row>
    <row r="61" spans="16:22" x14ac:dyDescent="0.25">
      <c r="P61" s="14">
        <v>777</v>
      </c>
      <c r="Q61" s="15"/>
      <c r="R61" s="15"/>
      <c r="S61" s="15"/>
      <c r="T61" s="15">
        <v>1</v>
      </c>
      <c r="U61" s="15"/>
      <c r="V61" s="15">
        <v>1</v>
      </c>
    </row>
    <row r="62" spans="16:22" x14ac:dyDescent="0.25">
      <c r="P62" s="14">
        <v>780</v>
      </c>
      <c r="Q62" s="15"/>
      <c r="R62" s="15">
        <v>1</v>
      </c>
      <c r="S62" s="15"/>
      <c r="T62" s="15"/>
      <c r="U62" s="15"/>
      <c r="V62" s="15">
        <v>1</v>
      </c>
    </row>
    <row r="63" spans="16:22" x14ac:dyDescent="0.25">
      <c r="P63" s="14">
        <v>800</v>
      </c>
      <c r="Q63" s="15">
        <v>21</v>
      </c>
      <c r="R63" s="15"/>
      <c r="S63" s="15">
        <v>5</v>
      </c>
      <c r="T63" s="15"/>
      <c r="U63" s="15"/>
      <c r="V63" s="15">
        <v>26</v>
      </c>
    </row>
    <row r="64" spans="16:22" x14ac:dyDescent="0.25">
      <c r="P64" s="14">
        <v>839</v>
      </c>
      <c r="Q64" s="15">
        <v>1</v>
      </c>
      <c r="R64" s="15"/>
      <c r="S64" s="15"/>
      <c r="T64" s="15"/>
      <c r="U64" s="15"/>
      <c r="V64" s="15">
        <v>1</v>
      </c>
    </row>
    <row r="65" spans="16:22" x14ac:dyDescent="0.25">
      <c r="P65" s="14">
        <v>850</v>
      </c>
      <c r="Q65" s="15">
        <v>5</v>
      </c>
      <c r="R65" s="15"/>
      <c r="S65" s="15">
        <v>3</v>
      </c>
      <c r="T65" s="15"/>
      <c r="U65" s="15"/>
      <c r="V65" s="15">
        <v>8</v>
      </c>
    </row>
    <row r="66" spans="16:22" x14ac:dyDescent="0.25">
      <c r="P66" s="14">
        <v>900</v>
      </c>
      <c r="Q66" s="15">
        <v>10</v>
      </c>
      <c r="R66" s="15"/>
      <c r="S66" s="15">
        <v>2</v>
      </c>
      <c r="T66" s="15"/>
      <c r="U66" s="15"/>
      <c r="V66" s="15">
        <v>12</v>
      </c>
    </row>
    <row r="67" spans="16:22" x14ac:dyDescent="0.25">
      <c r="P67" s="14">
        <v>911</v>
      </c>
      <c r="Q67" s="15"/>
      <c r="R67" s="15">
        <v>1</v>
      </c>
      <c r="S67" s="15"/>
      <c r="T67" s="15"/>
      <c r="U67" s="15"/>
      <c r="V67" s="15">
        <v>1</v>
      </c>
    </row>
    <row r="68" spans="16:22" x14ac:dyDescent="0.25">
      <c r="P68" s="14">
        <v>930</v>
      </c>
      <c r="Q68" s="15">
        <v>1</v>
      </c>
      <c r="R68" s="15"/>
      <c r="S68" s="15"/>
      <c r="T68" s="15"/>
      <c r="U68" s="15"/>
      <c r="V68" s="15">
        <v>1</v>
      </c>
    </row>
    <row r="69" spans="16:22" x14ac:dyDescent="0.25">
      <c r="P69" s="14">
        <v>960</v>
      </c>
      <c r="Q69" s="15">
        <v>1</v>
      </c>
      <c r="R69" s="15"/>
      <c r="S69" s="15"/>
      <c r="T69" s="15"/>
      <c r="U69" s="15"/>
      <c r="V69" s="15">
        <v>1</v>
      </c>
    </row>
    <row r="70" spans="16:22" x14ac:dyDescent="0.25">
      <c r="P70" s="14">
        <v>978</v>
      </c>
      <c r="Q70" s="15">
        <v>1</v>
      </c>
      <c r="R70" s="15"/>
      <c r="S70" s="15"/>
      <c r="T70" s="15"/>
      <c r="U70" s="15"/>
      <c r="V70" s="15">
        <v>1</v>
      </c>
    </row>
    <row r="71" spans="16:22" x14ac:dyDescent="0.25">
      <c r="P71" s="14">
        <v>999</v>
      </c>
      <c r="Q71" s="15">
        <v>2</v>
      </c>
      <c r="R71" s="15"/>
      <c r="S71" s="15"/>
      <c r="T71" s="15"/>
      <c r="U71" s="15"/>
      <c r="V71" s="15">
        <v>2</v>
      </c>
    </row>
    <row r="72" spans="16:22" x14ac:dyDescent="0.25">
      <c r="P72" s="14">
        <v>1000</v>
      </c>
      <c r="Q72" s="15">
        <v>116</v>
      </c>
      <c r="R72" s="15">
        <v>8</v>
      </c>
      <c r="S72" s="15">
        <v>63</v>
      </c>
      <c r="T72" s="15">
        <v>2</v>
      </c>
      <c r="U72" s="15"/>
      <c r="V72" s="15">
        <v>189</v>
      </c>
    </row>
    <row r="73" spans="16:22" x14ac:dyDescent="0.25">
      <c r="P73" s="14">
        <v>1010</v>
      </c>
      <c r="Q73" s="15"/>
      <c r="R73" s="15"/>
      <c r="S73" s="15">
        <v>1</v>
      </c>
      <c r="T73" s="15"/>
      <c r="U73" s="15"/>
      <c r="V73" s="15">
        <v>1</v>
      </c>
    </row>
    <row r="74" spans="16:22" x14ac:dyDescent="0.25">
      <c r="P74" s="14">
        <v>1050</v>
      </c>
      <c r="Q74" s="15">
        <v>2</v>
      </c>
      <c r="R74" s="15"/>
      <c r="S74" s="15"/>
      <c r="T74" s="15"/>
      <c r="U74" s="15"/>
      <c r="V74" s="15">
        <v>2</v>
      </c>
    </row>
    <row r="75" spans="16:22" x14ac:dyDescent="0.25">
      <c r="P75" s="14">
        <v>1070</v>
      </c>
      <c r="Q75" s="15">
        <v>1</v>
      </c>
      <c r="R75" s="15"/>
      <c r="S75" s="15"/>
      <c r="T75" s="15"/>
      <c r="U75" s="15"/>
      <c r="V75" s="15">
        <v>1</v>
      </c>
    </row>
    <row r="76" spans="16:22" x14ac:dyDescent="0.25">
      <c r="P76" s="14">
        <v>1100</v>
      </c>
      <c r="Q76" s="15">
        <v>8</v>
      </c>
      <c r="R76" s="15">
        <v>1</v>
      </c>
      <c r="S76" s="15">
        <v>2</v>
      </c>
      <c r="T76" s="15"/>
      <c r="U76" s="15"/>
      <c r="V76" s="15">
        <v>11</v>
      </c>
    </row>
    <row r="77" spans="16:22" x14ac:dyDescent="0.25">
      <c r="P77" s="14">
        <v>1110</v>
      </c>
      <c r="Q77" s="15"/>
      <c r="R77" s="15"/>
      <c r="S77" s="15">
        <v>1</v>
      </c>
      <c r="T77" s="15"/>
      <c r="U77" s="15"/>
      <c r="V77" s="15">
        <v>1</v>
      </c>
    </row>
    <row r="78" spans="16:22" x14ac:dyDescent="0.25">
      <c r="P78" s="14">
        <v>1150</v>
      </c>
      <c r="Q78" s="15">
        <v>1</v>
      </c>
      <c r="R78" s="15"/>
      <c r="S78" s="15">
        <v>1</v>
      </c>
      <c r="T78" s="15"/>
      <c r="U78" s="15"/>
      <c r="V78" s="15">
        <v>2</v>
      </c>
    </row>
    <row r="79" spans="16:22" x14ac:dyDescent="0.25">
      <c r="P79" s="14">
        <v>1200</v>
      </c>
      <c r="Q79" s="15">
        <v>28</v>
      </c>
      <c r="R79" s="15">
        <v>2</v>
      </c>
      <c r="S79" s="15">
        <v>12</v>
      </c>
      <c r="T79" s="15"/>
      <c r="U79" s="15"/>
      <c r="V79" s="15">
        <v>42</v>
      </c>
    </row>
    <row r="80" spans="16:22" x14ac:dyDescent="0.25">
      <c r="P80" s="14">
        <v>1250</v>
      </c>
      <c r="Q80" s="15">
        <v>6</v>
      </c>
      <c r="R80" s="15"/>
      <c r="S80" s="15">
        <v>4</v>
      </c>
      <c r="T80" s="15">
        <v>1</v>
      </c>
      <c r="U80" s="15"/>
      <c r="V80" s="15">
        <v>11</v>
      </c>
    </row>
    <row r="81" spans="16:22" x14ac:dyDescent="0.25">
      <c r="P81" s="14">
        <v>1300</v>
      </c>
      <c r="Q81" s="15">
        <v>7</v>
      </c>
      <c r="R81" s="15"/>
      <c r="S81" s="15">
        <v>1</v>
      </c>
      <c r="T81" s="15"/>
      <c r="U81" s="15"/>
      <c r="V81" s="15">
        <v>8</v>
      </c>
    </row>
    <row r="82" spans="16:22" x14ac:dyDescent="0.25">
      <c r="P82" s="14">
        <v>1328</v>
      </c>
      <c r="Q82" s="15">
        <v>1</v>
      </c>
      <c r="R82" s="15"/>
      <c r="S82" s="15"/>
      <c r="T82" s="15"/>
      <c r="U82" s="15"/>
      <c r="V82" s="15">
        <v>1</v>
      </c>
    </row>
    <row r="83" spans="16:22" x14ac:dyDescent="0.25">
      <c r="P83" s="14">
        <v>1350</v>
      </c>
      <c r="Q83" s="15">
        <v>1</v>
      </c>
      <c r="R83" s="15"/>
      <c r="S83" s="15"/>
      <c r="T83" s="15"/>
      <c r="U83" s="15"/>
      <c r="V83" s="15">
        <v>1</v>
      </c>
    </row>
    <row r="84" spans="16:22" x14ac:dyDescent="0.25">
      <c r="P84" s="14">
        <v>1385</v>
      </c>
      <c r="Q84" s="15">
        <v>1</v>
      </c>
      <c r="R84" s="15"/>
      <c r="S84" s="15"/>
      <c r="T84" s="15"/>
      <c r="U84" s="15"/>
      <c r="V84" s="15">
        <v>1</v>
      </c>
    </row>
    <row r="85" spans="16:22" x14ac:dyDescent="0.25">
      <c r="P85" s="14">
        <v>1395</v>
      </c>
      <c r="Q85" s="15">
        <v>1</v>
      </c>
      <c r="R85" s="15"/>
      <c r="S85" s="15"/>
      <c r="T85" s="15"/>
      <c r="U85" s="15"/>
      <c r="V85" s="15">
        <v>1</v>
      </c>
    </row>
    <row r="86" spans="16:22" x14ac:dyDescent="0.25">
      <c r="P86" s="14">
        <v>1400</v>
      </c>
      <c r="Q86" s="15">
        <v>2</v>
      </c>
      <c r="R86" s="15"/>
      <c r="S86" s="15">
        <v>2</v>
      </c>
      <c r="T86" s="15"/>
      <c r="U86" s="15"/>
      <c r="V86" s="15">
        <v>4</v>
      </c>
    </row>
    <row r="87" spans="16:22" x14ac:dyDescent="0.25">
      <c r="P87" s="14">
        <v>1450</v>
      </c>
      <c r="Q87" s="15">
        <v>1</v>
      </c>
      <c r="R87" s="15"/>
      <c r="S87" s="15"/>
      <c r="T87" s="15"/>
      <c r="U87" s="15"/>
      <c r="V87" s="15">
        <v>1</v>
      </c>
    </row>
    <row r="88" spans="16:22" x14ac:dyDescent="0.25">
      <c r="P88" s="14">
        <v>1500</v>
      </c>
      <c r="Q88" s="15">
        <v>98</v>
      </c>
      <c r="R88" s="15">
        <v>6</v>
      </c>
      <c r="S88" s="15">
        <v>36</v>
      </c>
      <c r="T88" s="15">
        <v>1</v>
      </c>
      <c r="U88" s="15"/>
      <c r="V88" s="15">
        <v>141</v>
      </c>
    </row>
    <row r="89" spans="16:22" x14ac:dyDescent="0.25">
      <c r="P89" s="14">
        <v>1550</v>
      </c>
      <c r="Q89" s="15">
        <v>1</v>
      </c>
      <c r="R89" s="15"/>
      <c r="S89" s="15"/>
      <c r="T89" s="15"/>
      <c r="U89" s="15"/>
      <c r="V89" s="15">
        <v>1</v>
      </c>
    </row>
    <row r="90" spans="16:22" x14ac:dyDescent="0.25">
      <c r="P90" s="14">
        <v>1551</v>
      </c>
      <c r="Q90" s="15">
        <v>1</v>
      </c>
      <c r="R90" s="15"/>
      <c r="S90" s="15"/>
      <c r="T90" s="15"/>
      <c r="U90" s="15"/>
      <c r="V90" s="15">
        <v>1</v>
      </c>
    </row>
    <row r="91" spans="16:22" x14ac:dyDescent="0.25">
      <c r="P91" s="14">
        <v>1570</v>
      </c>
      <c r="Q91" s="15">
        <v>1</v>
      </c>
      <c r="R91" s="15"/>
      <c r="S91" s="15"/>
      <c r="T91" s="15"/>
      <c r="U91" s="15"/>
      <c r="V91" s="15">
        <v>1</v>
      </c>
    </row>
    <row r="92" spans="16:22" x14ac:dyDescent="0.25">
      <c r="P92" s="14">
        <v>1570.79</v>
      </c>
      <c r="Q92" s="15">
        <v>1</v>
      </c>
      <c r="R92" s="15"/>
      <c r="S92" s="15"/>
      <c r="T92" s="15"/>
      <c r="U92" s="15"/>
      <c r="V92" s="15">
        <v>1</v>
      </c>
    </row>
    <row r="93" spans="16:22" x14ac:dyDescent="0.25">
      <c r="P93" s="14">
        <v>1600</v>
      </c>
      <c r="Q93" s="15">
        <v>4</v>
      </c>
      <c r="R93" s="15"/>
      <c r="S93" s="15">
        <v>3</v>
      </c>
      <c r="T93" s="15"/>
      <c r="U93" s="15"/>
      <c r="V93" s="15">
        <v>7</v>
      </c>
    </row>
    <row r="94" spans="16:22" x14ac:dyDescent="0.25">
      <c r="P94" s="14">
        <v>1650</v>
      </c>
      <c r="Q94" s="15">
        <v>3</v>
      </c>
      <c r="R94" s="15"/>
      <c r="S94" s="15">
        <v>1</v>
      </c>
      <c r="T94" s="15"/>
      <c r="U94" s="15"/>
      <c r="V94" s="15">
        <v>4</v>
      </c>
    </row>
    <row r="95" spans="16:22" x14ac:dyDescent="0.25">
      <c r="P95" s="14">
        <v>1680</v>
      </c>
      <c r="Q95" s="15"/>
      <c r="R95" s="15">
        <v>1</v>
      </c>
      <c r="S95" s="15"/>
      <c r="T95" s="15"/>
      <c r="U95" s="15"/>
      <c r="V95" s="15">
        <v>1</v>
      </c>
    </row>
    <row r="96" spans="16:22" x14ac:dyDescent="0.25">
      <c r="P96" s="14">
        <v>1700</v>
      </c>
      <c r="Q96" s="15">
        <v>4</v>
      </c>
      <c r="R96" s="15"/>
      <c r="S96" s="15">
        <v>1</v>
      </c>
      <c r="T96" s="15"/>
      <c r="U96" s="15"/>
      <c r="V96" s="15">
        <v>5</v>
      </c>
    </row>
    <row r="97" spans="16:22" x14ac:dyDescent="0.25">
      <c r="P97" s="14">
        <v>1750</v>
      </c>
      <c r="Q97" s="15">
        <v>4</v>
      </c>
      <c r="R97" s="15">
        <v>2</v>
      </c>
      <c r="S97" s="15">
        <v>2</v>
      </c>
      <c r="T97" s="15"/>
      <c r="U97" s="15"/>
      <c r="V97" s="15">
        <v>8</v>
      </c>
    </row>
    <row r="98" spans="16:22" x14ac:dyDescent="0.25">
      <c r="P98" s="14">
        <v>1800</v>
      </c>
      <c r="Q98" s="15">
        <v>11</v>
      </c>
      <c r="R98" s="15"/>
      <c r="S98" s="15">
        <v>1</v>
      </c>
      <c r="T98" s="15"/>
      <c r="U98" s="15"/>
      <c r="V98" s="15">
        <v>12</v>
      </c>
    </row>
    <row r="99" spans="16:22" x14ac:dyDescent="0.25">
      <c r="P99" s="14">
        <v>1850</v>
      </c>
      <c r="Q99" s="15"/>
      <c r="R99" s="15"/>
      <c r="S99" s="15">
        <v>1</v>
      </c>
      <c r="T99" s="15"/>
      <c r="U99" s="15"/>
      <c r="V99" s="15">
        <v>1</v>
      </c>
    </row>
    <row r="100" spans="16:22" x14ac:dyDescent="0.25">
      <c r="P100" s="14">
        <v>1897</v>
      </c>
      <c r="Q100" s="15"/>
      <c r="R100" s="15">
        <v>1</v>
      </c>
      <c r="S100" s="15"/>
      <c r="T100" s="15"/>
      <c r="U100" s="15"/>
      <c r="V100" s="15">
        <v>1</v>
      </c>
    </row>
    <row r="101" spans="16:22" x14ac:dyDescent="0.25">
      <c r="P101" s="14">
        <v>1900</v>
      </c>
      <c r="Q101" s="15">
        <v>2</v>
      </c>
      <c r="R101" s="15"/>
      <c r="S101" s="15">
        <v>1</v>
      </c>
      <c r="T101" s="15"/>
      <c r="U101" s="15"/>
      <c r="V101" s="15">
        <v>3</v>
      </c>
    </row>
    <row r="102" spans="16:22" x14ac:dyDescent="0.25">
      <c r="P102" s="14">
        <v>1930</v>
      </c>
      <c r="Q102" s="15"/>
      <c r="R102" s="15"/>
      <c r="S102" s="15">
        <v>1</v>
      </c>
      <c r="T102" s="15"/>
      <c r="U102" s="15"/>
      <c r="V102" s="15">
        <v>1</v>
      </c>
    </row>
    <row r="103" spans="16:22" x14ac:dyDescent="0.25">
      <c r="P103" s="14">
        <v>1960</v>
      </c>
      <c r="Q103" s="15">
        <v>1</v>
      </c>
      <c r="R103" s="15"/>
      <c r="S103" s="15"/>
      <c r="T103" s="15"/>
      <c r="U103" s="15"/>
      <c r="V103" s="15">
        <v>1</v>
      </c>
    </row>
    <row r="104" spans="16:22" x14ac:dyDescent="0.25">
      <c r="P104" s="14">
        <v>1964.47</v>
      </c>
      <c r="Q104" s="15">
        <v>1</v>
      </c>
      <c r="R104" s="15"/>
      <c r="S104" s="15"/>
      <c r="T104" s="15"/>
      <c r="U104" s="15"/>
      <c r="V104" s="15">
        <v>1</v>
      </c>
    </row>
    <row r="105" spans="16:22" x14ac:dyDescent="0.25">
      <c r="P105" s="14">
        <v>1999</v>
      </c>
      <c r="Q105" s="15"/>
      <c r="R105" s="15"/>
      <c r="S105" s="15">
        <v>1</v>
      </c>
      <c r="T105" s="15"/>
      <c r="U105" s="15"/>
      <c r="V105" s="15">
        <v>1</v>
      </c>
    </row>
    <row r="106" spans="16:22" x14ac:dyDescent="0.25">
      <c r="P106" s="14">
        <v>2000</v>
      </c>
      <c r="Q106" s="15">
        <v>153</v>
      </c>
      <c r="R106" s="15">
        <v>7</v>
      </c>
      <c r="S106" s="15">
        <v>56</v>
      </c>
      <c r="T106" s="15"/>
      <c r="U106" s="15"/>
      <c r="V106" s="15">
        <v>216</v>
      </c>
    </row>
    <row r="107" spans="16:22" x14ac:dyDescent="0.25">
      <c r="P107" s="14">
        <v>2001</v>
      </c>
      <c r="Q107" s="15">
        <v>1</v>
      </c>
      <c r="R107" s="15"/>
      <c r="S107" s="15"/>
      <c r="T107" s="15"/>
      <c r="U107" s="15"/>
      <c r="V107" s="15">
        <v>1</v>
      </c>
    </row>
    <row r="108" spans="16:22" x14ac:dyDescent="0.25">
      <c r="P108" s="14">
        <v>2100</v>
      </c>
      <c r="Q108" s="15">
        <v>4</v>
      </c>
      <c r="R108" s="15"/>
      <c r="S108" s="15">
        <v>3</v>
      </c>
      <c r="T108" s="15"/>
      <c r="U108" s="15"/>
      <c r="V108" s="15">
        <v>7</v>
      </c>
    </row>
    <row r="109" spans="16:22" x14ac:dyDescent="0.25">
      <c r="P109" s="14">
        <v>2200</v>
      </c>
      <c r="Q109" s="15">
        <v>8</v>
      </c>
      <c r="R109" s="15"/>
      <c r="S109" s="15">
        <v>4</v>
      </c>
      <c r="T109" s="15"/>
      <c r="U109" s="15"/>
      <c r="V109" s="15">
        <v>12</v>
      </c>
    </row>
    <row r="110" spans="16:22" x14ac:dyDescent="0.25">
      <c r="P110" s="14">
        <v>2220</v>
      </c>
      <c r="Q110" s="15">
        <v>1</v>
      </c>
      <c r="R110" s="15"/>
      <c r="S110" s="15"/>
      <c r="T110" s="15"/>
      <c r="U110" s="15"/>
      <c r="V110" s="15">
        <v>1</v>
      </c>
    </row>
    <row r="111" spans="16:22" x14ac:dyDescent="0.25">
      <c r="P111" s="14">
        <v>2224</v>
      </c>
      <c r="Q111" s="15"/>
      <c r="R111" s="15"/>
      <c r="S111" s="15">
        <v>1</v>
      </c>
      <c r="T111" s="15"/>
      <c r="U111" s="15"/>
      <c r="V111" s="15">
        <v>1</v>
      </c>
    </row>
    <row r="112" spans="16:22" x14ac:dyDescent="0.25">
      <c r="P112" s="14">
        <v>2250</v>
      </c>
      <c r="Q112" s="15">
        <v>1</v>
      </c>
      <c r="R112" s="15"/>
      <c r="S112" s="15">
        <v>1</v>
      </c>
      <c r="T112" s="15"/>
      <c r="U112" s="15"/>
      <c r="V112" s="15">
        <v>2</v>
      </c>
    </row>
    <row r="113" spans="16:22" x14ac:dyDescent="0.25">
      <c r="P113" s="14">
        <v>2300</v>
      </c>
      <c r="Q113" s="15">
        <v>4</v>
      </c>
      <c r="R113" s="15"/>
      <c r="S113" s="15"/>
      <c r="T113" s="15"/>
      <c r="U113" s="15"/>
      <c r="V113" s="15">
        <v>4</v>
      </c>
    </row>
    <row r="114" spans="16:22" x14ac:dyDescent="0.25">
      <c r="P114" s="14">
        <v>2350</v>
      </c>
      <c r="Q114" s="15">
        <v>1</v>
      </c>
      <c r="R114" s="15"/>
      <c r="S114" s="15"/>
      <c r="T114" s="15"/>
      <c r="U114" s="15"/>
      <c r="V114" s="15">
        <v>1</v>
      </c>
    </row>
    <row r="115" spans="16:22" x14ac:dyDescent="0.25">
      <c r="P115" s="14">
        <v>2400</v>
      </c>
      <c r="Q115" s="15">
        <v>3</v>
      </c>
      <c r="R115" s="15"/>
      <c r="S115" s="15">
        <v>1</v>
      </c>
      <c r="T115" s="15">
        <v>1</v>
      </c>
      <c r="U115" s="15"/>
      <c r="V115" s="15">
        <v>5</v>
      </c>
    </row>
    <row r="116" spans="16:22" x14ac:dyDescent="0.25">
      <c r="P116" s="14">
        <v>2413</v>
      </c>
      <c r="Q116" s="15"/>
      <c r="R116" s="15"/>
      <c r="S116" s="15">
        <v>1</v>
      </c>
      <c r="T116" s="15"/>
      <c r="U116" s="15"/>
      <c r="V116" s="15">
        <v>1</v>
      </c>
    </row>
    <row r="117" spans="16:22" x14ac:dyDescent="0.25">
      <c r="P117" s="14">
        <v>2450</v>
      </c>
      <c r="Q117" s="15">
        <v>1</v>
      </c>
      <c r="R117" s="15"/>
      <c r="S117" s="15"/>
      <c r="T117" s="15"/>
      <c r="U117" s="15"/>
      <c r="V117" s="15">
        <v>1</v>
      </c>
    </row>
    <row r="118" spans="16:22" x14ac:dyDescent="0.25">
      <c r="P118" s="14">
        <v>2468</v>
      </c>
      <c r="Q118" s="15">
        <v>1</v>
      </c>
      <c r="R118" s="15"/>
      <c r="S118" s="15"/>
      <c r="T118" s="15"/>
      <c r="U118" s="15"/>
      <c r="V118" s="15">
        <v>1</v>
      </c>
    </row>
    <row r="119" spans="16:22" x14ac:dyDescent="0.25">
      <c r="P119" s="14">
        <v>2500</v>
      </c>
      <c r="Q119" s="15">
        <v>100</v>
      </c>
      <c r="R119" s="15">
        <v>8</v>
      </c>
      <c r="S119" s="15">
        <v>45</v>
      </c>
      <c r="T119" s="15">
        <v>1</v>
      </c>
      <c r="U119" s="15"/>
      <c r="V119" s="15">
        <v>154</v>
      </c>
    </row>
    <row r="120" spans="16:22" x14ac:dyDescent="0.25">
      <c r="P120" s="14">
        <v>2550</v>
      </c>
      <c r="Q120" s="15">
        <v>1</v>
      </c>
      <c r="R120" s="15"/>
      <c r="S120" s="15"/>
      <c r="T120" s="15"/>
      <c r="U120" s="15"/>
      <c r="V120" s="15">
        <v>1</v>
      </c>
    </row>
    <row r="121" spans="16:22" x14ac:dyDescent="0.25">
      <c r="P121" s="14">
        <v>2560</v>
      </c>
      <c r="Q121" s="15">
        <v>1</v>
      </c>
      <c r="R121" s="15"/>
      <c r="S121" s="15"/>
      <c r="T121" s="15"/>
      <c r="U121" s="15"/>
      <c r="V121" s="15">
        <v>1</v>
      </c>
    </row>
    <row r="122" spans="16:22" x14ac:dyDescent="0.25">
      <c r="P122" s="14">
        <v>2600</v>
      </c>
      <c r="Q122" s="15">
        <v>4</v>
      </c>
      <c r="R122" s="15"/>
      <c r="S122" s="15"/>
      <c r="T122" s="15"/>
      <c r="U122" s="15"/>
      <c r="V122" s="15">
        <v>4</v>
      </c>
    </row>
    <row r="123" spans="16:22" x14ac:dyDescent="0.25">
      <c r="P123" s="14">
        <v>2658</v>
      </c>
      <c r="Q123" s="15">
        <v>1</v>
      </c>
      <c r="R123" s="15"/>
      <c r="S123" s="15"/>
      <c r="T123" s="15"/>
      <c r="U123" s="15"/>
      <c r="V123" s="15">
        <v>1</v>
      </c>
    </row>
    <row r="124" spans="16:22" x14ac:dyDescent="0.25">
      <c r="P124" s="14">
        <v>2700</v>
      </c>
      <c r="Q124" s="15">
        <v>3</v>
      </c>
      <c r="R124" s="15"/>
      <c r="S124" s="15">
        <v>1</v>
      </c>
      <c r="T124" s="15">
        <v>1</v>
      </c>
      <c r="U124" s="15"/>
      <c r="V124" s="15">
        <v>5</v>
      </c>
    </row>
    <row r="125" spans="16:22" x14ac:dyDescent="0.25">
      <c r="P125" s="14">
        <v>2725</v>
      </c>
      <c r="Q125" s="15"/>
      <c r="R125" s="15"/>
      <c r="S125" s="15">
        <v>1</v>
      </c>
      <c r="T125" s="15"/>
      <c r="U125" s="15"/>
      <c r="V125" s="15">
        <v>1</v>
      </c>
    </row>
    <row r="126" spans="16:22" x14ac:dyDescent="0.25">
      <c r="P126" s="14">
        <v>2750</v>
      </c>
      <c r="Q126" s="15">
        <v>3</v>
      </c>
      <c r="R126" s="15">
        <v>1</v>
      </c>
      <c r="S126" s="15">
        <v>2</v>
      </c>
      <c r="T126" s="15">
        <v>1</v>
      </c>
      <c r="U126" s="15"/>
      <c r="V126" s="15">
        <v>7</v>
      </c>
    </row>
    <row r="127" spans="16:22" x14ac:dyDescent="0.25">
      <c r="P127" s="14">
        <v>2800</v>
      </c>
      <c r="Q127" s="15">
        <v>8</v>
      </c>
      <c r="R127" s="15"/>
      <c r="S127" s="15">
        <v>2</v>
      </c>
      <c r="T127" s="15"/>
      <c r="U127" s="15"/>
      <c r="V127" s="15">
        <v>10</v>
      </c>
    </row>
    <row r="128" spans="16:22" x14ac:dyDescent="0.25">
      <c r="P128" s="14">
        <v>2820</v>
      </c>
      <c r="Q128" s="15">
        <v>1</v>
      </c>
      <c r="R128" s="15"/>
      <c r="S128" s="15"/>
      <c r="T128" s="15"/>
      <c r="U128" s="15"/>
      <c r="V128" s="15">
        <v>1</v>
      </c>
    </row>
    <row r="129" spans="16:22" x14ac:dyDescent="0.25">
      <c r="P129" s="14">
        <v>2825</v>
      </c>
      <c r="Q129" s="15"/>
      <c r="R129" s="15"/>
      <c r="S129" s="15">
        <v>1</v>
      </c>
      <c r="T129" s="15"/>
      <c r="U129" s="15"/>
      <c r="V129" s="15">
        <v>1</v>
      </c>
    </row>
    <row r="130" spans="16:22" x14ac:dyDescent="0.25">
      <c r="P130" s="14">
        <v>2827</v>
      </c>
      <c r="Q130" s="15">
        <v>1</v>
      </c>
      <c r="R130" s="15"/>
      <c r="S130" s="15"/>
      <c r="T130" s="15"/>
      <c r="U130" s="15"/>
      <c r="V130" s="15">
        <v>1</v>
      </c>
    </row>
    <row r="131" spans="16:22" x14ac:dyDescent="0.25">
      <c r="P131" s="14">
        <v>2880</v>
      </c>
      <c r="Q131" s="15"/>
      <c r="R131" s="15"/>
      <c r="S131" s="15">
        <v>1</v>
      </c>
      <c r="T131" s="15"/>
      <c r="U131" s="15"/>
      <c r="V131" s="15">
        <v>1</v>
      </c>
    </row>
    <row r="132" spans="16:22" x14ac:dyDescent="0.25">
      <c r="P132" s="14">
        <v>2885</v>
      </c>
      <c r="Q132" s="15"/>
      <c r="R132" s="15"/>
      <c r="S132" s="15">
        <v>1</v>
      </c>
      <c r="T132" s="15"/>
      <c r="U132" s="15"/>
      <c r="V132" s="15">
        <v>1</v>
      </c>
    </row>
    <row r="133" spans="16:22" x14ac:dyDescent="0.25">
      <c r="P133" s="14">
        <v>2888</v>
      </c>
      <c r="Q133" s="15"/>
      <c r="R133" s="15"/>
      <c r="S133" s="15">
        <v>1</v>
      </c>
      <c r="T133" s="15"/>
      <c r="U133" s="15"/>
      <c r="V133" s="15">
        <v>1</v>
      </c>
    </row>
    <row r="134" spans="16:22" x14ac:dyDescent="0.25">
      <c r="P134" s="14">
        <v>2900</v>
      </c>
      <c r="Q134" s="15">
        <v>1</v>
      </c>
      <c r="R134" s="15"/>
      <c r="S134" s="15">
        <v>2</v>
      </c>
      <c r="T134" s="15"/>
      <c r="U134" s="15"/>
      <c r="V134" s="15">
        <v>3</v>
      </c>
    </row>
    <row r="135" spans="16:22" x14ac:dyDescent="0.25">
      <c r="P135" s="14">
        <v>2987</v>
      </c>
      <c r="Q135" s="15">
        <v>1</v>
      </c>
      <c r="R135" s="15"/>
      <c r="S135" s="15"/>
      <c r="T135" s="15"/>
      <c r="U135" s="15"/>
      <c r="V135" s="15">
        <v>1</v>
      </c>
    </row>
    <row r="136" spans="16:22" x14ac:dyDescent="0.25">
      <c r="P136" s="14">
        <v>2995</v>
      </c>
      <c r="Q136" s="15"/>
      <c r="R136" s="15">
        <v>1</v>
      </c>
      <c r="S136" s="15"/>
      <c r="T136" s="15"/>
      <c r="U136" s="15"/>
      <c r="V136" s="15">
        <v>1</v>
      </c>
    </row>
    <row r="137" spans="16:22" x14ac:dyDescent="0.25">
      <c r="P137" s="14">
        <v>3000</v>
      </c>
      <c r="Q137" s="15">
        <v>120</v>
      </c>
      <c r="R137" s="15">
        <v>9</v>
      </c>
      <c r="S137" s="15">
        <v>68</v>
      </c>
      <c r="T137" s="15">
        <v>1</v>
      </c>
      <c r="U137" s="15"/>
      <c r="V137" s="15">
        <v>198</v>
      </c>
    </row>
    <row r="138" spans="16:22" x14ac:dyDescent="0.25">
      <c r="P138" s="14">
        <v>3100</v>
      </c>
      <c r="Q138" s="15">
        <v>2</v>
      </c>
      <c r="R138" s="15"/>
      <c r="S138" s="15"/>
      <c r="T138" s="15"/>
      <c r="U138" s="15"/>
      <c r="V138" s="15">
        <v>2</v>
      </c>
    </row>
    <row r="139" spans="16:22" x14ac:dyDescent="0.25">
      <c r="P139" s="14">
        <v>3152</v>
      </c>
      <c r="Q139" s="15"/>
      <c r="R139" s="15"/>
      <c r="S139" s="15">
        <v>1</v>
      </c>
      <c r="T139" s="15"/>
      <c r="U139" s="15"/>
      <c r="V139" s="15">
        <v>1</v>
      </c>
    </row>
    <row r="140" spans="16:22" x14ac:dyDescent="0.25">
      <c r="P140" s="14">
        <v>3200</v>
      </c>
      <c r="Q140" s="15">
        <v>6</v>
      </c>
      <c r="R140" s="15"/>
      <c r="S140" s="15">
        <v>2</v>
      </c>
      <c r="T140" s="15"/>
      <c r="U140" s="15"/>
      <c r="V140" s="15">
        <v>8</v>
      </c>
    </row>
    <row r="141" spans="16:22" x14ac:dyDescent="0.25">
      <c r="P141" s="14">
        <v>3250</v>
      </c>
      <c r="Q141" s="15">
        <v>1</v>
      </c>
      <c r="R141" s="15"/>
      <c r="S141" s="15">
        <v>3</v>
      </c>
      <c r="T141" s="15"/>
      <c r="U141" s="15"/>
      <c r="V141" s="15">
        <v>4</v>
      </c>
    </row>
    <row r="142" spans="16:22" x14ac:dyDescent="0.25">
      <c r="P142" s="14">
        <v>3255</v>
      </c>
      <c r="Q142" s="15"/>
      <c r="R142" s="15"/>
      <c r="S142" s="15">
        <v>1</v>
      </c>
      <c r="T142" s="15"/>
      <c r="U142" s="15"/>
      <c r="V142" s="15">
        <v>1</v>
      </c>
    </row>
    <row r="143" spans="16:22" x14ac:dyDescent="0.25">
      <c r="P143" s="14">
        <v>3265</v>
      </c>
      <c r="Q143" s="15"/>
      <c r="R143" s="15"/>
      <c r="S143" s="15">
        <v>1</v>
      </c>
      <c r="T143" s="15"/>
      <c r="U143" s="15"/>
      <c r="V143" s="15">
        <v>1</v>
      </c>
    </row>
    <row r="144" spans="16:22" x14ac:dyDescent="0.25">
      <c r="P144" s="14">
        <v>3274</v>
      </c>
      <c r="Q144" s="15"/>
      <c r="R144" s="15"/>
      <c r="S144" s="15">
        <v>1</v>
      </c>
      <c r="T144" s="15"/>
      <c r="U144" s="15"/>
      <c r="V144" s="15">
        <v>1</v>
      </c>
    </row>
    <row r="145" spans="16:22" x14ac:dyDescent="0.25">
      <c r="P145" s="14">
        <v>3300</v>
      </c>
      <c r="Q145" s="15">
        <v>7</v>
      </c>
      <c r="R145" s="15"/>
      <c r="S145" s="15">
        <v>4</v>
      </c>
      <c r="T145" s="15"/>
      <c r="U145" s="15"/>
      <c r="V145" s="15">
        <v>11</v>
      </c>
    </row>
    <row r="146" spans="16:22" x14ac:dyDescent="0.25">
      <c r="P146" s="14">
        <v>3333</v>
      </c>
      <c r="Q146" s="15"/>
      <c r="R146" s="15">
        <v>1</v>
      </c>
      <c r="S146" s="15"/>
      <c r="T146" s="15"/>
      <c r="U146" s="15"/>
      <c r="V146" s="15">
        <v>1</v>
      </c>
    </row>
    <row r="147" spans="16:22" x14ac:dyDescent="0.25">
      <c r="P147" s="14">
        <v>3350</v>
      </c>
      <c r="Q147" s="15">
        <v>3</v>
      </c>
      <c r="R147" s="15"/>
      <c r="S147" s="15"/>
      <c r="T147" s="15"/>
      <c r="U147" s="15"/>
      <c r="V147" s="15">
        <v>3</v>
      </c>
    </row>
    <row r="148" spans="16:22" x14ac:dyDescent="0.25">
      <c r="P148" s="14">
        <v>3400</v>
      </c>
      <c r="Q148" s="15">
        <v>5</v>
      </c>
      <c r="R148" s="15"/>
      <c r="S148" s="15"/>
      <c r="T148" s="15">
        <v>1</v>
      </c>
      <c r="U148" s="15"/>
      <c r="V148" s="15">
        <v>6</v>
      </c>
    </row>
    <row r="149" spans="16:22" x14ac:dyDescent="0.25">
      <c r="P149" s="14">
        <v>3405</v>
      </c>
      <c r="Q149" s="15">
        <v>1</v>
      </c>
      <c r="R149" s="15"/>
      <c r="S149" s="15"/>
      <c r="T149" s="15"/>
      <c r="U149" s="15"/>
      <c r="V149" s="15">
        <v>1</v>
      </c>
    </row>
    <row r="150" spans="16:22" x14ac:dyDescent="0.25">
      <c r="P150" s="14">
        <v>3423</v>
      </c>
      <c r="Q150" s="15"/>
      <c r="R150" s="15"/>
      <c r="S150" s="15">
        <v>1</v>
      </c>
      <c r="T150" s="15"/>
      <c r="U150" s="15"/>
      <c r="V150" s="15">
        <v>1</v>
      </c>
    </row>
    <row r="151" spans="16:22" x14ac:dyDescent="0.25">
      <c r="P151" s="14">
        <v>3495</v>
      </c>
      <c r="Q151" s="15"/>
      <c r="R151" s="15"/>
      <c r="S151" s="15">
        <v>1</v>
      </c>
      <c r="T151" s="15"/>
      <c r="U151" s="15"/>
      <c r="V151" s="15">
        <v>1</v>
      </c>
    </row>
    <row r="152" spans="16:22" x14ac:dyDescent="0.25">
      <c r="P152" s="14">
        <v>3500</v>
      </c>
      <c r="Q152" s="15">
        <v>54</v>
      </c>
      <c r="R152" s="15">
        <v>1</v>
      </c>
      <c r="S152" s="15">
        <v>24</v>
      </c>
      <c r="T152" s="15">
        <v>1</v>
      </c>
      <c r="U152" s="15"/>
      <c r="V152" s="15">
        <v>80</v>
      </c>
    </row>
    <row r="153" spans="16:22" x14ac:dyDescent="0.25">
      <c r="P153" s="14">
        <v>3550</v>
      </c>
      <c r="Q153" s="15"/>
      <c r="R153" s="15"/>
      <c r="S153" s="15">
        <v>1</v>
      </c>
      <c r="T153" s="15"/>
      <c r="U153" s="15"/>
      <c r="V153" s="15">
        <v>1</v>
      </c>
    </row>
    <row r="154" spans="16:22" x14ac:dyDescent="0.25">
      <c r="P154" s="14">
        <v>3600</v>
      </c>
      <c r="Q154" s="15">
        <v>1</v>
      </c>
      <c r="R154" s="15"/>
      <c r="S154" s="15">
        <v>1</v>
      </c>
      <c r="T154" s="15"/>
      <c r="U154" s="15"/>
      <c r="V154" s="15">
        <v>2</v>
      </c>
    </row>
    <row r="155" spans="16:22" x14ac:dyDescent="0.25">
      <c r="P155" s="14">
        <v>3675</v>
      </c>
      <c r="Q155" s="15">
        <v>1</v>
      </c>
      <c r="R155" s="15"/>
      <c r="S155" s="15"/>
      <c r="T155" s="15"/>
      <c r="U155" s="15"/>
      <c r="V155" s="15">
        <v>1</v>
      </c>
    </row>
    <row r="156" spans="16:22" x14ac:dyDescent="0.25">
      <c r="P156" s="14">
        <v>3700</v>
      </c>
      <c r="Q156" s="15">
        <v>1</v>
      </c>
      <c r="R156" s="15"/>
      <c r="S156" s="15"/>
      <c r="T156" s="15"/>
      <c r="U156" s="15"/>
      <c r="V156" s="15">
        <v>1</v>
      </c>
    </row>
    <row r="157" spans="16:22" x14ac:dyDescent="0.25">
      <c r="P157" s="14">
        <v>3750</v>
      </c>
      <c r="Q157" s="15">
        <v>3</v>
      </c>
      <c r="R157" s="15"/>
      <c r="S157" s="15">
        <v>3</v>
      </c>
      <c r="T157" s="15"/>
      <c r="U157" s="15"/>
      <c r="V157" s="15">
        <v>6</v>
      </c>
    </row>
    <row r="158" spans="16:22" x14ac:dyDescent="0.25">
      <c r="P158" s="14">
        <v>3759</v>
      </c>
      <c r="Q158" s="15"/>
      <c r="R158" s="15"/>
      <c r="S158" s="15">
        <v>1</v>
      </c>
      <c r="T158" s="15"/>
      <c r="U158" s="15"/>
      <c r="V158" s="15">
        <v>1</v>
      </c>
    </row>
    <row r="159" spans="16:22" x14ac:dyDescent="0.25">
      <c r="P159" s="14">
        <v>3780</v>
      </c>
      <c r="Q159" s="15"/>
      <c r="R159" s="15"/>
      <c r="S159" s="15">
        <v>1</v>
      </c>
      <c r="T159" s="15"/>
      <c r="U159" s="15"/>
      <c r="V159" s="15">
        <v>1</v>
      </c>
    </row>
    <row r="160" spans="16:22" x14ac:dyDescent="0.25">
      <c r="P160" s="14">
        <v>3800</v>
      </c>
      <c r="Q160" s="15">
        <v>2</v>
      </c>
      <c r="R160" s="15"/>
      <c r="S160" s="15"/>
      <c r="T160" s="15"/>
      <c r="U160" s="15"/>
      <c r="V160" s="15">
        <v>2</v>
      </c>
    </row>
    <row r="161" spans="16:22" x14ac:dyDescent="0.25">
      <c r="P161" s="14">
        <v>3870</v>
      </c>
      <c r="Q161" s="15"/>
      <c r="R161" s="15"/>
      <c r="S161" s="15">
        <v>1</v>
      </c>
      <c r="T161" s="15"/>
      <c r="U161" s="15"/>
      <c r="V161" s="15">
        <v>1</v>
      </c>
    </row>
    <row r="162" spans="16:22" x14ac:dyDescent="0.25">
      <c r="P162" s="14">
        <v>3871</v>
      </c>
      <c r="Q162" s="15">
        <v>1</v>
      </c>
      <c r="R162" s="15"/>
      <c r="S162" s="15"/>
      <c r="T162" s="15"/>
      <c r="U162" s="15"/>
      <c r="V162" s="15">
        <v>1</v>
      </c>
    </row>
    <row r="163" spans="16:22" x14ac:dyDescent="0.25">
      <c r="P163" s="14">
        <v>3900</v>
      </c>
      <c r="Q163" s="15"/>
      <c r="R163" s="15">
        <v>1</v>
      </c>
      <c r="S163" s="15">
        <v>1</v>
      </c>
      <c r="T163" s="15"/>
      <c r="U163" s="15"/>
      <c r="V163" s="15">
        <v>2</v>
      </c>
    </row>
    <row r="164" spans="16:22" x14ac:dyDescent="0.25">
      <c r="P164" s="14">
        <v>3910</v>
      </c>
      <c r="Q164" s="15">
        <v>1</v>
      </c>
      <c r="R164" s="15"/>
      <c r="S164" s="15"/>
      <c r="T164" s="15"/>
      <c r="U164" s="15"/>
      <c r="V164" s="15">
        <v>1</v>
      </c>
    </row>
    <row r="165" spans="16:22" x14ac:dyDescent="0.25">
      <c r="P165" s="14">
        <v>3950</v>
      </c>
      <c r="Q165" s="15">
        <v>1</v>
      </c>
      <c r="R165" s="15"/>
      <c r="S165" s="15"/>
      <c r="T165" s="15"/>
      <c r="U165" s="15"/>
      <c r="V165" s="15">
        <v>1</v>
      </c>
    </row>
    <row r="166" spans="16:22" x14ac:dyDescent="0.25">
      <c r="P166" s="14">
        <v>3999</v>
      </c>
      <c r="Q166" s="15">
        <v>1</v>
      </c>
      <c r="R166" s="15"/>
      <c r="S166" s="15"/>
      <c r="T166" s="15"/>
      <c r="U166" s="15"/>
      <c r="V166" s="15">
        <v>1</v>
      </c>
    </row>
    <row r="167" spans="16:22" x14ac:dyDescent="0.25">
      <c r="P167" s="14">
        <v>4000</v>
      </c>
      <c r="Q167" s="15">
        <v>72</v>
      </c>
      <c r="R167" s="15">
        <v>6</v>
      </c>
      <c r="S167" s="15">
        <v>26</v>
      </c>
      <c r="T167" s="15">
        <v>1</v>
      </c>
      <c r="U167" s="15"/>
      <c r="V167" s="15">
        <v>105</v>
      </c>
    </row>
    <row r="168" spans="16:22" x14ac:dyDescent="0.25">
      <c r="P168" s="14">
        <v>4059</v>
      </c>
      <c r="Q168" s="15"/>
      <c r="R168" s="15"/>
      <c r="S168" s="15">
        <v>1</v>
      </c>
      <c r="T168" s="15"/>
      <c r="U168" s="15"/>
      <c r="V168" s="15">
        <v>1</v>
      </c>
    </row>
    <row r="169" spans="16:22" x14ac:dyDescent="0.25">
      <c r="P169" s="14">
        <v>4100</v>
      </c>
      <c r="Q169" s="15"/>
      <c r="R169" s="15"/>
      <c r="S169" s="15">
        <v>1</v>
      </c>
      <c r="T169" s="15">
        <v>1</v>
      </c>
      <c r="U169" s="15"/>
      <c r="V169" s="15">
        <v>2</v>
      </c>
    </row>
    <row r="170" spans="16:22" x14ac:dyDescent="0.25">
      <c r="P170" s="14">
        <v>4190</v>
      </c>
      <c r="Q170" s="15"/>
      <c r="R170" s="15"/>
      <c r="S170" s="15">
        <v>1</v>
      </c>
      <c r="T170" s="15"/>
      <c r="U170" s="15"/>
      <c r="V170" s="15">
        <v>1</v>
      </c>
    </row>
    <row r="171" spans="16:22" x14ac:dyDescent="0.25">
      <c r="P171" s="14">
        <v>4200</v>
      </c>
      <c r="Q171" s="15">
        <v>3</v>
      </c>
      <c r="R171" s="15">
        <v>1</v>
      </c>
      <c r="S171" s="15">
        <v>1</v>
      </c>
      <c r="T171" s="15"/>
      <c r="U171" s="15"/>
      <c r="V171" s="15">
        <v>5</v>
      </c>
    </row>
    <row r="172" spans="16:22" x14ac:dyDescent="0.25">
      <c r="P172" s="14">
        <v>4290</v>
      </c>
      <c r="Q172" s="15"/>
      <c r="R172" s="15"/>
      <c r="S172" s="15">
        <v>1</v>
      </c>
      <c r="T172" s="15"/>
      <c r="U172" s="15"/>
      <c r="V172" s="15">
        <v>1</v>
      </c>
    </row>
    <row r="173" spans="16:22" x14ac:dyDescent="0.25">
      <c r="P173" s="14">
        <v>4300</v>
      </c>
      <c r="Q173" s="15">
        <v>2</v>
      </c>
      <c r="R173" s="15"/>
      <c r="S173" s="15">
        <v>1</v>
      </c>
      <c r="T173" s="15"/>
      <c r="U173" s="15"/>
      <c r="V173" s="15">
        <v>3</v>
      </c>
    </row>
    <row r="174" spans="16:22" x14ac:dyDescent="0.25">
      <c r="P174" s="14">
        <v>4336</v>
      </c>
      <c r="Q174" s="15"/>
      <c r="R174" s="15">
        <v>1</v>
      </c>
      <c r="S174" s="15"/>
      <c r="T174" s="15"/>
      <c r="U174" s="15"/>
      <c r="V174" s="15">
        <v>1</v>
      </c>
    </row>
    <row r="175" spans="16:22" x14ac:dyDescent="0.25">
      <c r="P175" s="14">
        <v>4400</v>
      </c>
      <c r="Q175" s="15">
        <v>1</v>
      </c>
      <c r="R175" s="15"/>
      <c r="S175" s="15">
        <v>2</v>
      </c>
      <c r="T175" s="15"/>
      <c r="U175" s="15"/>
      <c r="V175" s="15">
        <v>3</v>
      </c>
    </row>
    <row r="176" spans="16:22" x14ac:dyDescent="0.25">
      <c r="P176" s="14">
        <v>4444</v>
      </c>
      <c r="Q176" s="15">
        <v>1</v>
      </c>
      <c r="R176" s="15"/>
      <c r="S176" s="15"/>
      <c r="T176" s="15"/>
      <c r="U176" s="15"/>
      <c r="V176" s="15">
        <v>1</v>
      </c>
    </row>
    <row r="177" spans="16:22" x14ac:dyDescent="0.25">
      <c r="P177" s="14">
        <v>4480</v>
      </c>
      <c r="Q177" s="15"/>
      <c r="R177" s="15"/>
      <c r="S177" s="15">
        <v>1</v>
      </c>
      <c r="T177" s="15"/>
      <c r="U177" s="15"/>
      <c r="V177" s="15">
        <v>1</v>
      </c>
    </row>
    <row r="178" spans="16:22" x14ac:dyDescent="0.25">
      <c r="P178" s="14">
        <v>4500</v>
      </c>
      <c r="Q178" s="15">
        <v>21</v>
      </c>
      <c r="R178" s="15">
        <v>1</v>
      </c>
      <c r="S178" s="15">
        <v>7</v>
      </c>
      <c r="T178" s="15"/>
      <c r="U178" s="15"/>
      <c r="V178" s="15">
        <v>29</v>
      </c>
    </row>
    <row r="179" spans="16:22" x14ac:dyDescent="0.25">
      <c r="P179" s="14">
        <v>4575</v>
      </c>
      <c r="Q179" s="15">
        <v>1</v>
      </c>
      <c r="R179" s="15"/>
      <c r="S179" s="15"/>
      <c r="T179" s="15"/>
      <c r="U179" s="15"/>
      <c r="V179" s="15">
        <v>1</v>
      </c>
    </row>
    <row r="180" spans="16:22" x14ac:dyDescent="0.25">
      <c r="P180" s="14">
        <v>4589</v>
      </c>
      <c r="Q180" s="15">
        <v>1</v>
      </c>
      <c r="R180" s="15"/>
      <c r="S180" s="15"/>
      <c r="T180" s="15"/>
      <c r="U180" s="15"/>
      <c r="V180" s="15">
        <v>1</v>
      </c>
    </row>
    <row r="181" spans="16:22" x14ac:dyDescent="0.25">
      <c r="P181" s="14">
        <v>4600</v>
      </c>
      <c r="Q181" s="15">
        <v>2</v>
      </c>
      <c r="R181" s="15">
        <v>1</v>
      </c>
      <c r="S181" s="15"/>
      <c r="T181" s="15"/>
      <c r="U181" s="15"/>
      <c r="V181" s="15">
        <v>3</v>
      </c>
    </row>
    <row r="182" spans="16:22" x14ac:dyDescent="0.25">
      <c r="P182" s="14">
        <v>4700</v>
      </c>
      <c r="Q182" s="15">
        <v>1</v>
      </c>
      <c r="R182" s="15"/>
      <c r="S182" s="15"/>
      <c r="T182" s="15"/>
      <c r="U182" s="15"/>
      <c r="V182" s="15">
        <v>1</v>
      </c>
    </row>
    <row r="183" spans="16:22" x14ac:dyDescent="0.25">
      <c r="P183" s="14">
        <v>4800</v>
      </c>
      <c r="Q183" s="15">
        <v>1</v>
      </c>
      <c r="R183" s="15"/>
      <c r="S183" s="15">
        <v>2</v>
      </c>
      <c r="T183" s="15"/>
      <c r="U183" s="15"/>
      <c r="V183" s="15">
        <v>3</v>
      </c>
    </row>
    <row r="184" spans="16:22" x14ac:dyDescent="0.25">
      <c r="P184" s="14">
        <v>4900</v>
      </c>
      <c r="Q184" s="15">
        <v>3</v>
      </c>
      <c r="R184" s="15"/>
      <c r="S184" s="15"/>
      <c r="T184" s="15"/>
      <c r="U184" s="15"/>
      <c r="V184" s="15">
        <v>3</v>
      </c>
    </row>
    <row r="185" spans="16:22" x14ac:dyDescent="0.25">
      <c r="P185" s="14">
        <v>4950</v>
      </c>
      <c r="Q185" s="15"/>
      <c r="R185" s="15"/>
      <c r="S185" s="15">
        <v>1</v>
      </c>
      <c r="T185" s="15"/>
      <c r="U185" s="15"/>
      <c r="V185" s="15">
        <v>1</v>
      </c>
    </row>
    <row r="186" spans="16:22" x14ac:dyDescent="0.25">
      <c r="P186" s="14">
        <v>4999</v>
      </c>
      <c r="Q186" s="15">
        <v>1</v>
      </c>
      <c r="R186" s="15"/>
      <c r="S186" s="15"/>
      <c r="T186" s="15"/>
      <c r="U186" s="15"/>
      <c r="V186" s="15">
        <v>1</v>
      </c>
    </row>
    <row r="187" spans="16:22" x14ac:dyDescent="0.25">
      <c r="P187" s="14">
        <v>5000</v>
      </c>
      <c r="Q187" s="15">
        <v>150</v>
      </c>
      <c r="R187" s="15">
        <v>24</v>
      </c>
      <c r="S187" s="15">
        <v>122</v>
      </c>
      <c r="T187" s="15">
        <v>2</v>
      </c>
      <c r="U187" s="15"/>
      <c r="V187" s="15">
        <v>298</v>
      </c>
    </row>
    <row r="188" spans="16:22" x14ac:dyDescent="0.25">
      <c r="P188" s="14">
        <v>5050</v>
      </c>
      <c r="Q188" s="15"/>
      <c r="R188" s="15"/>
      <c r="S188" s="15">
        <v>1</v>
      </c>
      <c r="T188" s="15"/>
      <c r="U188" s="15"/>
      <c r="V188" s="15">
        <v>1</v>
      </c>
    </row>
    <row r="189" spans="16:22" x14ac:dyDescent="0.25">
      <c r="P189" s="14">
        <v>5105</v>
      </c>
      <c r="Q189" s="15"/>
      <c r="R189" s="15"/>
      <c r="S189" s="15"/>
      <c r="T189" s="15">
        <v>1</v>
      </c>
      <c r="U189" s="15"/>
      <c r="V189" s="15">
        <v>1</v>
      </c>
    </row>
    <row r="190" spans="16:22" x14ac:dyDescent="0.25">
      <c r="P190" s="14">
        <v>5200</v>
      </c>
      <c r="Q190" s="15"/>
      <c r="R190" s="15"/>
      <c r="S190" s="15">
        <v>1</v>
      </c>
      <c r="T190" s="15"/>
      <c r="U190" s="15"/>
      <c r="V190" s="15">
        <v>1</v>
      </c>
    </row>
    <row r="191" spans="16:22" x14ac:dyDescent="0.25">
      <c r="P191" s="14">
        <v>5250</v>
      </c>
      <c r="Q191" s="15">
        <v>2</v>
      </c>
      <c r="R191" s="15"/>
      <c r="S191" s="15"/>
      <c r="T191" s="15"/>
      <c r="U191" s="15"/>
      <c r="V191" s="15">
        <v>2</v>
      </c>
    </row>
    <row r="192" spans="16:22" x14ac:dyDescent="0.25">
      <c r="P192" s="14">
        <v>5400</v>
      </c>
      <c r="Q192" s="15">
        <v>2</v>
      </c>
      <c r="R192" s="15"/>
      <c r="S192" s="15"/>
      <c r="T192" s="15"/>
      <c r="U192" s="15"/>
      <c r="V192" s="15">
        <v>2</v>
      </c>
    </row>
    <row r="193" spans="16:22" x14ac:dyDescent="0.25">
      <c r="P193" s="14">
        <v>5494</v>
      </c>
      <c r="Q193" s="15">
        <v>1</v>
      </c>
      <c r="R193" s="15"/>
      <c r="S193" s="15"/>
      <c r="T193" s="15"/>
      <c r="U193" s="15"/>
      <c r="V193" s="15">
        <v>1</v>
      </c>
    </row>
    <row r="194" spans="16:22" x14ac:dyDescent="0.25">
      <c r="P194" s="14">
        <v>5500</v>
      </c>
      <c r="Q194" s="15">
        <v>16</v>
      </c>
      <c r="R194" s="15">
        <v>4</v>
      </c>
      <c r="S194" s="15">
        <v>15</v>
      </c>
      <c r="T194" s="15"/>
      <c r="U194" s="15"/>
      <c r="V194" s="15">
        <v>35</v>
      </c>
    </row>
    <row r="195" spans="16:22" x14ac:dyDescent="0.25">
      <c r="P195" s="14">
        <v>5555.55</v>
      </c>
      <c r="Q195" s="15">
        <v>1</v>
      </c>
      <c r="R195" s="15"/>
      <c r="S195" s="15"/>
      <c r="T195" s="15"/>
      <c r="U195" s="15"/>
      <c r="V195" s="15">
        <v>1</v>
      </c>
    </row>
    <row r="196" spans="16:22" x14ac:dyDescent="0.25">
      <c r="P196" s="14">
        <v>5600</v>
      </c>
      <c r="Q196" s="15"/>
      <c r="R196" s="15"/>
      <c r="S196" s="15">
        <v>1</v>
      </c>
      <c r="T196" s="15"/>
      <c r="U196" s="15"/>
      <c r="V196" s="15">
        <v>1</v>
      </c>
    </row>
    <row r="197" spans="16:22" x14ac:dyDescent="0.25">
      <c r="P197" s="14">
        <v>5800</v>
      </c>
      <c r="Q197" s="15">
        <v>2</v>
      </c>
      <c r="R197" s="15">
        <v>1</v>
      </c>
      <c r="S197" s="15"/>
      <c r="T197" s="15"/>
      <c r="U197" s="15"/>
      <c r="V197" s="15">
        <v>3</v>
      </c>
    </row>
    <row r="198" spans="16:22" x14ac:dyDescent="0.25">
      <c r="P198" s="14">
        <v>5845</v>
      </c>
      <c r="Q198" s="15"/>
      <c r="R198" s="15"/>
      <c r="S198" s="15">
        <v>1</v>
      </c>
      <c r="T198" s="15"/>
      <c r="U198" s="15"/>
      <c r="V198" s="15">
        <v>1</v>
      </c>
    </row>
    <row r="199" spans="16:22" x14ac:dyDescent="0.25">
      <c r="P199" s="14">
        <v>5862</v>
      </c>
      <c r="Q199" s="15">
        <v>1</v>
      </c>
      <c r="R199" s="15"/>
      <c r="S199" s="15"/>
      <c r="T199" s="15"/>
      <c r="U199" s="15"/>
      <c r="V199" s="15">
        <v>1</v>
      </c>
    </row>
    <row r="200" spans="16:22" x14ac:dyDescent="0.25">
      <c r="P200" s="14">
        <v>5875</v>
      </c>
      <c r="Q200" s="15">
        <v>1</v>
      </c>
      <c r="R200" s="15"/>
      <c r="S200" s="15"/>
      <c r="T200" s="15"/>
      <c r="U200" s="15"/>
      <c r="V200" s="15">
        <v>1</v>
      </c>
    </row>
    <row r="201" spans="16:22" x14ac:dyDescent="0.25">
      <c r="P201" s="14">
        <v>5999</v>
      </c>
      <c r="Q201" s="15"/>
      <c r="R201" s="15"/>
      <c r="S201" s="15">
        <v>1</v>
      </c>
      <c r="T201" s="15"/>
      <c r="U201" s="15"/>
      <c r="V201" s="15">
        <v>1</v>
      </c>
    </row>
    <row r="202" spans="16:22" x14ac:dyDescent="0.25">
      <c r="P202" s="14">
        <v>6000</v>
      </c>
      <c r="Q202" s="15">
        <v>49</v>
      </c>
      <c r="R202" s="15">
        <v>5</v>
      </c>
      <c r="S202" s="15">
        <v>29</v>
      </c>
      <c r="T202" s="15">
        <v>1</v>
      </c>
      <c r="U202" s="15"/>
      <c r="V202" s="15">
        <v>84</v>
      </c>
    </row>
    <row r="203" spans="16:22" x14ac:dyDescent="0.25">
      <c r="P203" s="14">
        <v>6048</v>
      </c>
      <c r="Q203" s="15"/>
      <c r="R203" s="15"/>
      <c r="S203" s="15">
        <v>1</v>
      </c>
      <c r="T203" s="15"/>
      <c r="U203" s="15"/>
      <c r="V203" s="15">
        <v>1</v>
      </c>
    </row>
    <row r="204" spans="16:22" x14ac:dyDescent="0.25">
      <c r="P204" s="14">
        <v>6300</v>
      </c>
      <c r="Q204" s="15"/>
      <c r="R204" s="15"/>
      <c r="S204" s="15">
        <v>2</v>
      </c>
      <c r="T204" s="15"/>
      <c r="U204" s="15"/>
      <c r="V204" s="15">
        <v>2</v>
      </c>
    </row>
    <row r="205" spans="16:22" x14ac:dyDescent="0.25">
      <c r="P205" s="14">
        <v>6350</v>
      </c>
      <c r="Q205" s="15">
        <v>1</v>
      </c>
      <c r="R205" s="15"/>
      <c r="S205" s="15"/>
      <c r="T205" s="15"/>
      <c r="U205" s="15"/>
      <c r="V205" s="15">
        <v>1</v>
      </c>
    </row>
    <row r="206" spans="16:22" x14ac:dyDescent="0.25">
      <c r="P206" s="14">
        <v>6450</v>
      </c>
      <c r="Q206" s="15">
        <v>1</v>
      </c>
      <c r="R206" s="15"/>
      <c r="S206" s="15"/>
      <c r="T206" s="15"/>
      <c r="U206" s="15"/>
      <c r="V206" s="15">
        <v>1</v>
      </c>
    </row>
    <row r="207" spans="16:22" x14ac:dyDescent="0.25">
      <c r="P207" s="14">
        <v>6500</v>
      </c>
      <c r="Q207" s="15">
        <v>8</v>
      </c>
      <c r="R207" s="15">
        <v>1</v>
      </c>
      <c r="S207" s="15">
        <v>13</v>
      </c>
      <c r="T207" s="15"/>
      <c r="U207" s="15"/>
      <c r="V207" s="15">
        <v>22</v>
      </c>
    </row>
    <row r="208" spans="16:22" x14ac:dyDescent="0.25">
      <c r="P208" s="14">
        <v>6700</v>
      </c>
      <c r="Q208" s="15">
        <v>1</v>
      </c>
      <c r="R208" s="15"/>
      <c r="S208" s="15">
        <v>1</v>
      </c>
      <c r="T208" s="15"/>
      <c r="U208" s="15"/>
      <c r="V208" s="15">
        <v>2</v>
      </c>
    </row>
    <row r="209" spans="16:22" x14ac:dyDescent="0.25">
      <c r="P209" s="14">
        <v>6750</v>
      </c>
      <c r="Q209" s="15"/>
      <c r="R209" s="15"/>
      <c r="S209" s="15">
        <v>1</v>
      </c>
      <c r="T209" s="15"/>
      <c r="U209" s="15"/>
      <c r="V209" s="15">
        <v>1</v>
      </c>
    </row>
    <row r="210" spans="16:22" x14ac:dyDescent="0.25">
      <c r="P210" s="14">
        <v>6900</v>
      </c>
      <c r="Q210" s="15">
        <v>1</v>
      </c>
      <c r="R210" s="15"/>
      <c r="S210" s="15"/>
      <c r="T210" s="15"/>
      <c r="U210" s="15"/>
      <c r="V210" s="15">
        <v>1</v>
      </c>
    </row>
    <row r="211" spans="16:22" x14ac:dyDescent="0.25">
      <c r="P211" s="14">
        <v>6999</v>
      </c>
      <c r="Q211" s="15">
        <v>1</v>
      </c>
      <c r="R211" s="15"/>
      <c r="S211" s="15"/>
      <c r="T211" s="15"/>
      <c r="U211" s="15"/>
      <c r="V211" s="15">
        <v>1</v>
      </c>
    </row>
    <row r="212" spans="16:22" x14ac:dyDescent="0.25">
      <c r="P212" s="14">
        <v>7000</v>
      </c>
      <c r="Q212" s="15">
        <v>22</v>
      </c>
      <c r="R212" s="15">
        <v>3</v>
      </c>
      <c r="S212" s="15">
        <v>18</v>
      </c>
      <c r="T212" s="15"/>
      <c r="U212" s="15"/>
      <c r="V212" s="15">
        <v>43</v>
      </c>
    </row>
    <row r="213" spans="16:22" x14ac:dyDescent="0.25">
      <c r="P213" s="14">
        <v>7175</v>
      </c>
      <c r="Q213" s="15"/>
      <c r="R213" s="15"/>
      <c r="S213" s="15">
        <v>1</v>
      </c>
      <c r="T213" s="15"/>
      <c r="U213" s="15"/>
      <c r="V213" s="15">
        <v>1</v>
      </c>
    </row>
    <row r="214" spans="16:22" x14ac:dyDescent="0.25">
      <c r="P214" s="14">
        <v>7200</v>
      </c>
      <c r="Q214" s="15">
        <v>1</v>
      </c>
      <c r="R214" s="15"/>
      <c r="S214" s="15">
        <v>1</v>
      </c>
      <c r="T214" s="15"/>
      <c r="U214" s="15"/>
      <c r="V214" s="15">
        <v>2</v>
      </c>
    </row>
    <row r="215" spans="16:22" x14ac:dyDescent="0.25">
      <c r="P215" s="14">
        <v>7214</v>
      </c>
      <c r="Q215" s="15">
        <v>1</v>
      </c>
      <c r="R215" s="15"/>
      <c r="S215" s="15"/>
      <c r="T215" s="15"/>
      <c r="U215" s="15"/>
      <c r="V215" s="15">
        <v>1</v>
      </c>
    </row>
    <row r="216" spans="16:22" x14ac:dyDescent="0.25">
      <c r="P216" s="14">
        <v>7500</v>
      </c>
      <c r="Q216" s="15">
        <v>27</v>
      </c>
      <c r="R216" s="15">
        <v>3</v>
      </c>
      <c r="S216" s="15">
        <v>16</v>
      </c>
      <c r="T216" s="15">
        <v>1</v>
      </c>
      <c r="U216" s="15"/>
      <c r="V216" s="15">
        <v>47</v>
      </c>
    </row>
    <row r="217" spans="16:22" x14ac:dyDescent="0.25">
      <c r="P217" s="14">
        <v>7501</v>
      </c>
      <c r="Q217" s="15">
        <v>1</v>
      </c>
      <c r="R217" s="15"/>
      <c r="S217" s="15"/>
      <c r="T217" s="15"/>
      <c r="U217" s="15"/>
      <c r="V217" s="15">
        <v>1</v>
      </c>
    </row>
    <row r="218" spans="16:22" x14ac:dyDescent="0.25">
      <c r="P218" s="14">
        <v>7534</v>
      </c>
      <c r="Q218" s="15"/>
      <c r="R218" s="15">
        <v>1</v>
      </c>
      <c r="S218" s="15"/>
      <c r="T218" s="15"/>
      <c r="U218" s="15"/>
      <c r="V218" s="15">
        <v>1</v>
      </c>
    </row>
    <row r="219" spans="16:22" x14ac:dyDescent="0.25">
      <c r="P219" s="14">
        <v>7750</v>
      </c>
      <c r="Q219" s="15">
        <v>1</v>
      </c>
      <c r="R219" s="15"/>
      <c r="S219" s="15"/>
      <c r="T219" s="15"/>
      <c r="U219" s="15"/>
      <c r="V219" s="15">
        <v>1</v>
      </c>
    </row>
    <row r="220" spans="16:22" x14ac:dyDescent="0.25">
      <c r="P220" s="14">
        <v>7777</v>
      </c>
      <c r="Q220" s="15">
        <v>1</v>
      </c>
      <c r="R220" s="15"/>
      <c r="S220" s="15">
        <v>1</v>
      </c>
      <c r="T220" s="15"/>
      <c r="U220" s="15"/>
      <c r="V220" s="15">
        <v>2</v>
      </c>
    </row>
    <row r="221" spans="16:22" x14ac:dyDescent="0.25">
      <c r="P221" s="14">
        <v>7900</v>
      </c>
      <c r="Q221" s="15">
        <v>2</v>
      </c>
      <c r="R221" s="15">
        <v>1</v>
      </c>
      <c r="S221" s="15"/>
      <c r="T221" s="15"/>
      <c r="U221" s="15"/>
      <c r="V221" s="15">
        <v>3</v>
      </c>
    </row>
    <row r="222" spans="16:22" x14ac:dyDescent="0.25">
      <c r="P222" s="14">
        <v>8000</v>
      </c>
      <c r="Q222" s="15">
        <v>44</v>
      </c>
      <c r="R222" s="15">
        <v>4</v>
      </c>
      <c r="S222" s="15">
        <v>33</v>
      </c>
      <c r="T222" s="15">
        <v>1</v>
      </c>
      <c r="U222" s="15"/>
      <c r="V222" s="15">
        <v>82</v>
      </c>
    </row>
    <row r="223" spans="16:22" x14ac:dyDescent="0.25">
      <c r="P223" s="14">
        <v>8012</v>
      </c>
      <c r="Q223" s="15">
        <v>1</v>
      </c>
      <c r="R223" s="15"/>
      <c r="S223" s="15"/>
      <c r="T223" s="15"/>
      <c r="U223" s="15"/>
      <c r="V223" s="15">
        <v>1</v>
      </c>
    </row>
    <row r="224" spans="16:22" x14ac:dyDescent="0.25">
      <c r="P224" s="14">
        <v>8200</v>
      </c>
      <c r="Q224" s="15">
        <v>1</v>
      </c>
      <c r="R224" s="15"/>
      <c r="S224" s="15"/>
      <c r="T224" s="15"/>
      <c r="U224" s="15"/>
      <c r="V224" s="15">
        <v>1</v>
      </c>
    </row>
    <row r="225" spans="16:22" x14ac:dyDescent="0.25">
      <c r="P225" s="14">
        <v>8300</v>
      </c>
      <c r="Q225" s="15">
        <v>1</v>
      </c>
      <c r="R225" s="15"/>
      <c r="S225" s="15"/>
      <c r="T225" s="15"/>
      <c r="U225" s="15"/>
      <c r="V225" s="15">
        <v>1</v>
      </c>
    </row>
    <row r="226" spans="16:22" x14ac:dyDescent="0.25">
      <c r="P226" s="14">
        <v>8400</v>
      </c>
      <c r="Q226" s="15">
        <v>2</v>
      </c>
      <c r="R226" s="15"/>
      <c r="S226" s="15"/>
      <c r="T226" s="15"/>
      <c r="U226" s="15"/>
      <c r="V226" s="15">
        <v>2</v>
      </c>
    </row>
    <row r="227" spans="16:22" x14ac:dyDescent="0.25">
      <c r="P227" s="14">
        <v>8500</v>
      </c>
      <c r="Q227" s="15">
        <v>12</v>
      </c>
      <c r="R227" s="15">
        <v>2</v>
      </c>
      <c r="S227" s="15">
        <v>2</v>
      </c>
      <c r="T227" s="15"/>
      <c r="U227" s="15"/>
      <c r="V227" s="15">
        <v>16</v>
      </c>
    </row>
    <row r="228" spans="16:22" x14ac:dyDescent="0.25">
      <c r="P228" s="14">
        <v>8600</v>
      </c>
      <c r="Q228" s="15">
        <v>1</v>
      </c>
      <c r="R228" s="15"/>
      <c r="S228" s="15"/>
      <c r="T228" s="15"/>
      <c r="U228" s="15"/>
      <c r="V228" s="15">
        <v>1</v>
      </c>
    </row>
    <row r="229" spans="16:22" x14ac:dyDescent="0.25">
      <c r="P229" s="14">
        <v>8750</v>
      </c>
      <c r="Q229" s="15">
        <v>2</v>
      </c>
      <c r="R229" s="15"/>
      <c r="S229" s="15">
        <v>1</v>
      </c>
      <c r="T229" s="15"/>
      <c r="U229" s="15"/>
      <c r="V229" s="15">
        <v>3</v>
      </c>
    </row>
    <row r="230" spans="16:22" x14ac:dyDescent="0.25">
      <c r="P230" s="14">
        <v>8800</v>
      </c>
      <c r="Q230" s="15"/>
      <c r="R230" s="15"/>
      <c r="S230" s="15">
        <v>1</v>
      </c>
      <c r="T230" s="15"/>
      <c r="U230" s="15"/>
      <c r="V230" s="15">
        <v>1</v>
      </c>
    </row>
    <row r="231" spans="16:22" x14ac:dyDescent="0.25">
      <c r="P231" s="14">
        <v>8880</v>
      </c>
      <c r="Q231" s="15"/>
      <c r="R231" s="15"/>
      <c r="S231" s="15">
        <v>1</v>
      </c>
      <c r="T231" s="15"/>
      <c r="U231" s="15"/>
      <c r="V231" s="15">
        <v>1</v>
      </c>
    </row>
    <row r="232" spans="16:22" x14ac:dyDescent="0.25">
      <c r="P232" s="14">
        <v>8888</v>
      </c>
      <c r="Q232" s="15"/>
      <c r="R232" s="15"/>
      <c r="S232" s="15">
        <v>2</v>
      </c>
      <c r="T232" s="15"/>
      <c r="U232" s="15"/>
      <c r="V232" s="15">
        <v>2</v>
      </c>
    </row>
    <row r="233" spans="16:22" x14ac:dyDescent="0.25">
      <c r="P233" s="14">
        <v>8925</v>
      </c>
      <c r="Q233" s="15">
        <v>1</v>
      </c>
      <c r="R233" s="15"/>
      <c r="S233" s="15"/>
      <c r="T233" s="15"/>
      <c r="U233" s="15"/>
      <c r="V233" s="15">
        <v>1</v>
      </c>
    </row>
    <row r="234" spans="16:22" x14ac:dyDescent="0.25">
      <c r="P234" s="14">
        <v>9000</v>
      </c>
      <c r="Q234" s="15">
        <v>11</v>
      </c>
      <c r="R234" s="15">
        <v>2</v>
      </c>
      <c r="S234" s="15">
        <v>8</v>
      </c>
      <c r="T234" s="15"/>
      <c r="U234" s="15"/>
      <c r="V234" s="15">
        <v>21</v>
      </c>
    </row>
    <row r="235" spans="16:22" x14ac:dyDescent="0.25">
      <c r="P235" s="14">
        <v>9041</v>
      </c>
      <c r="Q235" s="15"/>
      <c r="R235" s="15"/>
      <c r="S235" s="15">
        <v>1</v>
      </c>
      <c r="T235" s="15"/>
      <c r="U235" s="15"/>
      <c r="V235" s="15">
        <v>1</v>
      </c>
    </row>
    <row r="236" spans="16:22" x14ac:dyDescent="0.25">
      <c r="P236" s="14">
        <v>9072</v>
      </c>
      <c r="Q236" s="15">
        <v>1</v>
      </c>
      <c r="R236" s="15"/>
      <c r="S236" s="15"/>
      <c r="T236" s="15"/>
      <c r="U236" s="15"/>
      <c r="V236" s="15">
        <v>1</v>
      </c>
    </row>
    <row r="237" spans="16:22" x14ac:dyDescent="0.25">
      <c r="P237" s="14">
        <v>9300</v>
      </c>
      <c r="Q237" s="15"/>
      <c r="R237" s="15"/>
      <c r="S237" s="15">
        <v>1</v>
      </c>
      <c r="T237" s="15"/>
      <c r="U237" s="15"/>
      <c r="V237" s="15">
        <v>1</v>
      </c>
    </row>
    <row r="238" spans="16:22" x14ac:dyDescent="0.25">
      <c r="P238" s="14">
        <v>9500</v>
      </c>
      <c r="Q238" s="15">
        <v>6</v>
      </c>
      <c r="R238" s="15"/>
      <c r="S238" s="15">
        <v>3</v>
      </c>
      <c r="T238" s="15"/>
      <c r="U238" s="15"/>
      <c r="V238" s="15">
        <v>9</v>
      </c>
    </row>
    <row r="239" spans="16:22" x14ac:dyDescent="0.25">
      <c r="P239" s="14">
        <v>9600</v>
      </c>
      <c r="Q239" s="15"/>
      <c r="R239" s="15"/>
      <c r="S239" s="15">
        <v>2</v>
      </c>
      <c r="T239" s="15"/>
      <c r="U239" s="15"/>
      <c r="V239" s="15">
        <v>2</v>
      </c>
    </row>
    <row r="240" spans="16:22" x14ac:dyDescent="0.25">
      <c r="P240" s="14">
        <v>9665</v>
      </c>
      <c r="Q240" s="15">
        <v>1</v>
      </c>
      <c r="R240" s="15"/>
      <c r="S240" s="15"/>
      <c r="T240" s="15"/>
      <c r="U240" s="15"/>
      <c r="V240" s="15">
        <v>1</v>
      </c>
    </row>
    <row r="241" spans="16:22" x14ac:dyDescent="0.25">
      <c r="P241" s="14">
        <v>9800</v>
      </c>
      <c r="Q241" s="15">
        <v>1</v>
      </c>
      <c r="R241" s="15"/>
      <c r="S241" s="15">
        <v>1</v>
      </c>
      <c r="T241" s="15"/>
      <c r="U241" s="15"/>
      <c r="V241" s="15">
        <v>2</v>
      </c>
    </row>
    <row r="242" spans="16:22" x14ac:dyDescent="0.25">
      <c r="P242" s="14">
        <v>9850</v>
      </c>
      <c r="Q242" s="15">
        <v>1</v>
      </c>
      <c r="R242" s="15"/>
      <c r="S242" s="15"/>
      <c r="T242" s="15"/>
      <c r="U242" s="15"/>
      <c r="V242" s="15">
        <v>1</v>
      </c>
    </row>
    <row r="243" spans="16:22" x14ac:dyDescent="0.25">
      <c r="P243" s="14">
        <v>9999</v>
      </c>
      <c r="Q243" s="15">
        <v>1</v>
      </c>
      <c r="R243" s="15">
        <v>1</v>
      </c>
      <c r="S243" s="15">
        <v>1</v>
      </c>
      <c r="T243" s="15"/>
      <c r="U243" s="15"/>
      <c r="V243" s="15">
        <v>3</v>
      </c>
    </row>
    <row r="244" spans="16:22" x14ac:dyDescent="0.25">
      <c r="P244" s="14">
        <v>10000</v>
      </c>
      <c r="Q244" s="15">
        <v>103</v>
      </c>
      <c r="R244" s="15">
        <v>28</v>
      </c>
      <c r="S244" s="15">
        <v>85</v>
      </c>
      <c r="T244" s="15">
        <v>6</v>
      </c>
      <c r="U244" s="15"/>
      <c r="V244" s="15">
        <v>222</v>
      </c>
    </row>
    <row r="245" spans="16:22" x14ac:dyDescent="0.25">
      <c r="P245" s="14">
        <v>10050</v>
      </c>
      <c r="Q245" s="15">
        <v>1</v>
      </c>
      <c r="R245" s="15"/>
      <c r="S245" s="15"/>
      <c r="T245" s="15"/>
      <c r="U245" s="15"/>
      <c r="V245" s="15">
        <v>1</v>
      </c>
    </row>
    <row r="246" spans="16:22" x14ac:dyDescent="0.25">
      <c r="P246" s="14">
        <v>10115</v>
      </c>
      <c r="Q246" s="15"/>
      <c r="R246" s="15">
        <v>1</v>
      </c>
      <c r="S246" s="15"/>
      <c r="T246" s="15"/>
      <c r="U246" s="15"/>
      <c r="V246" s="15">
        <v>1</v>
      </c>
    </row>
    <row r="247" spans="16:22" x14ac:dyDescent="0.25">
      <c r="P247" s="14">
        <v>10275</v>
      </c>
      <c r="Q247" s="15">
        <v>1</v>
      </c>
      <c r="R247" s="15"/>
      <c r="S247" s="15"/>
      <c r="T247" s="15"/>
      <c r="U247" s="15"/>
      <c r="V247" s="15">
        <v>1</v>
      </c>
    </row>
    <row r="248" spans="16:22" x14ac:dyDescent="0.25">
      <c r="P248" s="14">
        <v>10500</v>
      </c>
      <c r="Q248" s="15">
        <v>3</v>
      </c>
      <c r="R248" s="15"/>
      <c r="S248" s="15">
        <v>3</v>
      </c>
      <c r="T248" s="15"/>
      <c r="U248" s="15"/>
      <c r="V248" s="15">
        <v>6</v>
      </c>
    </row>
    <row r="249" spans="16:22" x14ac:dyDescent="0.25">
      <c r="P249" s="14">
        <v>10557</v>
      </c>
      <c r="Q249" s="15"/>
      <c r="R249" s="15"/>
      <c r="S249" s="15"/>
      <c r="T249" s="15">
        <v>1</v>
      </c>
      <c r="U249" s="15"/>
      <c r="V249" s="15">
        <v>1</v>
      </c>
    </row>
    <row r="250" spans="16:22" x14ac:dyDescent="0.25">
      <c r="P250" s="14">
        <v>10600</v>
      </c>
      <c r="Q250" s="15">
        <v>1</v>
      </c>
      <c r="R250" s="15"/>
      <c r="S250" s="15"/>
      <c r="T250" s="15"/>
      <c r="U250" s="15"/>
      <c r="V250" s="15">
        <v>1</v>
      </c>
    </row>
    <row r="251" spans="16:22" x14ac:dyDescent="0.25">
      <c r="P251" s="14">
        <v>11000</v>
      </c>
      <c r="Q251" s="15">
        <v>3</v>
      </c>
      <c r="R251" s="15"/>
      <c r="S251" s="15">
        <v>6</v>
      </c>
      <c r="T251" s="15"/>
      <c r="U251" s="15"/>
      <c r="V251" s="15">
        <v>9</v>
      </c>
    </row>
    <row r="252" spans="16:22" x14ac:dyDescent="0.25">
      <c r="P252" s="14">
        <v>11140</v>
      </c>
      <c r="Q252" s="15"/>
      <c r="R252" s="15"/>
      <c r="S252" s="15">
        <v>1</v>
      </c>
      <c r="T252" s="15"/>
      <c r="U252" s="15"/>
      <c r="V252" s="15">
        <v>1</v>
      </c>
    </row>
    <row r="253" spans="16:22" x14ac:dyDescent="0.25">
      <c r="P253" s="14">
        <v>11180</v>
      </c>
      <c r="Q253" s="15"/>
      <c r="R253" s="15"/>
      <c r="S253" s="15">
        <v>1</v>
      </c>
      <c r="T253" s="15"/>
      <c r="U253" s="15"/>
      <c r="V253" s="15">
        <v>1</v>
      </c>
    </row>
    <row r="254" spans="16:22" x14ac:dyDescent="0.25">
      <c r="P254" s="14">
        <v>11200</v>
      </c>
      <c r="Q254" s="15"/>
      <c r="R254" s="15"/>
      <c r="S254" s="15">
        <v>1</v>
      </c>
      <c r="T254" s="15"/>
      <c r="U254" s="15"/>
      <c r="V254" s="15">
        <v>1</v>
      </c>
    </row>
    <row r="255" spans="16:22" x14ac:dyDescent="0.25">
      <c r="P255" s="14">
        <v>11260</v>
      </c>
      <c r="Q255" s="15">
        <v>1</v>
      </c>
      <c r="R255" s="15"/>
      <c r="S255" s="15"/>
      <c r="T255" s="15"/>
      <c r="U255" s="15"/>
      <c r="V255" s="15">
        <v>1</v>
      </c>
    </row>
    <row r="256" spans="16:22" x14ac:dyDescent="0.25">
      <c r="P256" s="14">
        <v>11500</v>
      </c>
      <c r="Q256" s="15">
        <v>1</v>
      </c>
      <c r="R256" s="15">
        <v>1</v>
      </c>
      <c r="S256" s="15">
        <v>1</v>
      </c>
      <c r="T256" s="15"/>
      <c r="U256" s="15"/>
      <c r="V256" s="15">
        <v>3</v>
      </c>
    </row>
    <row r="257" spans="16:22" x14ac:dyDescent="0.25">
      <c r="P257" s="14">
        <v>11737</v>
      </c>
      <c r="Q257" s="15">
        <v>1</v>
      </c>
      <c r="R257" s="15"/>
      <c r="S257" s="15"/>
      <c r="T257" s="15"/>
      <c r="U257" s="15"/>
      <c r="V257" s="15">
        <v>1</v>
      </c>
    </row>
    <row r="258" spans="16:22" x14ac:dyDescent="0.25">
      <c r="P258" s="14">
        <v>11999</v>
      </c>
      <c r="Q258" s="15"/>
      <c r="R258" s="15">
        <v>1</v>
      </c>
      <c r="S258" s="15"/>
      <c r="T258" s="15"/>
      <c r="U258" s="15"/>
      <c r="V258" s="15">
        <v>1</v>
      </c>
    </row>
    <row r="259" spans="16:22" x14ac:dyDescent="0.25">
      <c r="P259" s="14">
        <v>12000</v>
      </c>
      <c r="Q259" s="15">
        <v>26</v>
      </c>
      <c r="R259" s="15">
        <v>4</v>
      </c>
      <c r="S259" s="15">
        <v>23</v>
      </c>
      <c r="T259" s="15">
        <v>1</v>
      </c>
      <c r="U259" s="15"/>
      <c r="V259" s="15">
        <v>54</v>
      </c>
    </row>
    <row r="260" spans="16:22" x14ac:dyDescent="0.25">
      <c r="P260" s="14">
        <v>12001</v>
      </c>
      <c r="Q260" s="15"/>
      <c r="R260" s="15"/>
      <c r="S260" s="15">
        <v>1</v>
      </c>
      <c r="T260" s="15"/>
      <c r="U260" s="15"/>
      <c r="V260" s="15">
        <v>1</v>
      </c>
    </row>
    <row r="261" spans="16:22" x14ac:dyDescent="0.25">
      <c r="P261" s="14">
        <v>12100</v>
      </c>
      <c r="Q261" s="15"/>
      <c r="R261" s="15">
        <v>1</v>
      </c>
      <c r="S261" s="15"/>
      <c r="T261" s="15"/>
      <c r="U261" s="15"/>
      <c r="V261" s="15">
        <v>1</v>
      </c>
    </row>
    <row r="262" spans="16:22" x14ac:dyDescent="0.25">
      <c r="P262" s="14">
        <v>12200</v>
      </c>
      <c r="Q262" s="15">
        <v>1</v>
      </c>
      <c r="R262" s="15"/>
      <c r="S262" s="15"/>
      <c r="T262" s="15"/>
      <c r="U262" s="15"/>
      <c r="V262" s="15">
        <v>1</v>
      </c>
    </row>
    <row r="263" spans="16:22" x14ac:dyDescent="0.25">
      <c r="P263" s="14">
        <v>12444</v>
      </c>
      <c r="Q263" s="15">
        <v>1</v>
      </c>
      <c r="R263" s="15"/>
      <c r="S263" s="15"/>
      <c r="T263" s="15"/>
      <c r="U263" s="15"/>
      <c r="V263" s="15">
        <v>1</v>
      </c>
    </row>
    <row r="264" spans="16:22" x14ac:dyDescent="0.25">
      <c r="P264" s="14">
        <v>12500</v>
      </c>
      <c r="Q264" s="15">
        <v>5</v>
      </c>
      <c r="R264" s="15"/>
      <c r="S264" s="15">
        <v>4</v>
      </c>
      <c r="T264" s="15">
        <v>1</v>
      </c>
      <c r="U264" s="15"/>
      <c r="V264" s="15">
        <v>10</v>
      </c>
    </row>
    <row r="265" spans="16:22" x14ac:dyDescent="0.25">
      <c r="P265" s="14">
        <v>12516</v>
      </c>
      <c r="Q265" s="15">
        <v>1</v>
      </c>
      <c r="R265" s="15"/>
      <c r="S265" s="15"/>
      <c r="T265" s="15"/>
      <c r="U265" s="15"/>
      <c r="V265" s="15">
        <v>1</v>
      </c>
    </row>
    <row r="266" spans="16:22" x14ac:dyDescent="0.25">
      <c r="P266" s="14">
        <v>12700</v>
      </c>
      <c r="Q266" s="15"/>
      <c r="R266" s="15"/>
      <c r="S266" s="15">
        <v>2</v>
      </c>
      <c r="T266" s="15"/>
      <c r="U266" s="15"/>
      <c r="V266" s="15">
        <v>2</v>
      </c>
    </row>
    <row r="267" spans="16:22" x14ac:dyDescent="0.25">
      <c r="P267" s="14">
        <v>12800</v>
      </c>
      <c r="Q267" s="15">
        <v>1</v>
      </c>
      <c r="R267" s="15"/>
      <c r="S267" s="15"/>
      <c r="T267" s="15"/>
      <c r="U267" s="15"/>
      <c r="V267" s="15">
        <v>1</v>
      </c>
    </row>
    <row r="268" spans="16:22" x14ac:dyDescent="0.25">
      <c r="P268" s="14">
        <v>12999</v>
      </c>
      <c r="Q268" s="15"/>
      <c r="R268" s="15"/>
      <c r="S268" s="15">
        <v>1</v>
      </c>
      <c r="T268" s="15"/>
      <c r="U268" s="15"/>
      <c r="V268" s="15">
        <v>1</v>
      </c>
    </row>
    <row r="269" spans="16:22" x14ac:dyDescent="0.25">
      <c r="P269" s="14">
        <v>13000</v>
      </c>
      <c r="Q269" s="15">
        <v>10</v>
      </c>
      <c r="R269" s="15">
        <v>1</v>
      </c>
      <c r="S269" s="15">
        <v>4</v>
      </c>
      <c r="T269" s="15"/>
      <c r="U269" s="15"/>
      <c r="V269" s="15">
        <v>15</v>
      </c>
    </row>
    <row r="270" spans="16:22" x14ac:dyDescent="0.25">
      <c r="P270" s="14">
        <v>13111</v>
      </c>
      <c r="Q270" s="15"/>
      <c r="R270" s="15">
        <v>1</v>
      </c>
      <c r="S270" s="15"/>
      <c r="T270" s="15"/>
      <c r="U270" s="15"/>
      <c r="V270" s="15">
        <v>1</v>
      </c>
    </row>
    <row r="271" spans="16:22" x14ac:dyDescent="0.25">
      <c r="P271" s="14">
        <v>13500</v>
      </c>
      <c r="Q271" s="15"/>
      <c r="R271" s="15"/>
      <c r="S271" s="15">
        <v>1</v>
      </c>
      <c r="T271" s="15"/>
      <c r="U271" s="15"/>
      <c r="V271" s="15">
        <v>1</v>
      </c>
    </row>
    <row r="272" spans="16:22" x14ac:dyDescent="0.25">
      <c r="P272" s="14">
        <v>13803</v>
      </c>
      <c r="Q272" s="15"/>
      <c r="R272" s="15">
        <v>1</v>
      </c>
      <c r="S272" s="15"/>
      <c r="T272" s="15"/>
      <c r="U272" s="15"/>
      <c r="V272" s="15">
        <v>1</v>
      </c>
    </row>
    <row r="273" spans="16:22" x14ac:dyDescent="0.25">
      <c r="P273" s="14">
        <v>14000</v>
      </c>
      <c r="Q273" s="15">
        <v>6</v>
      </c>
      <c r="R273" s="15">
        <v>1</v>
      </c>
      <c r="S273" s="15">
        <v>6</v>
      </c>
      <c r="T273" s="15"/>
      <c r="U273" s="15"/>
      <c r="V273" s="15">
        <v>13</v>
      </c>
    </row>
    <row r="274" spans="16:22" x14ac:dyDescent="0.25">
      <c r="P274" s="14">
        <v>14440</v>
      </c>
      <c r="Q274" s="15"/>
      <c r="R274" s="15"/>
      <c r="S274" s="15">
        <v>1</v>
      </c>
      <c r="T274" s="15"/>
      <c r="U274" s="15"/>
      <c r="V274" s="15">
        <v>1</v>
      </c>
    </row>
    <row r="275" spans="16:22" x14ac:dyDescent="0.25">
      <c r="P275" s="14">
        <v>14500</v>
      </c>
      <c r="Q275" s="15">
        <v>2</v>
      </c>
      <c r="R275" s="15"/>
      <c r="S275" s="15">
        <v>2</v>
      </c>
      <c r="T275" s="15"/>
      <c r="U275" s="15"/>
      <c r="V275" s="15">
        <v>4</v>
      </c>
    </row>
    <row r="276" spans="16:22" x14ac:dyDescent="0.25">
      <c r="P276" s="14">
        <v>14920</v>
      </c>
      <c r="Q276" s="15"/>
      <c r="R276" s="15"/>
      <c r="S276" s="15">
        <v>1</v>
      </c>
      <c r="T276" s="15"/>
      <c r="U276" s="15"/>
      <c r="V276" s="15">
        <v>1</v>
      </c>
    </row>
    <row r="277" spans="16:22" x14ac:dyDescent="0.25">
      <c r="P277" s="14">
        <v>15000</v>
      </c>
      <c r="Q277" s="15">
        <v>56</v>
      </c>
      <c r="R277" s="15">
        <v>13</v>
      </c>
      <c r="S277" s="15">
        <v>58</v>
      </c>
      <c r="T277" s="15">
        <v>2</v>
      </c>
      <c r="U277" s="15"/>
      <c r="V277" s="15">
        <v>129</v>
      </c>
    </row>
    <row r="278" spans="16:22" x14ac:dyDescent="0.25">
      <c r="P278" s="14">
        <v>15500</v>
      </c>
      <c r="Q278" s="15">
        <v>1</v>
      </c>
      <c r="R278" s="15"/>
      <c r="S278" s="15">
        <v>1</v>
      </c>
      <c r="T278" s="15"/>
      <c r="U278" s="15"/>
      <c r="V278" s="15">
        <v>2</v>
      </c>
    </row>
    <row r="279" spans="16:22" x14ac:dyDescent="0.25">
      <c r="P279" s="14">
        <v>16000</v>
      </c>
      <c r="Q279" s="15">
        <v>5</v>
      </c>
      <c r="R279" s="15">
        <v>1</v>
      </c>
      <c r="S279" s="15">
        <v>5</v>
      </c>
      <c r="T279" s="15"/>
      <c r="U279" s="15"/>
      <c r="V279" s="15">
        <v>11</v>
      </c>
    </row>
    <row r="280" spans="16:22" x14ac:dyDescent="0.25">
      <c r="P280" s="14">
        <v>16300</v>
      </c>
      <c r="Q280" s="15">
        <v>1</v>
      </c>
      <c r="R280" s="15"/>
      <c r="S280" s="15"/>
      <c r="T280" s="15"/>
      <c r="U280" s="15"/>
      <c r="V280" s="15">
        <v>1</v>
      </c>
    </row>
    <row r="281" spans="16:22" x14ac:dyDescent="0.25">
      <c r="P281" s="14">
        <v>16350</v>
      </c>
      <c r="Q281" s="15">
        <v>1</v>
      </c>
      <c r="R281" s="15"/>
      <c r="S281" s="15"/>
      <c r="T281" s="15"/>
      <c r="U281" s="15"/>
      <c r="V281" s="15">
        <v>1</v>
      </c>
    </row>
    <row r="282" spans="16:22" x14ac:dyDescent="0.25">
      <c r="P282" s="14">
        <v>16500</v>
      </c>
      <c r="Q282" s="15"/>
      <c r="R282" s="15"/>
      <c r="S282" s="15">
        <v>1</v>
      </c>
      <c r="T282" s="15">
        <v>1</v>
      </c>
      <c r="U282" s="15"/>
      <c r="V282" s="15">
        <v>2</v>
      </c>
    </row>
    <row r="283" spans="16:22" x14ac:dyDescent="0.25">
      <c r="P283" s="14">
        <v>16700</v>
      </c>
      <c r="Q283" s="15">
        <v>1</v>
      </c>
      <c r="R283" s="15"/>
      <c r="S283" s="15"/>
      <c r="T283" s="15"/>
      <c r="U283" s="15"/>
      <c r="V283" s="15">
        <v>1</v>
      </c>
    </row>
    <row r="284" spans="16:22" x14ac:dyDescent="0.25">
      <c r="P284" s="14">
        <v>16870</v>
      </c>
      <c r="Q284" s="15"/>
      <c r="R284" s="15"/>
      <c r="S284" s="15">
        <v>1</v>
      </c>
      <c r="T284" s="15"/>
      <c r="U284" s="15"/>
      <c r="V284" s="15">
        <v>1</v>
      </c>
    </row>
    <row r="285" spans="16:22" x14ac:dyDescent="0.25">
      <c r="P285" s="14">
        <v>17000</v>
      </c>
      <c r="Q285" s="15">
        <v>3</v>
      </c>
      <c r="R285" s="15"/>
      <c r="S285" s="15">
        <v>5</v>
      </c>
      <c r="T285" s="15"/>
      <c r="U285" s="15"/>
      <c r="V285" s="15">
        <v>8</v>
      </c>
    </row>
    <row r="286" spans="16:22" x14ac:dyDescent="0.25">
      <c r="P286" s="14">
        <v>17100</v>
      </c>
      <c r="Q286" s="15"/>
      <c r="R286" s="15"/>
      <c r="S286" s="15">
        <v>1</v>
      </c>
      <c r="T286" s="15"/>
      <c r="U286" s="15"/>
      <c r="V286" s="15">
        <v>1</v>
      </c>
    </row>
    <row r="287" spans="16:22" x14ac:dyDescent="0.25">
      <c r="P287" s="14">
        <v>17482</v>
      </c>
      <c r="Q287" s="15">
        <v>1</v>
      </c>
      <c r="R287" s="15"/>
      <c r="S287" s="15"/>
      <c r="T287" s="15"/>
      <c r="U287" s="15"/>
      <c r="V287" s="15">
        <v>1</v>
      </c>
    </row>
    <row r="288" spans="16:22" x14ac:dyDescent="0.25">
      <c r="P288" s="14">
        <v>17500</v>
      </c>
      <c r="Q288" s="15">
        <v>2</v>
      </c>
      <c r="R288" s="15"/>
      <c r="S288" s="15">
        <v>3</v>
      </c>
      <c r="T288" s="15"/>
      <c r="U288" s="15"/>
      <c r="V288" s="15">
        <v>5</v>
      </c>
    </row>
    <row r="289" spans="16:22" x14ac:dyDescent="0.25">
      <c r="P289" s="14">
        <v>17600</v>
      </c>
      <c r="Q289" s="15"/>
      <c r="R289" s="15"/>
      <c r="S289" s="15">
        <v>1</v>
      </c>
      <c r="T289" s="15"/>
      <c r="U289" s="15"/>
      <c r="V289" s="15">
        <v>1</v>
      </c>
    </row>
    <row r="290" spans="16:22" x14ac:dyDescent="0.25">
      <c r="P290" s="14">
        <v>18000</v>
      </c>
      <c r="Q290" s="15">
        <v>10</v>
      </c>
      <c r="R290" s="15">
        <v>1</v>
      </c>
      <c r="S290" s="15">
        <v>11</v>
      </c>
      <c r="T290" s="15"/>
      <c r="U290" s="15"/>
      <c r="V290" s="15">
        <v>22</v>
      </c>
    </row>
    <row r="291" spans="16:22" x14ac:dyDescent="0.25">
      <c r="P291" s="14">
        <v>18500</v>
      </c>
      <c r="Q291" s="15">
        <v>7</v>
      </c>
      <c r="R291" s="15"/>
      <c r="S291" s="15"/>
      <c r="T291" s="15"/>
      <c r="U291" s="15"/>
      <c r="V291" s="15">
        <v>7</v>
      </c>
    </row>
    <row r="292" spans="16:22" x14ac:dyDescent="0.25">
      <c r="P292" s="14">
        <v>18800</v>
      </c>
      <c r="Q292" s="15">
        <v>1</v>
      </c>
      <c r="R292" s="15"/>
      <c r="S292" s="15"/>
      <c r="T292" s="15"/>
      <c r="U292" s="15"/>
      <c r="V292" s="15">
        <v>1</v>
      </c>
    </row>
    <row r="293" spans="16:22" x14ac:dyDescent="0.25">
      <c r="P293" s="14">
        <v>18900</v>
      </c>
      <c r="Q293" s="15"/>
      <c r="R293" s="15">
        <v>1</v>
      </c>
      <c r="S293" s="15"/>
      <c r="T293" s="15"/>
      <c r="U293" s="15"/>
      <c r="V293" s="15">
        <v>1</v>
      </c>
    </row>
    <row r="294" spans="16:22" x14ac:dyDescent="0.25">
      <c r="P294" s="14">
        <v>18950</v>
      </c>
      <c r="Q294" s="15"/>
      <c r="R294" s="15">
        <v>1</v>
      </c>
      <c r="S294" s="15"/>
      <c r="T294" s="15"/>
      <c r="U294" s="15"/>
      <c r="V294" s="15">
        <v>1</v>
      </c>
    </row>
    <row r="295" spans="16:22" x14ac:dyDescent="0.25">
      <c r="P295" s="14">
        <v>19000</v>
      </c>
      <c r="Q295" s="15">
        <v>3</v>
      </c>
      <c r="R295" s="15"/>
      <c r="S295" s="15">
        <v>1</v>
      </c>
      <c r="T295" s="15">
        <v>1</v>
      </c>
      <c r="U295" s="15"/>
      <c r="V295" s="15">
        <v>5</v>
      </c>
    </row>
    <row r="296" spans="16:22" x14ac:dyDescent="0.25">
      <c r="P296" s="14">
        <v>19500</v>
      </c>
      <c r="Q296" s="15">
        <v>1</v>
      </c>
      <c r="R296" s="15"/>
      <c r="S296" s="15">
        <v>1</v>
      </c>
      <c r="T296" s="15"/>
      <c r="U296" s="15"/>
      <c r="V296" s="15">
        <v>2</v>
      </c>
    </row>
    <row r="297" spans="16:22" x14ac:dyDescent="0.25">
      <c r="P297" s="14">
        <v>19800</v>
      </c>
      <c r="Q297" s="15">
        <v>1</v>
      </c>
      <c r="R297" s="15"/>
      <c r="S297" s="15"/>
      <c r="T297" s="15"/>
      <c r="U297" s="15"/>
      <c r="V297" s="15">
        <v>1</v>
      </c>
    </row>
    <row r="298" spans="16:22" x14ac:dyDescent="0.25">
      <c r="P298" s="14">
        <v>19980</v>
      </c>
      <c r="Q298" s="15"/>
      <c r="R298" s="15"/>
      <c r="S298" s="15">
        <v>1</v>
      </c>
      <c r="T298" s="15"/>
      <c r="U298" s="15"/>
      <c r="V298" s="15">
        <v>1</v>
      </c>
    </row>
    <row r="299" spans="16:22" x14ac:dyDescent="0.25">
      <c r="P299" s="14">
        <v>20000</v>
      </c>
      <c r="Q299" s="15">
        <v>44</v>
      </c>
      <c r="R299" s="15">
        <v>13</v>
      </c>
      <c r="S299" s="15">
        <v>56</v>
      </c>
      <c r="T299" s="15">
        <v>1</v>
      </c>
      <c r="U299" s="15"/>
      <c r="V299" s="15">
        <v>114</v>
      </c>
    </row>
    <row r="300" spans="16:22" x14ac:dyDescent="0.25">
      <c r="P300" s="14">
        <v>21000</v>
      </c>
      <c r="Q300" s="15">
        <v>3</v>
      </c>
      <c r="R300" s="15"/>
      <c r="S300" s="15">
        <v>1</v>
      </c>
      <c r="T300" s="15"/>
      <c r="U300" s="15"/>
      <c r="V300" s="15">
        <v>4</v>
      </c>
    </row>
    <row r="301" spans="16:22" x14ac:dyDescent="0.25">
      <c r="P301" s="14">
        <v>22000</v>
      </c>
      <c r="Q301" s="15">
        <v>6</v>
      </c>
      <c r="R301" s="15">
        <v>1</v>
      </c>
      <c r="S301" s="15">
        <v>6</v>
      </c>
      <c r="T301" s="15"/>
      <c r="U301" s="15"/>
      <c r="V301" s="15">
        <v>13</v>
      </c>
    </row>
    <row r="302" spans="16:22" x14ac:dyDescent="0.25">
      <c r="P302" s="14">
        <v>22400</v>
      </c>
      <c r="Q302" s="15">
        <v>1</v>
      </c>
      <c r="R302" s="15"/>
      <c r="S302" s="15"/>
      <c r="T302" s="15"/>
      <c r="U302" s="15"/>
      <c r="V302" s="15">
        <v>1</v>
      </c>
    </row>
    <row r="303" spans="16:22" x14ac:dyDescent="0.25">
      <c r="P303" s="14">
        <v>22500</v>
      </c>
      <c r="Q303" s="15"/>
      <c r="R303" s="15"/>
      <c r="S303" s="15">
        <v>2</v>
      </c>
      <c r="T303" s="15"/>
      <c r="U303" s="15"/>
      <c r="V303" s="15">
        <v>2</v>
      </c>
    </row>
    <row r="304" spans="16:22" x14ac:dyDescent="0.25">
      <c r="P304" s="14">
        <v>22765</v>
      </c>
      <c r="Q304" s="15">
        <v>1</v>
      </c>
      <c r="R304" s="15"/>
      <c r="S304" s="15"/>
      <c r="T304" s="15"/>
      <c r="U304" s="15"/>
      <c r="V304" s="15">
        <v>1</v>
      </c>
    </row>
    <row r="305" spans="16:22" x14ac:dyDescent="0.25">
      <c r="P305" s="14">
        <v>23000</v>
      </c>
      <c r="Q305" s="15">
        <v>4</v>
      </c>
      <c r="R305" s="15"/>
      <c r="S305" s="15">
        <v>2</v>
      </c>
      <c r="T305" s="15"/>
      <c r="U305" s="15"/>
      <c r="V305" s="15">
        <v>6</v>
      </c>
    </row>
    <row r="306" spans="16:22" x14ac:dyDescent="0.25">
      <c r="P306" s="14">
        <v>23900</v>
      </c>
      <c r="Q306" s="15"/>
      <c r="R306" s="15"/>
      <c r="S306" s="15">
        <v>1</v>
      </c>
      <c r="T306" s="15"/>
      <c r="U306" s="15"/>
      <c r="V306" s="15">
        <v>1</v>
      </c>
    </row>
    <row r="307" spans="16:22" x14ac:dyDescent="0.25">
      <c r="P307" s="14">
        <v>24000</v>
      </c>
      <c r="Q307" s="15">
        <v>2</v>
      </c>
      <c r="R307" s="15"/>
      <c r="S307" s="15">
        <v>1</v>
      </c>
      <c r="T307" s="15"/>
      <c r="U307" s="15"/>
      <c r="V307" s="15">
        <v>3</v>
      </c>
    </row>
    <row r="308" spans="16:22" x14ac:dyDescent="0.25">
      <c r="P308" s="14">
        <v>24200</v>
      </c>
      <c r="Q308" s="15">
        <v>1</v>
      </c>
      <c r="R308" s="15"/>
      <c r="S308" s="15"/>
      <c r="T308" s="15"/>
      <c r="U308" s="15"/>
      <c r="V308" s="15">
        <v>1</v>
      </c>
    </row>
    <row r="309" spans="16:22" x14ac:dyDescent="0.25">
      <c r="P309" s="14">
        <v>24500</v>
      </c>
      <c r="Q309" s="15"/>
      <c r="R309" s="15"/>
      <c r="S309" s="15">
        <v>3</v>
      </c>
      <c r="T309" s="15"/>
      <c r="U309" s="15"/>
      <c r="V309" s="15">
        <v>3</v>
      </c>
    </row>
    <row r="310" spans="16:22" x14ac:dyDescent="0.25">
      <c r="P310" s="14">
        <v>25000</v>
      </c>
      <c r="Q310" s="15">
        <v>47</v>
      </c>
      <c r="R310" s="15">
        <v>17</v>
      </c>
      <c r="S310" s="15">
        <v>49</v>
      </c>
      <c r="T310" s="15">
        <v>1</v>
      </c>
      <c r="U310" s="15"/>
      <c r="V310" s="15">
        <v>114</v>
      </c>
    </row>
    <row r="311" spans="16:22" x14ac:dyDescent="0.25">
      <c r="P311" s="14">
        <v>26000</v>
      </c>
      <c r="Q311" s="15">
        <v>1</v>
      </c>
      <c r="R311" s="15"/>
      <c r="S311" s="15">
        <v>4</v>
      </c>
      <c r="T311" s="15"/>
      <c r="U311" s="15"/>
      <c r="V311" s="15">
        <v>5</v>
      </c>
    </row>
    <row r="312" spans="16:22" x14ac:dyDescent="0.25">
      <c r="P312" s="14">
        <v>26500</v>
      </c>
      <c r="Q312" s="15">
        <v>1</v>
      </c>
      <c r="R312" s="15"/>
      <c r="S312" s="15">
        <v>1</v>
      </c>
      <c r="T312" s="15"/>
      <c r="U312" s="15"/>
      <c r="V312" s="15">
        <v>2</v>
      </c>
    </row>
    <row r="313" spans="16:22" x14ac:dyDescent="0.25">
      <c r="P313" s="14">
        <v>27000</v>
      </c>
      <c r="Q313" s="15">
        <v>2</v>
      </c>
      <c r="R313" s="15">
        <v>1</v>
      </c>
      <c r="S313" s="15">
        <v>1</v>
      </c>
      <c r="T313" s="15"/>
      <c r="U313" s="15"/>
      <c r="V313" s="15">
        <v>4</v>
      </c>
    </row>
    <row r="314" spans="16:22" x14ac:dyDescent="0.25">
      <c r="P314" s="14">
        <v>27500</v>
      </c>
      <c r="Q314" s="15"/>
      <c r="R314" s="15"/>
      <c r="S314" s="15">
        <v>1</v>
      </c>
      <c r="T314" s="15"/>
      <c r="U314" s="15"/>
      <c r="V314" s="15">
        <v>1</v>
      </c>
    </row>
    <row r="315" spans="16:22" x14ac:dyDescent="0.25">
      <c r="P315" s="14">
        <v>27800</v>
      </c>
      <c r="Q315" s="15">
        <v>1</v>
      </c>
      <c r="R315" s="15"/>
      <c r="S315" s="15"/>
      <c r="T315" s="15"/>
      <c r="U315" s="15"/>
      <c r="V315" s="15">
        <v>1</v>
      </c>
    </row>
    <row r="316" spans="16:22" x14ac:dyDescent="0.25">
      <c r="P316" s="14">
        <v>28000</v>
      </c>
      <c r="Q316" s="15">
        <v>1</v>
      </c>
      <c r="R316" s="15"/>
      <c r="S316" s="15">
        <v>6</v>
      </c>
      <c r="T316" s="15"/>
      <c r="U316" s="15"/>
      <c r="V316" s="15">
        <v>7</v>
      </c>
    </row>
    <row r="317" spans="16:22" x14ac:dyDescent="0.25">
      <c r="P317" s="14">
        <v>28450</v>
      </c>
      <c r="Q317" s="15">
        <v>1</v>
      </c>
      <c r="R317" s="15"/>
      <c r="S317" s="15"/>
      <c r="T317" s="15"/>
      <c r="U317" s="15"/>
      <c r="V317" s="15">
        <v>1</v>
      </c>
    </row>
    <row r="318" spans="16:22" x14ac:dyDescent="0.25">
      <c r="P318" s="14">
        <v>28888</v>
      </c>
      <c r="Q318" s="15">
        <v>1</v>
      </c>
      <c r="R318" s="15"/>
      <c r="S318" s="15"/>
      <c r="T318" s="15"/>
      <c r="U318" s="15"/>
      <c r="V318" s="15">
        <v>1</v>
      </c>
    </row>
    <row r="319" spans="16:22" x14ac:dyDescent="0.25">
      <c r="P319" s="14">
        <v>29000</v>
      </c>
      <c r="Q319" s="15"/>
      <c r="R319" s="15"/>
      <c r="S319" s="15">
        <v>2</v>
      </c>
      <c r="T319" s="15"/>
      <c r="U319" s="15"/>
      <c r="V319" s="15">
        <v>2</v>
      </c>
    </row>
    <row r="320" spans="16:22" x14ac:dyDescent="0.25">
      <c r="P320" s="14">
        <v>30000</v>
      </c>
      <c r="Q320" s="15">
        <v>26</v>
      </c>
      <c r="R320" s="15">
        <v>12</v>
      </c>
      <c r="S320" s="15">
        <v>31</v>
      </c>
      <c r="T320" s="15">
        <v>2</v>
      </c>
      <c r="U320" s="15"/>
      <c r="V320" s="15">
        <v>71</v>
      </c>
    </row>
    <row r="321" spans="16:22" x14ac:dyDescent="0.25">
      <c r="P321" s="14">
        <v>31000</v>
      </c>
      <c r="Q321" s="15">
        <v>1</v>
      </c>
      <c r="R321" s="15"/>
      <c r="S321" s="15">
        <v>1</v>
      </c>
      <c r="T321" s="15"/>
      <c r="U321" s="15"/>
      <c r="V321" s="15">
        <v>2</v>
      </c>
    </row>
    <row r="322" spans="16:22" x14ac:dyDescent="0.25">
      <c r="P322" s="14">
        <v>32000</v>
      </c>
      <c r="Q322" s="15">
        <v>1</v>
      </c>
      <c r="R322" s="15"/>
      <c r="S322" s="15">
        <v>1</v>
      </c>
      <c r="T322" s="15"/>
      <c r="U322" s="15"/>
      <c r="V322" s="15">
        <v>2</v>
      </c>
    </row>
    <row r="323" spans="16:22" x14ac:dyDescent="0.25">
      <c r="P323" s="14">
        <v>32360</v>
      </c>
      <c r="Q323" s="15">
        <v>1</v>
      </c>
      <c r="R323" s="15"/>
      <c r="S323" s="15"/>
      <c r="T323" s="15"/>
      <c r="U323" s="15"/>
      <c r="V323" s="15">
        <v>1</v>
      </c>
    </row>
    <row r="324" spans="16:22" x14ac:dyDescent="0.25">
      <c r="P324" s="14">
        <v>32500</v>
      </c>
      <c r="Q324" s="15"/>
      <c r="R324" s="15"/>
      <c r="S324" s="15">
        <v>1</v>
      </c>
      <c r="T324" s="15"/>
      <c r="U324" s="15"/>
      <c r="V324" s="15">
        <v>1</v>
      </c>
    </row>
    <row r="325" spans="16:22" x14ac:dyDescent="0.25">
      <c r="P325" s="14">
        <v>32768</v>
      </c>
      <c r="Q325" s="15">
        <v>1</v>
      </c>
      <c r="R325" s="15"/>
      <c r="S325" s="15"/>
      <c r="T325" s="15"/>
      <c r="U325" s="15"/>
      <c r="V325" s="15">
        <v>1</v>
      </c>
    </row>
    <row r="326" spans="16:22" x14ac:dyDescent="0.25">
      <c r="P326" s="14">
        <v>33000</v>
      </c>
      <c r="Q326" s="15"/>
      <c r="R326" s="15">
        <v>1</v>
      </c>
      <c r="S326" s="15">
        <v>3</v>
      </c>
      <c r="T326" s="15"/>
      <c r="U326" s="15"/>
      <c r="V326" s="15">
        <v>4</v>
      </c>
    </row>
    <row r="327" spans="16:22" x14ac:dyDescent="0.25">
      <c r="P327" s="14">
        <v>33500</v>
      </c>
      <c r="Q327" s="15">
        <v>1</v>
      </c>
      <c r="R327" s="15"/>
      <c r="S327" s="15"/>
      <c r="T327" s="15"/>
      <c r="U327" s="15"/>
      <c r="V327" s="15">
        <v>1</v>
      </c>
    </row>
    <row r="328" spans="16:22" x14ac:dyDescent="0.25">
      <c r="P328" s="14">
        <v>34000</v>
      </c>
      <c r="Q328" s="15">
        <v>1</v>
      </c>
      <c r="R328" s="15"/>
      <c r="S328" s="15"/>
      <c r="T328" s="15"/>
      <c r="U328" s="15"/>
      <c r="V328" s="15">
        <v>1</v>
      </c>
    </row>
    <row r="329" spans="16:22" x14ac:dyDescent="0.25">
      <c r="P329" s="14">
        <v>35000</v>
      </c>
      <c r="Q329" s="15">
        <v>22</v>
      </c>
      <c r="R329" s="15">
        <v>5</v>
      </c>
      <c r="S329" s="15">
        <v>14</v>
      </c>
      <c r="T329" s="15"/>
      <c r="U329" s="15"/>
      <c r="V329" s="15">
        <v>41</v>
      </c>
    </row>
    <row r="330" spans="16:22" x14ac:dyDescent="0.25">
      <c r="P330" s="14">
        <v>35500</v>
      </c>
      <c r="Q330" s="15"/>
      <c r="R330" s="15"/>
      <c r="S330" s="15">
        <v>1</v>
      </c>
      <c r="T330" s="15"/>
      <c r="U330" s="15"/>
      <c r="V330" s="15">
        <v>1</v>
      </c>
    </row>
    <row r="331" spans="16:22" x14ac:dyDescent="0.25">
      <c r="P331" s="14">
        <v>36400</v>
      </c>
      <c r="Q331" s="15">
        <v>1</v>
      </c>
      <c r="R331" s="15"/>
      <c r="S331" s="15"/>
      <c r="T331" s="15"/>
      <c r="U331" s="15"/>
      <c r="V331" s="15">
        <v>1</v>
      </c>
    </row>
    <row r="332" spans="16:22" x14ac:dyDescent="0.25">
      <c r="P332" s="14">
        <v>37000</v>
      </c>
      <c r="Q332" s="15"/>
      <c r="R332" s="15">
        <v>2</v>
      </c>
      <c r="S332" s="15"/>
      <c r="T332" s="15"/>
      <c r="U332" s="15"/>
      <c r="V332" s="15">
        <v>2</v>
      </c>
    </row>
    <row r="333" spans="16:22" x14ac:dyDescent="0.25">
      <c r="P333" s="14">
        <v>37500</v>
      </c>
      <c r="Q333" s="15">
        <v>1</v>
      </c>
      <c r="R333" s="15"/>
      <c r="S333" s="15"/>
      <c r="T333" s="15"/>
      <c r="U333" s="15"/>
      <c r="V333" s="15">
        <v>1</v>
      </c>
    </row>
    <row r="334" spans="16:22" x14ac:dyDescent="0.25">
      <c r="P334" s="14">
        <v>37956</v>
      </c>
      <c r="Q334" s="15"/>
      <c r="R334" s="15"/>
      <c r="S334" s="15">
        <v>1</v>
      </c>
      <c r="T334" s="15"/>
      <c r="U334" s="15"/>
      <c r="V334" s="15">
        <v>1</v>
      </c>
    </row>
    <row r="335" spans="16:22" x14ac:dyDescent="0.25">
      <c r="P335" s="14">
        <v>38000</v>
      </c>
      <c r="Q335" s="15">
        <v>2</v>
      </c>
      <c r="R335" s="15"/>
      <c r="S335" s="15">
        <v>2</v>
      </c>
      <c r="T335" s="15"/>
      <c r="U335" s="15"/>
      <c r="V335" s="15">
        <v>4</v>
      </c>
    </row>
    <row r="336" spans="16:22" x14ac:dyDescent="0.25">
      <c r="P336" s="14">
        <v>38888</v>
      </c>
      <c r="Q336" s="15"/>
      <c r="R336" s="15"/>
      <c r="S336" s="15">
        <v>1</v>
      </c>
      <c r="T336" s="15"/>
      <c r="U336" s="15"/>
      <c r="V336" s="15">
        <v>1</v>
      </c>
    </row>
    <row r="337" spans="16:22" x14ac:dyDescent="0.25">
      <c r="P337" s="14">
        <v>39000</v>
      </c>
      <c r="Q337" s="15"/>
      <c r="R337" s="15"/>
      <c r="S337" s="15">
        <v>2</v>
      </c>
      <c r="T337" s="15"/>
      <c r="U337" s="15"/>
      <c r="V337" s="15">
        <v>2</v>
      </c>
    </row>
    <row r="338" spans="16:22" x14ac:dyDescent="0.25">
      <c r="P338" s="14">
        <v>39400</v>
      </c>
      <c r="Q338" s="15"/>
      <c r="R338" s="15"/>
      <c r="S338" s="15">
        <v>1</v>
      </c>
      <c r="T338" s="15"/>
      <c r="U338" s="15"/>
      <c r="V338" s="15">
        <v>1</v>
      </c>
    </row>
    <row r="339" spans="16:22" x14ac:dyDescent="0.25">
      <c r="P339" s="14">
        <v>40000</v>
      </c>
      <c r="Q339" s="15">
        <v>16</v>
      </c>
      <c r="R339" s="15">
        <v>6</v>
      </c>
      <c r="S339" s="15">
        <v>13</v>
      </c>
      <c r="T339" s="15">
        <v>1</v>
      </c>
      <c r="U339" s="15"/>
      <c r="V339" s="15">
        <v>36</v>
      </c>
    </row>
    <row r="340" spans="16:22" x14ac:dyDescent="0.25">
      <c r="P340" s="14">
        <v>42000</v>
      </c>
      <c r="Q340" s="15">
        <v>2</v>
      </c>
      <c r="R340" s="15"/>
      <c r="S340" s="15">
        <v>1</v>
      </c>
      <c r="T340" s="15"/>
      <c r="U340" s="15"/>
      <c r="V340" s="15">
        <v>3</v>
      </c>
    </row>
    <row r="341" spans="16:22" x14ac:dyDescent="0.25">
      <c r="P341" s="14">
        <v>42500</v>
      </c>
      <c r="Q341" s="15"/>
      <c r="R341" s="15"/>
      <c r="S341" s="15">
        <v>1</v>
      </c>
      <c r="T341" s="15"/>
      <c r="U341" s="15"/>
      <c r="V341" s="15">
        <v>1</v>
      </c>
    </row>
    <row r="342" spans="16:22" x14ac:dyDescent="0.25">
      <c r="P342" s="14">
        <v>42850</v>
      </c>
      <c r="Q342" s="15"/>
      <c r="R342" s="15"/>
      <c r="S342" s="15">
        <v>1</v>
      </c>
      <c r="T342" s="15"/>
      <c r="U342" s="15"/>
      <c r="V342" s="15">
        <v>1</v>
      </c>
    </row>
    <row r="343" spans="16:22" x14ac:dyDescent="0.25">
      <c r="P343" s="14">
        <v>43500</v>
      </c>
      <c r="Q343" s="15">
        <v>1</v>
      </c>
      <c r="R343" s="15"/>
      <c r="S343" s="15"/>
      <c r="T343" s="15"/>
      <c r="U343" s="15"/>
      <c r="V343" s="15">
        <v>1</v>
      </c>
    </row>
    <row r="344" spans="16:22" x14ac:dyDescent="0.25">
      <c r="P344" s="14">
        <v>44000</v>
      </c>
      <c r="Q344" s="15">
        <v>1</v>
      </c>
      <c r="R344" s="15"/>
      <c r="S344" s="15"/>
      <c r="T344" s="15"/>
      <c r="U344" s="15"/>
      <c r="V344" s="15">
        <v>1</v>
      </c>
    </row>
    <row r="345" spans="16:22" x14ac:dyDescent="0.25">
      <c r="P345" s="14">
        <v>44250</v>
      </c>
      <c r="Q345" s="15">
        <v>1</v>
      </c>
      <c r="R345" s="15"/>
      <c r="S345" s="15"/>
      <c r="T345" s="15"/>
      <c r="U345" s="15"/>
      <c r="V345" s="15">
        <v>1</v>
      </c>
    </row>
    <row r="346" spans="16:22" x14ac:dyDescent="0.25">
      <c r="P346" s="14">
        <v>45000</v>
      </c>
      <c r="Q346" s="15">
        <v>3</v>
      </c>
      <c r="R346" s="15">
        <v>2</v>
      </c>
      <c r="S346" s="15">
        <v>6</v>
      </c>
      <c r="T346" s="15"/>
      <c r="U346" s="15"/>
      <c r="V346" s="15">
        <v>11</v>
      </c>
    </row>
    <row r="347" spans="16:22" x14ac:dyDescent="0.25">
      <c r="P347" s="14">
        <v>46260</v>
      </c>
      <c r="Q347" s="15"/>
      <c r="R347" s="15"/>
      <c r="S347" s="15">
        <v>1</v>
      </c>
      <c r="T347" s="15"/>
      <c r="U347" s="15"/>
      <c r="V347" s="15">
        <v>1</v>
      </c>
    </row>
    <row r="348" spans="16:22" x14ac:dyDescent="0.25">
      <c r="P348" s="14">
        <v>47000</v>
      </c>
      <c r="Q348" s="15">
        <v>1</v>
      </c>
      <c r="R348" s="15"/>
      <c r="S348" s="15"/>
      <c r="T348" s="15"/>
      <c r="U348" s="15"/>
      <c r="V348" s="15">
        <v>1</v>
      </c>
    </row>
    <row r="349" spans="16:22" x14ac:dyDescent="0.25">
      <c r="P349" s="14">
        <v>48000</v>
      </c>
      <c r="Q349" s="15">
        <v>2</v>
      </c>
      <c r="R349" s="15">
        <v>1</v>
      </c>
      <c r="S349" s="15">
        <v>1</v>
      </c>
      <c r="T349" s="15"/>
      <c r="U349" s="15"/>
      <c r="V349" s="15">
        <v>4</v>
      </c>
    </row>
    <row r="350" spans="16:22" x14ac:dyDescent="0.25">
      <c r="P350" s="14">
        <v>48500</v>
      </c>
      <c r="Q350" s="15"/>
      <c r="R350" s="15"/>
      <c r="S350" s="15">
        <v>1</v>
      </c>
      <c r="T350" s="15"/>
      <c r="U350" s="15"/>
      <c r="V350" s="15">
        <v>1</v>
      </c>
    </row>
    <row r="351" spans="16:22" x14ac:dyDescent="0.25">
      <c r="P351" s="14">
        <v>48725</v>
      </c>
      <c r="Q351" s="15"/>
      <c r="R351" s="15"/>
      <c r="S351" s="15">
        <v>1</v>
      </c>
      <c r="T351" s="15"/>
      <c r="U351" s="15"/>
      <c r="V351" s="15">
        <v>1</v>
      </c>
    </row>
    <row r="352" spans="16:22" x14ac:dyDescent="0.25">
      <c r="P352" s="14">
        <v>49000</v>
      </c>
      <c r="Q352" s="15"/>
      <c r="R352" s="15">
        <v>1</v>
      </c>
      <c r="S352" s="15">
        <v>1</v>
      </c>
      <c r="T352" s="15"/>
      <c r="U352" s="15"/>
      <c r="V352" s="15">
        <v>2</v>
      </c>
    </row>
    <row r="353" spans="16:22" x14ac:dyDescent="0.25">
      <c r="P353" s="14">
        <v>50000</v>
      </c>
      <c r="Q353" s="15">
        <v>31</v>
      </c>
      <c r="R353" s="15">
        <v>17</v>
      </c>
      <c r="S353" s="15">
        <v>60</v>
      </c>
      <c r="T353" s="15">
        <v>2</v>
      </c>
      <c r="U353" s="15"/>
      <c r="V353" s="15">
        <v>110</v>
      </c>
    </row>
    <row r="354" spans="16:22" x14ac:dyDescent="0.25">
      <c r="P354" s="14">
        <v>51000</v>
      </c>
      <c r="Q354" s="15"/>
      <c r="R354" s="15">
        <v>1</v>
      </c>
      <c r="S354" s="15"/>
      <c r="T354" s="15"/>
      <c r="U354" s="15"/>
      <c r="V354" s="15">
        <v>1</v>
      </c>
    </row>
    <row r="355" spans="16:22" x14ac:dyDescent="0.25">
      <c r="P355" s="14">
        <v>52000</v>
      </c>
      <c r="Q355" s="15">
        <v>1</v>
      </c>
      <c r="R355" s="15"/>
      <c r="S355" s="15"/>
      <c r="T355" s="15"/>
      <c r="U355" s="15"/>
      <c r="V355" s="15">
        <v>1</v>
      </c>
    </row>
    <row r="356" spans="16:22" x14ac:dyDescent="0.25">
      <c r="P356" s="14">
        <v>54000</v>
      </c>
      <c r="Q356" s="15"/>
      <c r="R356" s="15"/>
      <c r="S356" s="15">
        <v>2</v>
      </c>
      <c r="T356" s="15"/>
      <c r="U356" s="15"/>
      <c r="V356" s="15">
        <v>2</v>
      </c>
    </row>
    <row r="357" spans="16:22" x14ac:dyDescent="0.25">
      <c r="P357" s="14">
        <v>55000</v>
      </c>
      <c r="Q357" s="15">
        <v>2</v>
      </c>
      <c r="R357" s="15">
        <v>2</v>
      </c>
      <c r="S357" s="15">
        <v>4</v>
      </c>
      <c r="T357" s="15"/>
      <c r="U357" s="15"/>
      <c r="V357" s="15">
        <v>8</v>
      </c>
    </row>
    <row r="358" spans="16:22" x14ac:dyDescent="0.25">
      <c r="P358" s="14">
        <v>55650</v>
      </c>
      <c r="Q358" s="15"/>
      <c r="R358" s="15"/>
      <c r="S358" s="15">
        <v>1</v>
      </c>
      <c r="T358" s="15"/>
      <c r="U358" s="15"/>
      <c r="V358" s="15">
        <v>1</v>
      </c>
    </row>
    <row r="359" spans="16:22" x14ac:dyDescent="0.25">
      <c r="P359" s="14">
        <v>56000</v>
      </c>
      <c r="Q359" s="15"/>
      <c r="R359" s="15"/>
      <c r="S359" s="15">
        <v>1</v>
      </c>
      <c r="T359" s="15"/>
      <c r="U359" s="15"/>
      <c r="V359" s="15">
        <v>1</v>
      </c>
    </row>
    <row r="360" spans="16:22" x14ac:dyDescent="0.25">
      <c r="P360" s="14">
        <v>57000</v>
      </c>
      <c r="Q360" s="15"/>
      <c r="R360" s="15"/>
      <c r="S360" s="15">
        <v>1</v>
      </c>
      <c r="T360" s="15"/>
      <c r="U360" s="15"/>
      <c r="V360" s="15">
        <v>1</v>
      </c>
    </row>
    <row r="361" spans="16:22" x14ac:dyDescent="0.25">
      <c r="P361" s="14">
        <v>58425</v>
      </c>
      <c r="Q361" s="15">
        <v>1</v>
      </c>
      <c r="R361" s="15"/>
      <c r="S361" s="15"/>
      <c r="T361" s="15"/>
      <c r="U361" s="15"/>
      <c r="V361" s="15">
        <v>1</v>
      </c>
    </row>
    <row r="362" spans="16:22" x14ac:dyDescent="0.25">
      <c r="P362" s="14">
        <v>60000</v>
      </c>
      <c r="Q362" s="15">
        <v>2</v>
      </c>
      <c r="R362" s="15">
        <v>3</v>
      </c>
      <c r="S362" s="15">
        <v>18</v>
      </c>
      <c r="T362" s="15"/>
      <c r="U362" s="15"/>
      <c r="V362" s="15">
        <v>23</v>
      </c>
    </row>
    <row r="363" spans="16:22" x14ac:dyDescent="0.25">
      <c r="P363" s="14">
        <v>65000</v>
      </c>
      <c r="Q363" s="15">
        <v>3</v>
      </c>
      <c r="R363" s="15">
        <v>1</v>
      </c>
      <c r="S363" s="15">
        <v>3</v>
      </c>
      <c r="T363" s="15">
        <v>1</v>
      </c>
      <c r="U363" s="15"/>
      <c r="V363" s="15">
        <v>8</v>
      </c>
    </row>
    <row r="364" spans="16:22" x14ac:dyDescent="0.25">
      <c r="P364" s="14">
        <v>65108</v>
      </c>
      <c r="Q364" s="15"/>
      <c r="R364" s="15"/>
      <c r="S364" s="15">
        <v>1</v>
      </c>
      <c r="T364" s="15"/>
      <c r="U364" s="15"/>
      <c r="V364" s="15">
        <v>1</v>
      </c>
    </row>
    <row r="365" spans="16:22" x14ac:dyDescent="0.25">
      <c r="P365" s="14">
        <v>68000</v>
      </c>
      <c r="Q365" s="15">
        <v>1</v>
      </c>
      <c r="R365" s="15"/>
      <c r="S365" s="15">
        <v>2</v>
      </c>
      <c r="T365" s="15"/>
      <c r="U365" s="15"/>
      <c r="V365" s="15">
        <v>3</v>
      </c>
    </row>
    <row r="366" spans="16:22" x14ac:dyDescent="0.25">
      <c r="P366" s="14">
        <v>70000</v>
      </c>
      <c r="Q366" s="15">
        <v>2</v>
      </c>
      <c r="R366" s="15">
        <v>3</v>
      </c>
      <c r="S366" s="15">
        <v>3</v>
      </c>
      <c r="T366" s="15"/>
      <c r="U366" s="15"/>
      <c r="V366" s="15">
        <v>8</v>
      </c>
    </row>
    <row r="367" spans="16:22" x14ac:dyDescent="0.25">
      <c r="P367" s="14">
        <v>71500</v>
      </c>
      <c r="Q367" s="15">
        <v>1</v>
      </c>
      <c r="R367" s="15"/>
      <c r="S367" s="15"/>
      <c r="T367" s="15"/>
      <c r="U367" s="15"/>
      <c r="V367" s="15">
        <v>1</v>
      </c>
    </row>
    <row r="368" spans="16:22" x14ac:dyDescent="0.25">
      <c r="P368" s="14">
        <v>71764</v>
      </c>
      <c r="Q368" s="15"/>
      <c r="R368" s="15">
        <v>1</v>
      </c>
      <c r="S368" s="15"/>
      <c r="T368" s="15"/>
      <c r="U368" s="15"/>
      <c r="V368" s="15">
        <v>1</v>
      </c>
    </row>
    <row r="369" spans="16:22" x14ac:dyDescent="0.25">
      <c r="P369" s="14">
        <v>74997</v>
      </c>
      <c r="Q369" s="15"/>
      <c r="R369" s="15"/>
      <c r="S369" s="15">
        <v>1</v>
      </c>
      <c r="T369" s="15"/>
      <c r="U369" s="15"/>
      <c r="V369" s="15">
        <v>1</v>
      </c>
    </row>
    <row r="370" spans="16:22" x14ac:dyDescent="0.25">
      <c r="P370" s="14">
        <v>75000</v>
      </c>
      <c r="Q370" s="15">
        <v>5</v>
      </c>
      <c r="R370" s="15">
        <v>3</v>
      </c>
      <c r="S370" s="15">
        <v>12</v>
      </c>
      <c r="T370" s="15"/>
      <c r="U370" s="15"/>
      <c r="V370" s="15">
        <v>20</v>
      </c>
    </row>
    <row r="371" spans="16:22" x14ac:dyDescent="0.25">
      <c r="P371" s="14">
        <v>78000</v>
      </c>
      <c r="Q371" s="15">
        <v>1</v>
      </c>
      <c r="R371" s="15"/>
      <c r="S371" s="15"/>
      <c r="T371" s="15"/>
      <c r="U371" s="15"/>
      <c r="V371" s="15">
        <v>1</v>
      </c>
    </row>
    <row r="372" spans="16:22" x14ac:dyDescent="0.25">
      <c r="P372" s="14">
        <v>80000</v>
      </c>
      <c r="Q372" s="15">
        <v>2</v>
      </c>
      <c r="R372" s="15">
        <v>3</v>
      </c>
      <c r="S372" s="15">
        <v>7</v>
      </c>
      <c r="T372" s="15"/>
      <c r="U372" s="15"/>
      <c r="V372" s="15">
        <v>12</v>
      </c>
    </row>
    <row r="373" spans="16:22" x14ac:dyDescent="0.25">
      <c r="P373" s="14">
        <v>82000</v>
      </c>
      <c r="Q373" s="15"/>
      <c r="R373" s="15"/>
      <c r="S373" s="15">
        <v>1</v>
      </c>
      <c r="T373" s="15"/>
      <c r="U373" s="15"/>
      <c r="V373" s="15">
        <v>1</v>
      </c>
    </row>
    <row r="374" spans="16:22" x14ac:dyDescent="0.25">
      <c r="P374" s="14">
        <v>85000</v>
      </c>
      <c r="Q374" s="15">
        <v>2</v>
      </c>
      <c r="R374" s="15">
        <v>2</v>
      </c>
      <c r="S374" s="15">
        <v>2</v>
      </c>
      <c r="T374" s="15"/>
      <c r="U374" s="15"/>
      <c r="V374" s="15">
        <v>6</v>
      </c>
    </row>
    <row r="375" spans="16:22" x14ac:dyDescent="0.25">
      <c r="P375" s="14">
        <v>86350</v>
      </c>
      <c r="Q375" s="15"/>
      <c r="R375" s="15">
        <v>1</v>
      </c>
      <c r="S375" s="15"/>
      <c r="T375" s="15"/>
      <c r="U375" s="15"/>
      <c r="V375" s="15">
        <v>1</v>
      </c>
    </row>
    <row r="376" spans="16:22" x14ac:dyDescent="0.25">
      <c r="P376" s="14">
        <v>88000</v>
      </c>
      <c r="Q376" s="15"/>
      <c r="R376" s="15"/>
      <c r="S376" s="15">
        <v>1</v>
      </c>
      <c r="T376" s="15"/>
      <c r="U376" s="15"/>
      <c r="V376" s="15">
        <v>1</v>
      </c>
    </row>
    <row r="377" spans="16:22" x14ac:dyDescent="0.25">
      <c r="P377" s="14">
        <v>88888</v>
      </c>
      <c r="Q377" s="15"/>
      <c r="R377" s="15"/>
      <c r="S377" s="15">
        <v>2</v>
      </c>
      <c r="T377" s="15"/>
      <c r="U377" s="15"/>
      <c r="V377" s="15">
        <v>2</v>
      </c>
    </row>
    <row r="378" spans="16:22" x14ac:dyDescent="0.25">
      <c r="P378" s="14">
        <v>89200</v>
      </c>
      <c r="Q378" s="15">
        <v>1</v>
      </c>
      <c r="R378" s="15"/>
      <c r="S378" s="15"/>
      <c r="T378" s="15"/>
      <c r="U378" s="15"/>
      <c r="V378" s="15">
        <v>1</v>
      </c>
    </row>
    <row r="379" spans="16:22" x14ac:dyDescent="0.25">
      <c r="P379" s="14">
        <v>90000</v>
      </c>
      <c r="Q379" s="15"/>
      <c r="R379" s="15"/>
      <c r="S379" s="15">
        <v>5</v>
      </c>
      <c r="T379" s="15"/>
      <c r="U379" s="15"/>
      <c r="V379" s="15">
        <v>5</v>
      </c>
    </row>
    <row r="380" spans="16:22" x14ac:dyDescent="0.25">
      <c r="P380" s="14">
        <v>93500</v>
      </c>
      <c r="Q380" s="15"/>
      <c r="R380" s="15">
        <v>1</v>
      </c>
      <c r="S380" s="15"/>
      <c r="T380" s="15"/>
      <c r="U380" s="15"/>
      <c r="V380" s="15">
        <v>1</v>
      </c>
    </row>
    <row r="381" spans="16:22" x14ac:dyDescent="0.25">
      <c r="P381" s="14">
        <v>94875</v>
      </c>
      <c r="Q381" s="15"/>
      <c r="R381" s="15"/>
      <c r="S381" s="15">
        <v>1</v>
      </c>
      <c r="T381" s="15"/>
      <c r="U381" s="15"/>
      <c r="V381" s="15">
        <v>1</v>
      </c>
    </row>
    <row r="382" spans="16:22" x14ac:dyDescent="0.25">
      <c r="P382" s="14">
        <v>95000</v>
      </c>
      <c r="Q382" s="15"/>
      <c r="R382" s="15"/>
      <c r="S382" s="15">
        <v>3</v>
      </c>
      <c r="T382" s="15"/>
      <c r="U382" s="15"/>
      <c r="V382" s="15">
        <v>3</v>
      </c>
    </row>
    <row r="383" spans="16:22" x14ac:dyDescent="0.25">
      <c r="P383" s="14">
        <v>97000</v>
      </c>
      <c r="Q383" s="15"/>
      <c r="R383" s="15"/>
      <c r="S383" s="15">
        <v>1</v>
      </c>
      <c r="T383" s="15"/>
      <c r="U383" s="15"/>
      <c r="V383" s="15">
        <v>1</v>
      </c>
    </row>
    <row r="384" spans="16:22" x14ac:dyDescent="0.25">
      <c r="P384" s="14">
        <v>98000</v>
      </c>
      <c r="Q384" s="15">
        <v>1</v>
      </c>
      <c r="R384" s="15">
        <v>1</v>
      </c>
      <c r="S384" s="15"/>
      <c r="T384" s="15"/>
      <c r="U384" s="15"/>
      <c r="V384" s="15">
        <v>2</v>
      </c>
    </row>
    <row r="385" spans="16:22" x14ac:dyDescent="0.25">
      <c r="P385" s="14">
        <v>99000</v>
      </c>
      <c r="Q385" s="15"/>
      <c r="R385" s="15"/>
      <c r="S385" s="15">
        <v>1</v>
      </c>
      <c r="T385" s="15"/>
      <c r="U385" s="15"/>
      <c r="V385" s="15">
        <v>1</v>
      </c>
    </row>
    <row r="386" spans="16:22" x14ac:dyDescent="0.25">
      <c r="P386" s="14">
        <v>100000</v>
      </c>
      <c r="Q386" s="15">
        <v>15</v>
      </c>
      <c r="R386" s="15">
        <v>15</v>
      </c>
      <c r="S386" s="15">
        <v>33</v>
      </c>
      <c r="T386" s="15"/>
      <c r="U386" s="15"/>
      <c r="V386" s="15">
        <v>63</v>
      </c>
    </row>
    <row r="387" spans="16:22" x14ac:dyDescent="0.25">
      <c r="P387" s="14">
        <v>104219</v>
      </c>
      <c r="Q387" s="15"/>
      <c r="R387" s="15"/>
      <c r="S387" s="15">
        <v>1</v>
      </c>
      <c r="T387" s="15"/>
      <c r="U387" s="15"/>
      <c r="V387" s="15">
        <v>1</v>
      </c>
    </row>
    <row r="388" spans="16:22" x14ac:dyDescent="0.25">
      <c r="P388" s="14">
        <v>109225</v>
      </c>
      <c r="Q388" s="15"/>
      <c r="R388" s="15"/>
      <c r="S388" s="15">
        <v>1</v>
      </c>
      <c r="T388" s="15"/>
      <c r="U388" s="15"/>
      <c r="V388" s="15">
        <v>1</v>
      </c>
    </row>
    <row r="389" spans="16:22" x14ac:dyDescent="0.25">
      <c r="P389" s="14">
        <v>110000</v>
      </c>
      <c r="Q389" s="15"/>
      <c r="R389" s="15">
        <v>2</v>
      </c>
      <c r="S389" s="15">
        <v>6</v>
      </c>
      <c r="T389" s="15"/>
      <c r="U389" s="15"/>
      <c r="V389" s="15">
        <v>8</v>
      </c>
    </row>
    <row r="390" spans="16:22" x14ac:dyDescent="0.25">
      <c r="P390" s="14">
        <v>115250</v>
      </c>
      <c r="Q390" s="15"/>
      <c r="R390" s="15">
        <v>1</v>
      </c>
      <c r="S390" s="15"/>
      <c r="T390" s="15"/>
      <c r="U390" s="15"/>
      <c r="V390" s="15">
        <v>1</v>
      </c>
    </row>
    <row r="391" spans="16:22" x14ac:dyDescent="0.25">
      <c r="P391" s="14">
        <v>116000</v>
      </c>
      <c r="Q391" s="15">
        <v>1</v>
      </c>
      <c r="R391" s="15"/>
      <c r="S391" s="15"/>
      <c r="T391" s="15"/>
      <c r="U391" s="15"/>
      <c r="V391" s="15">
        <v>1</v>
      </c>
    </row>
    <row r="392" spans="16:22" x14ac:dyDescent="0.25">
      <c r="P392" s="14">
        <v>117000</v>
      </c>
      <c r="Q392" s="15"/>
      <c r="R392" s="15"/>
      <c r="S392" s="15">
        <v>1</v>
      </c>
      <c r="T392" s="15"/>
      <c r="U392" s="15"/>
      <c r="V392" s="15">
        <v>1</v>
      </c>
    </row>
    <row r="393" spans="16:22" x14ac:dyDescent="0.25">
      <c r="P393" s="14">
        <v>120000</v>
      </c>
      <c r="Q393" s="15"/>
      <c r="R393" s="15"/>
      <c r="S393" s="15">
        <v>1</v>
      </c>
      <c r="T393" s="15"/>
      <c r="U393" s="15"/>
      <c r="V393" s="15">
        <v>1</v>
      </c>
    </row>
    <row r="394" spans="16:22" x14ac:dyDescent="0.25">
      <c r="P394" s="14">
        <v>124000</v>
      </c>
      <c r="Q394" s="15"/>
      <c r="R394" s="15">
        <v>1</v>
      </c>
      <c r="S394" s="15"/>
      <c r="T394" s="15"/>
      <c r="U394" s="15"/>
      <c r="V394" s="15">
        <v>1</v>
      </c>
    </row>
    <row r="395" spans="16:22" x14ac:dyDescent="0.25">
      <c r="P395" s="14">
        <v>125000</v>
      </c>
      <c r="Q395" s="15">
        <v>2</v>
      </c>
      <c r="R395" s="15">
        <v>2</v>
      </c>
      <c r="S395" s="15">
        <v>2</v>
      </c>
      <c r="T395" s="15">
        <v>1</v>
      </c>
      <c r="U395" s="15"/>
      <c r="V395" s="15">
        <v>7</v>
      </c>
    </row>
    <row r="396" spans="16:22" x14ac:dyDescent="0.25">
      <c r="P396" s="14">
        <v>126000</v>
      </c>
      <c r="Q396" s="15">
        <v>1</v>
      </c>
      <c r="R396" s="15"/>
      <c r="S396" s="15"/>
      <c r="T396" s="15"/>
      <c r="U396" s="15"/>
      <c r="V396" s="15">
        <v>1</v>
      </c>
    </row>
    <row r="397" spans="16:22" x14ac:dyDescent="0.25">
      <c r="P397" s="14">
        <v>130000</v>
      </c>
      <c r="Q397" s="15"/>
      <c r="R397" s="15">
        <v>1</v>
      </c>
      <c r="S397" s="15">
        <v>2</v>
      </c>
      <c r="T397" s="15"/>
      <c r="U397" s="15"/>
      <c r="V397" s="15">
        <v>3</v>
      </c>
    </row>
    <row r="398" spans="16:22" x14ac:dyDescent="0.25">
      <c r="P398" s="14">
        <v>133000</v>
      </c>
      <c r="Q398" s="15"/>
      <c r="R398" s="15">
        <v>1</v>
      </c>
      <c r="S398" s="15"/>
      <c r="T398" s="15"/>
      <c r="U398" s="15"/>
      <c r="V398" s="15">
        <v>1</v>
      </c>
    </row>
    <row r="399" spans="16:22" x14ac:dyDescent="0.25">
      <c r="P399" s="14">
        <v>133800</v>
      </c>
      <c r="Q399" s="15"/>
      <c r="R399" s="15"/>
      <c r="S399" s="15">
        <v>1</v>
      </c>
      <c r="T399" s="15"/>
      <c r="U399" s="15"/>
      <c r="V399" s="15">
        <v>1</v>
      </c>
    </row>
    <row r="400" spans="16:22" x14ac:dyDescent="0.25">
      <c r="P400" s="14">
        <v>140000</v>
      </c>
      <c r="Q400" s="15"/>
      <c r="R400" s="15"/>
      <c r="S400" s="15">
        <v>1</v>
      </c>
      <c r="T400" s="15"/>
      <c r="U400" s="15"/>
      <c r="V400" s="15">
        <v>1</v>
      </c>
    </row>
    <row r="401" spans="16:22" x14ac:dyDescent="0.25">
      <c r="P401" s="14">
        <v>150000</v>
      </c>
      <c r="Q401" s="15">
        <v>3</v>
      </c>
      <c r="R401" s="15">
        <v>4</v>
      </c>
      <c r="S401" s="15">
        <v>11</v>
      </c>
      <c r="T401" s="15"/>
      <c r="U401" s="15"/>
      <c r="V401" s="15">
        <v>18</v>
      </c>
    </row>
    <row r="402" spans="16:22" x14ac:dyDescent="0.25">
      <c r="P402" s="14">
        <v>160000</v>
      </c>
      <c r="Q402" s="15">
        <v>1</v>
      </c>
      <c r="R402" s="15"/>
      <c r="S402" s="15">
        <v>1</v>
      </c>
      <c r="T402" s="15"/>
      <c r="U402" s="15"/>
      <c r="V402" s="15">
        <v>2</v>
      </c>
    </row>
    <row r="403" spans="16:22" x14ac:dyDescent="0.25">
      <c r="P403" s="14">
        <v>172889</v>
      </c>
      <c r="Q403" s="15"/>
      <c r="R403" s="15"/>
      <c r="S403" s="15">
        <v>1</v>
      </c>
      <c r="T403" s="15"/>
      <c r="U403" s="15"/>
      <c r="V403" s="15">
        <v>1</v>
      </c>
    </row>
    <row r="404" spans="16:22" x14ac:dyDescent="0.25">
      <c r="P404" s="14">
        <v>175000</v>
      </c>
      <c r="Q404" s="15"/>
      <c r="R404" s="15">
        <v>1</v>
      </c>
      <c r="S404" s="15">
        <v>2</v>
      </c>
      <c r="T404" s="15"/>
      <c r="U404" s="15"/>
      <c r="V404" s="15">
        <v>3</v>
      </c>
    </row>
    <row r="405" spans="16:22" x14ac:dyDescent="0.25">
      <c r="P405" s="14">
        <v>179000</v>
      </c>
      <c r="Q405" s="15">
        <v>1</v>
      </c>
      <c r="R405" s="15"/>
      <c r="S405" s="15"/>
      <c r="T405" s="15"/>
      <c r="U405" s="15"/>
      <c r="V405" s="15">
        <v>1</v>
      </c>
    </row>
    <row r="406" spans="16:22" x14ac:dyDescent="0.25">
      <c r="P406" s="14">
        <v>180000</v>
      </c>
      <c r="Q406" s="15"/>
      <c r="R406" s="15">
        <v>1</v>
      </c>
      <c r="S406" s="15">
        <v>4</v>
      </c>
      <c r="T406" s="15"/>
      <c r="U406" s="15"/>
      <c r="V406" s="15">
        <v>5</v>
      </c>
    </row>
    <row r="407" spans="16:22" x14ac:dyDescent="0.25">
      <c r="P407" s="14">
        <v>198000</v>
      </c>
      <c r="Q407" s="15">
        <v>1</v>
      </c>
      <c r="R407" s="15"/>
      <c r="S407" s="15"/>
      <c r="T407" s="15"/>
      <c r="U407" s="15"/>
      <c r="V407" s="15">
        <v>1</v>
      </c>
    </row>
    <row r="408" spans="16:22" x14ac:dyDescent="0.25">
      <c r="P408" s="14">
        <v>200000</v>
      </c>
      <c r="Q408" s="15">
        <v>1</v>
      </c>
      <c r="R408" s="15">
        <v>6</v>
      </c>
      <c r="S408" s="15">
        <v>10</v>
      </c>
      <c r="T408" s="15"/>
      <c r="U408" s="15"/>
      <c r="V408" s="15">
        <v>17</v>
      </c>
    </row>
    <row r="409" spans="16:22" x14ac:dyDescent="0.25">
      <c r="P409" s="14">
        <v>220000</v>
      </c>
      <c r="Q409" s="15"/>
      <c r="R409" s="15"/>
      <c r="S409" s="15">
        <v>2</v>
      </c>
      <c r="T409" s="15"/>
      <c r="U409" s="15"/>
      <c r="V409" s="15">
        <v>2</v>
      </c>
    </row>
    <row r="410" spans="16:22" x14ac:dyDescent="0.25">
      <c r="P410" s="14">
        <v>225000</v>
      </c>
      <c r="Q410" s="15"/>
      <c r="R410" s="15"/>
      <c r="S410" s="15">
        <v>1</v>
      </c>
      <c r="T410" s="15"/>
      <c r="U410" s="15"/>
      <c r="V410" s="15">
        <v>1</v>
      </c>
    </row>
    <row r="411" spans="16:22" x14ac:dyDescent="0.25">
      <c r="P411" s="14">
        <v>240000</v>
      </c>
      <c r="Q411" s="15"/>
      <c r="R411" s="15"/>
      <c r="S411" s="15">
        <v>1</v>
      </c>
      <c r="T411" s="15"/>
      <c r="U411" s="15"/>
      <c r="V411" s="15">
        <v>1</v>
      </c>
    </row>
    <row r="412" spans="16:22" x14ac:dyDescent="0.25">
      <c r="P412" s="14">
        <v>250000</v>
      </c>
      <c r="Q412" s="15">
        <v>1</v>
      </c>
      <c r="R412" s="15">
        <v>4</v>
      </c>
      <c r="S412" s="15">
        <v>5</v>
      </c>
      <c r="T412" s="15"/>
      <c r="U412" s="15"/>
      <c r="V412" s="15">
        <v>10</v>
      </c>
    </row>
    <row r="413" spans="16:22" x14ac:dyDescent="0.25">
      <c r="P413" s="14">
        <v>261962</v>
      </c>
      <c r="Q413" s="15">
        <v>1</v>
      </c>
      <c r="R413" s="15"/>
      <c r="S413" s="15"/>
      <c r="T413" s="15"/>
      <c r="U413" s="15"/>
      <c r="V413" s="15">
        <v>1</v>
      </c>
    </row>
    <row r="414" spans="16:22" x14ac:dyDescent="0.25">
      <c r="P414" s="14">
        <v>280000</v>
      </c>
      <c r="Q414" s="15"/>
      <c r="R414" s="15">
        <v>1</v>
      </c>
      <c r="S414" s="15"/>
      <c r="T414" s="15"/>
      <c r="U414" s="15"/>
      <c r="V414" s="15">
        <v>1</v>
      </c>
    </row>
    <row r="415" spans="16:22" x14ac:dyDescent="0.25">
      <c r="P415" s="14">
        <v>300000</v>
      </c>
      <c r="Q415" s="15">
        <v>1</v>
      </c>
      <c r="R415" s="15"/>
      <c r="S415" s="15">
        <v>3</v>
      </c>
      <c r="T415" s="15">
        <v>1</v>
      </c>
      <c r="U415" s="15"/>
      <c r="V415" s="15">
        <v>5</v>
      </c>
    </row>
    <row r="416" spans="16:22" x14ac:dyDescent="0.25">
      <c r="P416" s="14">
        <v>320000</v>
      </c>
      <c r="Q416" s="15"/>
      <c r="R416" s="15"/>
      <c r="S416" s="15">
        <v>1</v>
      </c>
      <c r="T416" s="15"/>
      <c r="U416" s="15"/>
      <c r="V416" s="15">
        <v>1</v>
      </c>
    </row>
    <row r="417" spans="16:22" x14ac:dyDescent="0.25">
      <c r="P417" s="14">
        <v>350000</v>
      </c>
      <c r="Q417" s="15"/>
      <c r="R417" s="15"/>
      <c r="S417" s="15">
        <v>2</v>
      </c>
      <c r="T417" s="15"/>
      <c r="U417" s="15"/>
      <c r="V417" s="15">
        <v>2</v>
      </c>
    </row>
    <row r="418" spans="16:22" x14ac:dyDescent="0.25">
      <c r="P418" s="14">
        <v>372625</v>
      </c>
      <c r="Q418" s="15"/>
      <c r="R418" s="15"/>
      <c r="S418" s="15">
        <v>1</v>
      </c>
      <c r="T418" s="15"/>
      <c r="U418" s="15"/>
      <c r="V418" s="15">
        <v>1</v>
      </c>
    </row>
    <row r="419" spans="16:22" x14ac:dyDescent="0.25">
      <c r="P419" s="14">
        <v>375000</v>
      </c>
      <c r="Q419" s="15"/>
      <c r="R419" s="15">
        <v>1</v>
      </c>
      <c r="S419" s="15"/>
      <c r="T419" s="15"/>
      <c r="U419" s="15"/>
      <c r="V419" s="15">
        <v>1</v>
      </c>
    </row>
    <row r="420" spans="16:22" x14ac:dyDescent="0.25">
      <c r="P420" s="14">
        <v>380000</v>
      </c>
      <c r="Q420" s="15"/>
      <c r="R420" s="15">
        <v>1</v>
      </c>
      <c r="S420" s="15"/>
      <c r="T420" s="15"/>
      <c r="U420" s="15"/>
      <c r="V420" s="15">
        <v>1</v>
      </c>
    </row>
    <row r="421" spans="16:22" x14ac:dyDescent="0.25">
      <c r="P421" s="14">
        <v>390000</v>
      </c>
      <c r="Q421" s="15"/>
      <c r="R421" s="15"/>
      <c r="S421" s="15">
        <v>2</v>
      </c>
      <c r="T421" s="15"/>
      <c r="U421" s="15"/>
      <c r="V421" s="15">
        <v>2</v>
      </c>
    </row>
    <row r="422" spans="16:22" x14ac:dyDescent="0.25">
      <c r="P422" s="14">
        <v>400000</v>
      </c>
      <c r="Q422" s="15">
        <v>1</v>
      </c>
      <c r="R422" s="15">
        <v>1</v>
      </c>
      <c r="S422" s="15"/>
      <c r="T422" s="15"/>
      <c r="U422" s="15"/>
      <c r="V422" s="15">
        <v>2</v>
      </c>
    </row>
    <row r="423" spans="16:22" x14ac:dyDescent="0.25">
      <c r="P423" s="14">
        <v>450000</v>
      </c>
      <c r="Q423" s="15"/>
      <c r="R423" s="15">
        <v>1</v>
      </c>
      <c r="S423" s="15"/>
      <c r="T423" s="15"/>
      <c r="U423" s="15"/>
      <c r="V423" s="15">
        <v>1</v>
      </c>
    </row>
    <row r="424" spans="16:22" x14ac:dyDescent="0.25">
      <c r="P424" s="14">
        <v>462000</v>
      </c>
      <c r="Q424" s="15"/>
      <c r="R424" s="15">
        <v>1</v>
      </c>
      <c r="S424" s="15"/>
      <c r="T424" s="15"/>
      <c r="U424" s="15"/>
      <c r="V424" s="15">
        <v>1</v>
      </c>
    </row>
    <row r="425" spans="16:22" x14ac:dyDescent="0.25">
      <c r="P425" s="14">
        <v>474900</v>
      </c>
      <c r="Q425" s="15"/>
      <c r="R425" s="15">
        <v>1</v>
      </c>
      <c r="S425" s="15"/>
      <c r="T425" s="15"/>
      <c r="U425" s="15"/>
      <c r="V425" s="15">
        <v>1</v>
      </c>
    </row>
    <row r="426" spans="16:22" x14ac:dyDescent="0.25">
      <c r="P426" s="14">
        <v>500000</v>
      </c>
      <c r="Q426" s="15"/>
      <c r="R426" s="15">
        <v>3</v>
      </c>
      <c r="S426" s="15">
        <v>10</v>
      </c>
      <c r="T426" s="15"/>
      <c r="U426" s="15"/>
      <c r="V426" s="15">
        <v>13</v>
      </c>
    </row>
    <row r="427" spans="16:22" x14ac:dyDescent="0.25">
      <c r="P427" s="14">
        <v>510000</v>
      </c>
      <c r="Q427" s="15"/>
      <c r="R427" s="15">
        <v>1</v>
      </c>
      <c r="S427" s="15"/>
      <c r="T427" s="15"/>
      <c r="U427" s="15"/>
      <c r="V427" s="15">
        <v>1</v>
      </c>
    </row>
    <row r="428" spans="16:22" x14ac:dyDescent="0.25">
      <c r="P428" s="14">
        <v>550000</v>
      </c>
      <c r="Q428" s="15"/>
      <c r="R428" s="15"/>
      <c r="S428" s="15">
        <v>1</v>
      </c>
      <c r="T428" s="15"/>
      <c r="U428" s="15"/>
      <c r="V428" s="15">
        <v>1</v>
      </c>
    </row>
    <row r="429" spans="16:22" x14ac:dyDescent="0.25">
      <c r="P429" s="14">
        <v>800000</v>
      </c>
      <c r="Q429" s="15"/>
      <c r="R429" s="15">
        <v>1</v>
      </c>
      <c r="S429" s="15"/>
      <c r="T429" s="15"/>
      <c r="U429" s="15"/>
      <c r="V429" s="15">
        <v>1</v>
      </c>
    </row>
    <row r="430" spans="16:22" x14ac:dyDescent="0.25">
      <c r="P430" s="14">
        <v>850000</v>
      </c>
      <c r="Q430" s="15"/>
      <c r="R430" s="15">
        <v>1</v>
      </c>
      <c r="S430" s="15"/>
      <c r="T430" s="15"/>
      <c r="U430" s="15"/>
      <c r="V430" s="15">
        <v>1</v>
      </c>
    </row>
    <row r="431" spans="16:22" x14ac:dyDescent="0.25">
      <c r="P431" s="14">
        <v>894700</v>
      </c>
      <c r="Q431" s="15"/>
      <c r="R431" s="15">
        <v>1</v>
      </c>
      <c r="S431" s="15"/>
      <c r="T431" s="15"/>
      <c r="U431" s="15"/>
      <c r="V431" s="15">
        <v>1</v>
      </c>
    </row>
    <row r="432" spans="16:22" x14ac:dyDescent="0.25">
      <c r="P432" s="14">
        <v>900000</v>
      </c>
      <c r="Q432" s="15"/>
      <c r="R432" s="15"/>
      <c r="S432" s="15">
        <v>1</v>
      </c>
      <c r="T432" s="15"/>
      <c r="U432" s="15"/>
      <c r="V432" s="15">
        <v>1</v>
      </c>
    </row>
    <row r="433" spans="16:22" x14ac:dyDescent="0.25">
      <c r="P433" s="14">
        <v>1000000</v>
      </c>
      <c r="Q433" s="15"/>
      <c r="R433" s="15">
        <v>2</v>
      </c>
      <c r="S433" s="15">
        <v>4</v>
      </c>
      <c r="T433" s="15"/>
      <c r="U433" s="15"/>
      <c r="V433" s="15">
        <v>6</v>
      </c>
    </row>
    <row r="434" spans="16:22" x14ac:dyDescent="0.25">
      <c r="P434" s="14">
        <v>1300000</v>
      </c>
      <c r="Q434" s="15"/>
      <c r="R434" s="15"/>
      <c r="S434" s="15">
        <v>1</v>
      </c>
      <c r="T434" s="15"/>
      <c r="U434" s="15"/>
      <c r="V434" s="15">
        <v>1</v>
      </c>
    </row>
    <row r="435" spans="16:22" x14ac:dyDescent="0.25">
      <c r="P435" s="14">
        <v>1333666</v>
      </c>
      <c r="Q435" s="15"/>
      <c r="R435" s="15"/>
      <c r="S435" s="15">
        <v>1</v>
      </c>
      <c r="T435" s="15"/>
      <c r="U435" s="15"/>
      <c r="V435" s="15">
        <v>1</v>
      </c>
    </row>
    <row r="436" spans="16:22" x14ac:dyDescent="0.25">
      <c r="P436" s="14">
        <v>1350000</v>
      </c>
      <c r="Q436" s="15"/>
      <c r="R436" s="15">
        <v>1</v>
      </c>
      <c r="S436" s="15"/>
      <c r="T436" s="15"/>
      <c r="U436" s="15"/>
      <c r="V436" s="15">
        <v>1</v>
      </c>
    </row>
    <row r="437" spans="16:22" x14ac:dyDescent="0.25">
      <c r="P437" s="14">
        <v>1500000</v>
      </c>
      <c r="Q437" s="15"/>
      <c r="R437" s="15">
        <v>1</v>
      </c>
      <c r="S437" s="15">
        <v>2</v>
      </c>
      <c r="T437" s="15"/>
      <c r="U437" s="15"/>
      <c r="V437" s="15">
        <v>3</v>
      </c>
    </row>
    <row r="438" spans="16:22" x14ac:dyDescent="0.25">
      <c r="P438" s="14">
        <v>2000000</v>
      </c>
      <c r="Q438" s="15"/>
      <c r="R438" s="15"/>
      <c r="S438" s="15">
        <v>3</v>
      </c>
      <c r="T438" s="15"/>
      <c r="U438" s="15"/>
      <c r="V438" s="15">
        <v>3</v>
      </c>
    </row>
    <row r="439" spans="16:22" x14ac:dyDescent="0.25">
      <c r="P439" s="14">
        <v>2500000</v>
      </c>
      <c r="Q439" s="15"/>
      <c r="R439" s="15">
        <v>1</v>
      </c>
      <c r="S439" s="15"/>
      <c r="T439" s="15"/>
      <c r="U439" s="15"/>
      <c r="V439" s="15">
        <v>1</v>
      </c>
    </row>
    <row r="440" spans="16:22" x14ac:dyDescent="0.25">
      <c r="P440" s="14">
        <v>2800000</v>
      </c>
      <c r="Q440" s="15"/>
      <c r="R440" s="15"/>
      <c r="S440" s="15">
        <v>1</v>
      </c>
      <c r="T440" s="15"/>
      <c r="U440" s="15"/>
      <c r="V440" s="15">
        <v>1</v>
      </c>
    </row>
    <row r="441" spans="16:22" x14ac:dyDescent="0.25">
      <c r="P441" s="14">
        <v>3000000</v>
      </c>
      <c r="Q441" s="15"/>
      <c r="R441" s="15"/>
      <c r="S441" s="15">
        <v>1</v>
      </c>
      <c r="T441" s="15"/>
      <c r="U441" s="15"/>
      <c r="V441" s="15">
        <v>1</v>
      </c>
    </row>
    <row r="442" spans="16:22" x14ac:dyDescent="0.25">
      <c r="P442" s="14">
        <v>5000000</v>
      </c>
      <c r="Q442" s="15"/>
      <c r="R442" s="15"/>
      <c r="S442" s="15">
        <v>1</v>
      </c>
      <c r="T442" s="15"/>
      <c r="U442" s="15"/>
      <c r="V442" s="15">
        <v>1</v>
      </c>
    </row>
    <row r="443" spans="16:22" x14ac:dyDescent="0.25">
      <c r="P443" s="14">
        <v>6000000</v>
      </c>
      <c r="Q443" s="15"/>
      <c r="R443" s="15"/>
      <c r="S443" s="15">
        <v>1</v>
      </c>
      <c r="T443" s="15"/>
      <c r="U443" s="15"/>
      <c r="V443" s="15">
        <v>1</v>
      </c>
    </row>
    <row r="444" spans="16:22" x14ac:dyDescent="0.25">
      <c r="P444" s="14">
        <v>8000000</v>
      </c>
      <c r="Q444" s="15"/>
      <c r="R444" s="15"/>
      <c r="S444" s="15">
        <v>1</v>
      </c>
      <c r="T444" s="15"/>
      <c r="U444" s="15"/>
      <c r="V444" s="15">
        <v>1</v>
      </c>
    </row>
    <row r="445" spans="16:22" x14ac:dyDescent="0.25">
      <c r="P445" s="14">
        <v>10000000</v>
      </c>
      <c r="Q445" s="15"/>
      <c r="R445" s="15"/>
      <c r="S445" s="15">
        <v>1</v>
      </c>
      <c r="T445" s="15"/>
      <c r="U445" s="15"/>
      <c r="V445" s="15">
        <v>1</v>
      </c>
    </row>
    <row r="446" spans="16:22" x14ac:dyDescent="0.25">
      <c r="P446" s="14">
        <v>25000000</v>
      </c>
      <c r="Q446" s="15"/>
      <c r="R446" s="15">
        <v>1</v>
      </c>
      <c r="S446" s="15"/>
      <c r="T446" s="15"/>
      <c r="U446" s="15"/>
      <c r="V446" s="15">
        <v>1</v>
      </c>
    </row>
    <row r="447" spans="16:22" x14ac:dyDescent="0.25">
      <c r="P447" s="14">
        <v>30000000</v>
      </c>
      <c r="Q447" s="15"/>
      <c r="R447" s="15">
        <v>1</v>
      </c>
      <c r="S447" s="15"/>
      <c r="T447" s="15"/>
      <c r="U447" s="15"/>
      <c r="V447" s="15">
        <v>1</v>
      </c>
    </row>
    <row r="448" spans="16:22" x14ac:dyDescent="0.25">
      <c r="P448" s="14">
        <v>100000000</v>
      </c>
      <c r="Q448" s="15"/>
      <c r="R448" s="15">
        <v>1</v>
      </c>
      <c r="S448" s="15"/>
      <c r="T448" s="15"/>
      <c r="U448" s="15"/>
      <c r="V448" s="15">
        <v>1</v>
      </c>
    </row>
    <row r="449" spans="16:22" x14ac:dyDescent="0.25">
      <c r="P449" s="14" t="s">
        <v>8404</v>
      </c>
      <c r="Q449" s="15"/>
      <c r="R449" s="15"/>
      <c r="S449" s="15"/>
      <c r="T449" s="15"/>
      <c r="U449" s="15"/>
      <c r="V449" s="15"/>
    </row>
    <row r="450" spans="16:22" x14ac:dyDescent="0.25">
      <c r="P450" s="14" t="s">
        <v>8360</v>
      </c>
      <c r="Q450" s="15">
        <v>2185</v>
      </c>
      <c r="R450" s="15">
        <v>349</v>
      </c>
      <c r="S450" s="15">
        <v>1530</v>
      </c>
      <c r="T450" s="15">
        <v>50</v>
      </c>
      <c r="U450" s="15"/>
      <c r="V450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F422-865F-4D74-B25C-DA83F238840F}">
  <dimension ref="A1:T413"/>
  <sheetViews>
    <sheetView topLeftCell="C1" workbookViewId="0">
      <selection activeCell="B5" sqref="B5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96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1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33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33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33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33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33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3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33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33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33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3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3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3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3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3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3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3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3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3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3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3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3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33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3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3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3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3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33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3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3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3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3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3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3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3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3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3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33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3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33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3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3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3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3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3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3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3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3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3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3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3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3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3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33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3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3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3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3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3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3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3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3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3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3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3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3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33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3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33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3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3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3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3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3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33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3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3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3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3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3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3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33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3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3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33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3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3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3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3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3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3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3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3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3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3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33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3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3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3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33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3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3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3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3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3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3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33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3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3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3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3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3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3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3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3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3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3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3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3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3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3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3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3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3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3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3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33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3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3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3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3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3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3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33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3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3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3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3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3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3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3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3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33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3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3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3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3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33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3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3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3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3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3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3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3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3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33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3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3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3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3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3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3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33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3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3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3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3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3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3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3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3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3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3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3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3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3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3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3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3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3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3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3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3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3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3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3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3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3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3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3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3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3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3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3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3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3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3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3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3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3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3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3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3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3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3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33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33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3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3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3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3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3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3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3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3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3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3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3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3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3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3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3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3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3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3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33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3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3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3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3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3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3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3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3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3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3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33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3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3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3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3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3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3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3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3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3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3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3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3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3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3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3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3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33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3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3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3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33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3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3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3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3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33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33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33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33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3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3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3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3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3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3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3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3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3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33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3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3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3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3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3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33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3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3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3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3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3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3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3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3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33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3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3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3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3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3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3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3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3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3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3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3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3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3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3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3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3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3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3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3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33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3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3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3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3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3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3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3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3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3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3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3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3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3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3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3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3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3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3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3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3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3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3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3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3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3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3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3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3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3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3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3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3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3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3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3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3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3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3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3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3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3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3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3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3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3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3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3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3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3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3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3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3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3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3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3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3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33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3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3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3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3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3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33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3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3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3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3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3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3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33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3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3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3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3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3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3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3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3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3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3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3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33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3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3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3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33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3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3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3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3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3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3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3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3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3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3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3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3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3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DF18-1CFA-4C63-9869-9EB988AF3C89}">
  <dimension ref="A1:T251"/>
  <sheetViews>
    <sheetView workbookViewId="0">
      <selection activeCell="D12" sqref="D12"/>
    </sheetView>
  </sheetViews>
  <sheetFormatPr defaultRowHeight="15" x14ac:dyDescent="0.25"/>
  <cols>
    <col min="1" max="1" width="5" bestFit="1" customWidth="1"/>
    <col min="2" max="2" width="32.140625" customWidth="1"/>
    <col min="3" max="3" width="40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5969-1C75-482E-A368-C73B0B38FC36}">
  <dimension ref="A1:C14"/>
  <sheetViews>
    <sheetView workbookViewId="0">
      <selection activeCell="B10" sqref="B10"/>
    </sheetView>
  </sheetViews>
  <sheetFormatPr defaultRowHeight="15" x14ac:dyDescent="0.25"/>
  <cols>
    <col min="1" max="1" width="24.42578125" bestFit="1" customWidth="1"/>
    <col min="2" max="2" width="15.5703125" customWidth="1"/>
    <col min="3" max="3" width="13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8401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8400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8401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BA3A-9419-48C1-89AC-BEC9F924A32E}">
  <dimension ref="A1:B42"/>
  <sheetViews>
    <sheetView workbookViewId="0">
      <selection activeCell="B9" sqref="B9"/>
    </sheetView>
  </sheetViews>
  <sheetFormatPr defaultRowHeight="15" x14ac:dyDescent="0.25"/>
  <cols>
    <col min="2" max="2" width="28" customWidth="1"/>
  </cols>
  <sheetData>
    <row r="1" spans="1:2" x14ac:dyDescent="0.25">
      <c r="A1" t="s">
        <v>8397</v>
      </c>
      <c r="B1" t="s">
        <v>8358</v>
      </c>
    </row>
    <row r="2" spans="1:2" x14ac:dyDescent="0.25">
      <c r="A2" t="str" cm="1">
        <f t="array" ref="A2:A22">_xlfn._xlws.SORT(_xlfn.UNIQUE(Kickstarter!G2:G4115))</f>
        <v>AT</v>
      </c>
      <c r="B2" t="str" cm="1">
        <f t="array" ref="B2:B42">_xlfn._xlws.SORT(_xlfn.UNIQUE(Kickstarter!R2:R4115))</f>
        <v>animation</v>
      </c>
    </row>
    <row r="3" spans="1:2" x14ac:dyDescent="0.25">
      <c r="A3" t="str">
        <v>AU</v>
      </c>
      <c r="B3" t="str">
        <v>art books</v>
      </c>
    </row>
    <row r="4" spans="1:2" x14ac:dyDescent="0.25">
      <c r="A4" t="str">
        <v>BE</v>
      </c>
      <c r="B4" t="str">
        <v>audio</v>
      </c>
    </row>
    <row r="5" spans="1:2" x14ac:dyDescent="0.25">
      <c r="A5" t="str">
        <v>CA</v>
      </c>
      <c r="B5" t="str">
        <v>children's books</v>
      </c>
    </row>
    <row r="6" spans="1:2" x14ac:dyDescent="0.25">
      <c r="A6" t="str">
        <v>CH</v>
      </c>
      <c r="B6" t="str">
        <v>classical music</v>
      </c>
    </row>
    <row r="7" spans="1:2" x14ac:dyDescent="0.25">
      <c r="A7" t="str">
        <v>DE</v>
      </c>
      <c r="B7" t="str">
        <v>documentary</v>
      </c>
    </row>
    <row r="8" spans="1:2" x14ac:dyDescent="0.25">
      <c r="A8" t="str">
        <v>DK</v>
      </c>
      <c r="B8" t="str">
        <v>drama</v>
      </c>
    </row>
    <row r="9" spans="1:2" x14ac:dyDescent="0.25">
      <c r="A9" t="str">
        <v>ES</v>
      </c>
      <c r="B9" t="str">
        <v>electronic music</v>
      </c>
    </row>
    <row r="10" spans="1:2" x14ac:dyDescent="0.25">
      <c r="A10" t="str">
        <v>FR</v>
      </c>
      <c r="B10" t="str">
        <v>faith</v>
      </c>
    </row>
    <row r="11" spans="1:2" x14ac:dyDescent="0.25">
      <c r="A11" t="str">
        <v>GB</v>
      </c>
      <c r="B11" t="str">
        <v>fiction</v>
      </c>
    </row>
    <row r="12" spans="1:2" x14ac:dyDescent="0.25">
      <c r="A12" t="str">
        <v>HK</v>
      </c>
      <c r="B12" t="str">
        <v>food trucks</v>
      </c>
    </row>
    <row r="13" spans="1:2" x14ac:dyDescent="0.25">
      <c r="A13" t="str">
        <v>IE</v>
      </c>
      <c r="B13" t="str">
        <v>gadgets</v>
      </c>
    </row>
    <row r="14" spans="1:2" x14ac:dyDescent="0.25">
      <c r="A14" t="str">
        <v>IT</v>
      </c>
      <c r="B14" t="str">
        <v>hardware</v>
      </c>
    </row>
    <row r="15" spans="1:2" x14ac:dyDescent="0.25">
      <c r="A15" t="str">
        <v>LU</v>
      </c>
      <c r="B15" t="str">
        <v>indie rock</v>
      </c>
    </row>
    <row r="16" spans="1:2" x14ac:dyDescent="0.25">
      <c r="A16" t="str">
        <v>MX</v>
      </c>
      <c r="B16" t="str">
        <v>jazz</v>
      </c>
    </row>
    <row r="17" spans="1:2" x14ac:dyDescent="0.25">
      <c r="A17" t="str">
        <v>NL</v>
      </c>
      <c r="B17" t="str">
        <v>makerspaces</v>
      </c>
    </row>
    <row r="18" spans="1:2" x14ac:dyDescent="0.25">
      <c r="A18" t="str">
        <v>NO</v>
      </c>
      <c r="B18" t="str">
        <v>metal</v>
      </c>
    </row>
    <row r="19" spans="1:2" x14ac:dyDescent="0.25">
      <c r="A19" t="str">
        <v>NZ</v>
      </c>
      <c r="B19" t="str">
        <v>mobile games</v>
      </c>
    </row>
    <row r="20" spans="1:2" x14ac:dyDescent="0.25">
      <c r="A20" t="str">
        <v>SE</v>
      </c>
      <c r="B20" t="str">
        <v>musical</v>
      </c>
    </row>
    <row r="21" spans="1:2" x14ac:dyDescent="0.25">
      <c r="A21" t="str">
        <v>SG</v>
      </c>
      <c r="B21" t="str">
        <v>nature</v>
      </c>
    </row>
    <row r="22" spans="1:2" x14ac:dyDescent="0.25">
      <c r="A22" t="str">
        <v>US</v>
      </c>
      <c r="B22" t="str">
        <v>nonfiction</v>
      </c>
    </row>
    <row r="23" spans="1:2" x14ac:dyDescent="0.25">
      <c r="B23" t="str">
        <v>people</v>
      </c>
    </row>
    <row r="24" spans="1:2" x14ac:dyDescent="0.25">
      <c r="B24" t="str">
        <v>photobooks</v>
      </c>
    </row>
    <row r="25" spans="1:2" x14ac:dyDescent="0.25">
      <c r="B25" t="str">
        <v>places</v>
      </c>
    </row>
    <row r="26" spans="1:2" x14ac:dyDescent="0.25">
      <c r="B26" t="str">
        <v>plays</v>
      </c>
    </row>
    <row r="27" spans="1:2" x14ac:dyDescent="0.25">
      <c r="B27" t="str">
        <v>pop</v>
      </c>
    </row>
    <row r="28" spans="1:2" x14ac:dyDescent="0.25">
      <c r="B28" t="str">
        <v>radio &amp; podcasts</v>
      </c>
    </row>
    <row r="29" spans="1:2" x14ac:dyDescent="0.25">
      <c r="B29" t="str">
        <v>restaurants</v>
      </c>
    </row>
    <row r="30" spans="1:2" x14ac:dyDescent="0.25">
      <c r="B30" t="str">
        <v>rock</v>
      </c>
    </row>
    <row r="31" spans="1:2" x14ac:dyDescent="0.25">
      <c r="B31" t="str">
        <v>science fiction</v>
      </c>
    </row>
    <row r="32" spans="1:2" x14ac:dyDescent="0.25">
      <c r="B32" t="str">
        <v>shorts</v>
      </c>
    </row>
    <row r="33" spans="2:2" x14ac:dyDescent="0.25">
      <c r="B33" t="str">
        <v>small batch</v>
      </c>
    </row>
    <row r="34" spans="2:2" x14ac:dyDescent="0.25">
      <c r="B34" t="str">
        <v>space exploration</v>
      </c>
    </row>
    <row r="35" spans="2:2" x14ac:dyDescent="0.25">
      <c r="B35" t="str">
        <v>spaces</v>
      </c>
    </row>
    <row r="36" spans="2:2" x14ac:dyDescent="0.25">
      <c r="B36" t="str">
        <v>tabletop games</v>
      </c>
    </row>
    <row r="37" spans="2:2" x14ac:dyDescent="0.25">
      <c r="B37" t="str">
        <v>television</v>
      </c>
    </row>
    <row r="38" spans="2:2" x14ac:dyDescent="0.25">
      <c r="B38" t="str">
        <v>translations</v>
      </c>
    </row>
    <row r="39" spans="2:2" x14ac:dyDescent="0.25">
      <c r="B39" t="str">
        <v>video games</v>
      </c>
    </row>
    <row r="40" spans="2:2" x14ac:dyDescent="0.25">
      <c r="B40" t="str">
        <v>wearables</v>
      </c>
    </row>
    <row r="41" spans="2:2" x14ac:dyDescent="0.25">
      <c r="B41" t="str">
        <v>web</v>
      </c>
    </row>
    <row r="42" spans="2:2" x14ac:dyDescent="0.25">
      <c r="B42" t="str">
        <v>world music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8352-E5C2-425B-9432-85EF505F7586}">
  <dimension ref="A1:D33"/>
  <sheetViews>
    <sheetView workbookViewId="0">
      <selection activeCell="F31" sqref="F31"/>
    </sheetView>
  </sheetViews>
  <sheetFormatPr defaultRowHeight="15" x14ac:dyDescent="0.25"/>
  <cols>
    <col min="1" max="1" width="17.140625" customWidth="1"/>
    <col min="2" max="2" width="10.140625" bestFit="1" customWidth="1"/>
    <col min="3" max="3" width="14.28515625" bestFit="1" customWidth="1"/>
  </cols>
  <sheetData>
    <row r="1" spans="1:4" x14ac:dyDescent="0.25">
      <c r="A1" t="s">
        <v>8390</v>
      </c>
    </row>
    <row r="2" spans="1:4" x14ac:dyDescent="0.25">
      <c r="A2" t="s">
        <v>8391</v>
      </c>
    </row>
    <row r="4" spans="1:4" x14ac:dyDescent="0.25">
      <c r="A4">
        <v>5</v>
      </c>
      <c r="C4" t="s">
        <v>8392</v>
      </c>
      <c r="D4">
        <f>AVERAGE(A4:A13)</f>
        <v>55</v>
      </c>
    </row>
    <row r="5" spans="1:4" x14ac:dyDescent="0.25">
      <c r="A5">
        <v>15</v>
      </c>
      <c r="C5" t="s">
        <v>8393</v>
      </c>
      <c r="D5">
        <f>MEDIAN(A4:A13)</f>
        <v>50</v>
      </c>
    </row>
    <row r="6" spans="1:4" x14ac:dyDescent="0.25">
      <c r="A6">
        <v>25</v>
      </c>
    </row>
    <row r="7" spans="1:4" x14ac:dyDescent="0.25">
      <c r="A7">
        <v>35</v>
      </c>
    </row>
    <row r="8" spans="1:4" x14ac:dyDescent="0.25">
      <c r="A8">
        <v>45</v>
      </c>
    </row>
    <row r="9" spans="1:4" x14ac:dyDescent="0.25">
      <c r="A9">
        <v>55</v>
      </c>
    </row>
    <row r="10" spans="1:4" x14ac:dyDescent="0.25">
      <c r="A10">
        <v>65</v>
      </c>
    </row>
    <row r="11" spans="1:4" x14ac:dyDescent="0.25">
      <c r="A11">
        <v>75</v>
      </c>
    </row>
    <row r="12" spans="1:4" x14ac:dyDescent="0.25">
      <c r="A12">
        <v>85</v>
      </c>
    </row>
    <row r="13" spans="1:4" x14ac:dyDescent="0.25">
      <c r="A13">
        <v>145</v>
      </c>
    </row>
    <row r="21" spans="1:3" x14ac:dyDescent="0.25">
      <c r="A21" t="s">
        <v>8394</v>
      </c>
    </row>
    <row r="23" spans="1:3" x14ac:dyDescent="0.25">
      <c r="A23" s="21" t="s">
        <v>8395</v>
      </c>
    </row>
    <row r="24" spans="1:3" x14ac:dyDescent="0.25">
      <c r="A24" s="19" t="s">
        <v>8396</v>
      </c>
      <c r="B24" s="20" t="s">
        <v>8355</v>
      </c>
    </row>
    <row r="25" spans="1:3" x14ac:dyDescent="0.25">
      <c r="A25" s="19" t="s">
        <v>8222</v>
      </c>
      <c r="B25" s="20" t="s">
        <v>8223</v>
      </c>
    </row>
    <row r="28" spans="1:3" x14ac:dyDescent="0.25">
      <c r="B28" t="s">
        <v>8218</v>
      </c>
      <c r="C28" t="s">
        <v>8385</v>
      </c>
    </row>
    <row r="29" spans="1:3" x14ac:dyDescent="0.25">
      <c r="A29" t="s">
        <v>8386</v>
      </c>
      <c r="B29" s="18">
        <f>IFERROR(AVERAGEIFS(Kickstarter!$D$2:$D$4115,Kickstarter!$G$2:$G$4115,'Skill Drills'!$B$25,Kickstarter!$R$2:$R$4115,'Skill Drills'!$B$24,Kickstarter!$F$2:$F$4115,'Skill Drills'!B$28),0)</f>
        <v>18396.529411764706</v>
      </c>
      <c r="C29" s="18">
        <f>IFERROR(AVERAGEIFS(Kickstarter!$D$2:$D$4115,Kickstarter!$G$2:$G$4115,'Skill Drills'!$B$25,Kickstarter!$R$2:$R$4115,'Skill Drills'!$B$24,Kickstarter!$F$2:$F$4115,'Skill Drills'!C$28),0)</f>
        <v>264984.57627118647</v>
      </c>
    </row>
    <row r="30" spans="1:3" x14ac:dyDescent="0.25">
      <c r="A30" t="s">
        <v>8387</v>
      </c>
      <c r="B30" s="18">
        <f t="array" ref="B30">IFERROR(MEDIAN(IF(Kickstarter!$G$1:$G$4116='Skill Drills'!$B$25,IF(Kickstarter!$R$1:$R$4116='Skill Drills'!$B$24,IF(Kickstarter!$F$1:$F$4116='Skill Drills'!B$28,Kickstarter!$D$1:$D$4116)))),0)</f>
        <v>8500</v>
      </c>
      <c r="C30" s="18">
        <f t="array" ref="C30">IFERROR(MEDIAN(IF(Kickstarter!$G$1:$G$4116='Skill Drills'!$B$25,IF(Kickstarter!$R$1:$R$4116='Skill Drills'!$B$24,IF(Kickstarter!$F$1:$F$4116='Skill Drills'!C$28,Kickstarter!$D$1:$D$4116)))),0)</f>
        <v>25000</v>
      </c>
    </row>
    <row r="31" spans="1:3" x14ac:dyDescent="0.25">
      <c r="B31" s="18"/>
      <c r="C31" s="18"/>
    </row>
    <row r="32" spans="1:3" x14ac:dyDescent="0.25">
      <c r="A32" t="s">
        <v>8388</v>
      </c>
      <c r="B32" s="18">
        <f>IFERROR(AVERAGEIFS(Kickstarter!$E$2:$E$4115,Kickstarter!$G$2:$G$4115,'Skill Drills'!$B$25,Kickstarter!$R$2:$R$4115,'Skill Drills'!$B$24,Kickstarter!$F$2:$F$4115,'Skill Drills'!B$28),0)</f>
        <v>22944.292205882353</v>
      </c>
      <c r="C32" s="18">
        <f>IFERROR(AVERAGEIFS(Kickstarter!$E$2:$E$4115,Kickstarter!$G$2:$G$4115,'Skill Drills'!$B$25,Kickstarter!$R$2:$R$4115,'Skill Drills'!$B$24,Kickstarter!$F$2:$F$4115,'Skill Drills'!C$28),0)</f>
        <v>1626.3591525423728</v>
      </c>
    </row>
    <row r="33" spans="1:3" x14ac:dyDescent="0.25">
      <c r="A33" t="s">
        <v>8389</v>
      </c>
      <c r="B33" s="18">
        <f t="array" ref="B33">IFERROR(MEDIAN(IF(Kickstarter!$G$1:$G$4116='Skill Drills'!$B$25,IF(Kickstarter!$R$1:$R$4116='Skill Drills'!$B$24,IF(Kickstarter!$F$1:$F$4116='Skill Drills'!B$28,Kickstarter!$E$1:$E$4116)))),0)</f>
        <v>11347</v>
      </c>
      <c r="C33" s="18">
        <f t="array" ref="C33">IFERROR(MEDIAN(IF(Kickstarter!$G$1:$G$4116='Skill Drills'!$B$25,IF(Kickstarter!$R$1:$R$4116='Skill Drills'!$B$24,IF(Kickstarter!$F$1:$F$4116='Skill Drills'!C$28,Kickstarter!$E$1:$E$4116)))),0)</f>
        <v>278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39A74C-C9E3-42FB-A9D8-EC567CA2984F}">
          <x14:formula1>
            <xm:f>_xlfn.ANCHORARRAY(Mapping!$B$2)</xm:f>
          </x14:formula1>
          <xm:sqref>B24</xm:sqref>
        </x14:dataValidation>
        <x14:dataValidation type="list" allowBlank="1" showInputMessage="1" showErrorMessage="1" xr:uid="{B5DA230F-2ECF-4ACA-A242-10B71539629E}">
          <x14:formula1>
            <xm:f>_xlfn.ANCHORARRAY(Mapping!$A$2)</xm:f>
          </x14:formula1>
          <xm:sqref>B25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8402</v>
      </c>
      <c r="B5" s="22">
        <v>82.295992217898842</v>
      </c>
      <c r="C5" s="22">
        <v>52.942278942570645</v>
      </c>
      <c r="D5" s="22">
        <v>84.457878787878784</v>
      </c>
      <c r="E5" s="22">
        <v>96.558364627498676</v>
      </c>
      <c r="F5" s="15">
        <v>79.470941408821773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Mapping</vt:lpstr>
      <vt:lpstr>Edinburgh Research</vt:lpstr>
      <vt:lpstr>Skill Drills</vt:lpstr>
      <vt:lpstr>Sheet1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2021-08-15T15:23:00Z</dcterms:modified>
</cp:coreProperties>
</file>