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mc:AlternateContent xmlns:mc="http://schemas.openxmlformats.org/markup-compatibility/2006">
    <mc:Choice Requires="x15">
      <x15ac:absPath xmlns:x15ac="http://schemas.microsoft.com/office/spreadsheetml/2010/11/ac" url="https://d.docs.live.net/173e0c34c199a463/Desktop/Masters/Research Methods and Professional Practice/Unit 7 - Literature review AND compulsory e-Portfolio componenets/"/>
    </mc:Choice>
  </mc:AlternateContent>
  <xr:revisionPtr revIDLastSave="70" documentId="11_F25DC773A252ABDACC1048D711D87A8A5ADE58ED" xr6:coauthVersionLast="47" xr6:coauthVersionMax="47" xr10:uidLastSave="{C02016FD-A0F6-4C90-9C2D-5B65BA616792}"/>
  <bookViews>
    <workbookView xWindow="-108" yWindow="-108" windowWidth="23256" windowHeight="14616" xr2:uid="{00000000-000D-0000-FFFF-FFFF00000000}"/>
  </bookViews>
  <sheets>
    <sheet name="Prep" sheetId="1" r:id="rId1"/>
    <sheet name="6,1" sheetId="2" r:id="rId2"/>
    <sheet name="6,2" sheetId="3" r:id="rId3"/>
    <sheet name="6,3"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4" l="1"/>
  <c r="F17" i="4"/>
  <c r="F16" i="4"/>
  <c r="F15" i="4"/>
  <c r="F7" i="4"/>
  <c r="F8" i="4"/>
  <c r="F6" i="4"/>
  <c r="F29" i="3"/>
  <c r="F28" i="3"/>
  <c r="F27" i="3"/>
  <c r="F26" i="3"/>
  <c r="F25" i="2"/>
  <c r="F24" i="2"/>
  <c r="F23" i="2"/>
  <c r="F9" i="4" l="1"/>
</calcChain>
</file>

<file path=xl/sharedStrings.xml><?xml version="1.0" encoding="utf-8"?>
<sst xmlns="http://schemas.openxmlformats.org/spreadsheetml/2006/main" count="414" uniqueCount="30">
  <si>
    <r>
      <t xml:space="preserve">Enable </t>
    </r>
    <r>
      <rPr>
        <i/>
        <sz val="11"/>
        <color theme="1"/>
        <rFont val="Calibri"/>
        <family val="2"/>
        <scheme val="minor"/>
      </rPr>
      <t>Data Analysis ToolPak</t>
    </r>
    <r>
      <rPr>
        <sz val="11"/>
        <color theme="1"/>
        <rFont val="Calibri"/>
        <family val="2"/>
        <scheme val="minor"/>
      </rPr>
      <t xml:space="preserve"> (File → Options → Add-ins → Manage Excel Add-ins → Go → tick Analysis ToolPak).</t>
    </r>
  </si>
  <si>
    <t>Diet</t>
  </si>
  <si>
    <t>Wtloss</t>
  </si>
  <si>
    <t>A</t>
  </si>
  <si>
    <t>Diet A</t>
  </si>
  <si>
    <t>n</t>
  </si>
  <si>
    <t>Mean</t>
  </si>
  <si>
    <t>SD</t>
  </si>
  <si>
    <t>Diet B</t>
  </si>
  <si>
    <t>B</t>
  </si>
  <si>
    <t>Open the Excel workbook Exa 8.1B.xlsx from the Exercises folder. Obtain the sample size, sample mean weight loss and the sample standard deviation of the weight loss for Diet B. Place these results in the block of cells F23 to F25, using the same format as that employed for the Diet A results in the above example.</t>
  </si>
  <si>
    <t>Briefly interpret your findings. What do these results tell you about the relative effectiveness of the two weight-reducing diets?</t>
  </si>
  <si>
    <t>Median</t>
  </si>
  <si>
    <t>Q1</t>
  </si>
  <si>
    <t>Q3</t>
  </si>
  <si>
    <t>IQR</t>
  </si>
  <si>
    <t>Open the Excel workbook Exa 8.2B.xlsx from the Exercises folder. Obtain the sample median, first and third quartiles and the sample interquartile range of the weight loss for Diet B. Place these results in the block of cells F26 to F29, using the same format as that employed for the Diet A results in the above example.</t>
  </si>
  <si>
    <t>Area</t>
  </si>
  <si>
    <t>Brand</t>
  </si>
  <si>
    <t>Other</t>
  </si>
  <si>
    <t>Frequencies</t>
  </si>
  <si>
    <t>Area 1</t>
  </si>
  <si>
    <t>Area 2</t>
  </si>
  <si>
    <t>Total</t>
  </si>
  <si>
    <t>Percentages</t>
  </si>
  <si>
    <t>Briefly interpret your findings. What do these results tell you about the patterns of brand preferences for each of the two demographic areas?</t>
  </si>
  <si>
    <t>Open the Excel workbook Exa 8.3D.xlsx from the Exercises folder. Obtain the frequencies and percentage frequencies of the variable Brand, but this time for the Area 2 respondents, using the same format as that employed for the Area1 results in the above example.</t>
  </si>
  <si>
    <t>Diet B produced a mean weight loss of 3.71 kg compared with Diet A’s mean of 5.34 kg. The lower mean, together with a similar spread (s.d. 2.77 vs 2.54), indicates that Diet B was less effective than Diet A in producing weight loss.</t>
  </si>
  <si>
    <t>The typical weight loss on Diet B was 3.75 kg, which is substantially lower than Diet A’s median of 5.64 kg. Diet B also has a slightly wider interquartile range (3.45 vs 3.29), showing more variability in outcomes. Overall, Diet B appears less effective and less consistent than Diet A.</t>
  </si>
  <si>
    <t>Brand preferences differ between the two areas. In Area 1, the majority (60%) chose “Other,” while in Area 2, a larger proportion preferred Brands A (21.4%) and B (35.7%). This suggests that in Area 2, the population shows stronger preferences for the main brands compared with Area 1, where alternative brands dominate.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</si>
</sst>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0.000"/>
    <numFmt numFmtId="178" formatCode="#,##0.0"/>
    <numFmt numFmtId="179" formatCode="0.0"/>
  </numFmts>
  <fonts count="5" x14ac:knownFonts="1">
    <font>
      <sz val="11"/>
      <color theme="1"/>
      <name val="Calibri"/>
      <family val="2"/>
      <scheme val="minor"/>
    </font>
    <font>
      <i/>
      <sz val="11"/>
      <color theme="1"/>
      <name val="Calibri"/>
      <family val="2"/>
      <scheme val="minor"/>
    </font>
    <font>
      <sz val="10"/>
      <name val="Arial"/>
      <family val="2"/>
    </font>
    <font>
      <b/>
      <sz val="10"/>
      <name val="MS Sans Serif"/>
      <family val="2"/>
    </font>
    <font>
      <b/>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5">
    <xf numFmtId="0" fontId="0" fillId="0" borderId="0" xfId="0"/>
    <xf numFmtId="0" fontId="2" fillId="0" borderId="0" xfId="1"/>
    <xf numFmtId="0" fontId="3" fillId="0" borderId="0" xfId="1" quotePrefix="1" applyFont="1" applyAlignment="1">
      <alignment horizontal="center"/>
    </xf>
    <xf numFmtId="0" fontId="2" fillId="0" borderId="0" xfId="1" quotePrefix="1" applyAlignment="1">
      <alignment horizontal="center"/>
    </xf>
    <xf numFmtId="168" fontId="2" fillId="0" borderId="0" xfId="1" quotePrefix="1" applyNumberFormat="1" applyAlignment="1">
      <alignment horizontal="center"/>
    </xf>
    <xf numFmtId="0" fontId="4" fillId="0" borderId="0" xfId="1" applyFont="1" applyAlignment="1">
      <alignment horizontal="center"/>
    </xf>
    <xf numFmtId="0" fontId="2" fillId="0" borderId="0" xfId="1" applyAlignment="1">
      <alignment horizontal="center"/>
    </xf>
    <xf numFmtId="168" fontId="2" fillId="0" borderId="0" xfId="1" applyNumberFormat="1" applyAlignment="1">
      <alignment horizontal="center"/>
    </xf>
    <xf numFmtId="168" fontId="0" fillId="0" borderId="0" xfId="0" applyNumberFormat="1"/>
    <xf numFmtId="0" fontId="2" fillId="0" borderId="0" xfId="1"/>
    <xf numFmtId="0" fontId="3" fillId="0" borderId="0" xfId="1" quotePrefix="1" applyFont="1" applyAlignment="1">
      <alignment horizontal="center"/>
    </xf>
    <xf numFmtId="0" fontId="2" fillId="0" borderId="0" xfId="1" quotePrefix="1" applyAlignment="1">
      <alignment horizontal="center"/>
    </xf>
    <xf numFmtId="168" fontId="2" fillId="0" borderId="0" xfId="1" quotePrefix="1" applyNumberFormat="1" applyAlignment="1">
      <alignment horizontal="center"/>
    </xf>
    <xf numFmtId="0" fontId="4" fillId="0" borderId="0" xfId="1" applyFont="1" applyAlignment="1">
      <alignment horizontal="center"/>
    </xf>
    <xf numFmtId="0" fontId="2" fillId="0" borderId="0" xfId="1" applyAlignment="1">
      <alignment horizontal="center"/>
    </xf>
    <xf numFmtId="168" fontId="2" fillId="0" borderId="0" xfId="1" applyNumberFormat="1" applyAlignment="1">
      <alignment horizontal="center"/>
    </xf>
    <xf numFmtId="0" fontId="2" fillId="0" borderId="0" xfId="1"/>
    <xf numFmtId="0" fontId="4" fillId="0" borderId="0" xfId="1" applyFont="1" applyAlignment="1">
      <alignment horizontal="center"/>
    </xf>
    <xf numFmtId="0" fontId="2" fillId="0" borderId="0" xfId="1" applyAlignment="1">
      <alignment horizontal="center"/>
    </xf>
    <xf numFmtId="0" fontId="2" fillId="0" borderId="0" xfId="1" applyFont="1" applyAlignment="1">
      <alignment horizontal="center"/>
    </xf>
    <xf numFmtId="0" fontId="4" fillId="0" borderId="0" xfId="1" applyFont="1"/>
    <xf numFmtId="178" fontId="2" fillId="0" borderId="0" xfId="1" applyNumberFormat="1" applyAlignment="1">
      <alignment horizontal="center"/>
    </xf>
    <xf numFmtId="179" fontId="2" fillId="0" borderId="0" xfId="1" applyNumberFormat="1" applyAlignment="1">
      <alignment horizontal="center"/>
    </xf>
    <xf numFmtId="3" fontId="2" fillId="0" borderId="0" xfId="1" applyNumberFormat="1" applyAlignment="1">
      <alignment horizontal="center"/>
    </xf>
    <xf numFmtId="0" fontId="0" fillId="0" borderId="0" xfId="0" applyAlignment="1">
      <alignment horizontal="center" wrapText="1"/>
    </xf>
  </cellXfs>
  <cellStyles count="2">
    <cellStyle name="Normal" xfId="0" builtinId="0"/>
    <cellStyle name="Normal 2" xfId="1" xr:uid="{4C5534C4-1C0B-4EE6-867A-0773F702C7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election activeCell="C13" sqref="C13"/>
    </sheetView>
  </sheetViews>
  <sheetFormatPr defaultRowHeight="14.4" x14ac:dyDescent="0.3"/>
  <sheetData>
    <row r="1" spans="1:1" x14ac:dyDescent="0.3">
      <c r="A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2E07-B863-49D9-ACC1-1A77E90EE637}">
  <dimension ref="A1:F101"/>
  <sheetViews>
    <sheetView workbookViewId="0">
      <selection activeCell="D29" sqref="D29"/>
    </sheetView>
  </sheetViews>
  <sheetFormatPr defaultRowHeight="14.4" x14ac:dyDescent="0.3"/>
  <cols>
    <col min="6" max="6" width="12.44140625" bestFit="1" customWidth="1"/>
    <col min="7" max="7" width="13.109375" customWidth="1"/>
  </cols>
  <sheetData>
    <row r="1" spans="1:6" x14ac:dyDescent="0.3">
      <c r="A1" s="2" t="s">
        <v>1</v>
      </c>
      <c r="B1" s="2" t="s">
        <v>2</v>
      </c>
      <c r="C1" s="1"/>
      <c r="D1" s="1"/>
      <c r="E1" s="1"/>
      <c r="F1" s="1"/>
    </row>
    <row r="2" spans="1:6" x14ac:dyDescent="0.3">
      <c r="A2" s="3" t="s">
        <v>3</v>
      </c>
      <c r="B2" s="4">
        <v>3.7090000000000001</v>
      </c>
      <c r="C2" s="1"/>
      <c r="D2" s="1"/>
      <c r="E2" s="1"/>
      <c r="F2" s="1"/>
    </row>
    <row r="3" spans="1:6" x14ac:dyDescent="0.3">
      <c r="A3" s="3" t="s">
        <v>3</v>
      </c>
      <c r="B3" s="4">
        <v>7.0869999999999997</v>
      </c>
      <c r="C3" s="1"/>
      <c r="D3" s="5" t="s">
        <v>4</v>
      </c>
      <c r="E3" s="5" t="s">
        <v>5</v>
      </c>
      <c r="F3" s="6">
        <v>50</v>
      </c>
    </row>
    <row r="4" spans="1:6" x14ac:dyDescent="0.3">
      <c r="A4" s="3" t="s">
        <v>3</v>
      </c>
      <c r="B4" s="4">
        <v>6.7539999999999996</v>
      </c>
      <c r="C4" s="1"/>
      <c r="D4" s="1"/>
      <c r="E4" s="5" t="s">
        <v>6</v>
      </c>
      <c r="F4" s="7">
        <v>5.3411999999999988</v>
      </c>
    </row>
    <row r="5" spans="1:6" x14ac:dyDescent="0.3">
      <c r="A5" s="3" t="s">
        <v>3</v>
      </c>
      <c r="B5" s="4">
        <v>8.9939999999999998</v>
      </c>
      <c r="C5" s="1"/>
      <c r="D5" s="1"/>
      <c r="E5" s="5" t="s">
        <v>7</v>
      </c>
      <c r="F5" s="7">
        <v>2.5356026132351492</v>
      </c>
    </row>
    <row r="6" spans="1:6" x14ac:dyDescent="0.3">
      <c r="A6" s="3" t="s">
        <v>3</v>
      </c>
      <c r="B6" s="4">
        <v>9.077</v>
      </c>
      <c r="C6" s="1"/>
      <c r="D6" s="1"/>
      <c r="E6" s="1"/>
      <c r="F6" s="1"/>
    </row>
    <row r="7" spans="1:6" x14ac:dyDescent="0.3">
      <c r="A7" s="3" t="s">
        <v>3</v>
      </c>
      <c r="B7" s="4">
        <v>6.4130000000000003</v>
      </c>
      <c r="C7" s="1"/>
      <c r="D7" s="1"/>
      <c r="E7" s="1"/>
      <c r="F7" s="1"/>
    </row>
    <row r="8" spans="1:6" x14ac:dyDescent="0.3">
      <c r="A8" s="3" t="s">
        <v>3</v>
      </c>
      <c r="B8" s="4">
        <v>5.8769999999999998</v>
      </c>
      <c r="C8" s="1"/>
      <c r="D8" s="1"/>
      <c r="E8" s="1"/>
      <c r="F8" s="1"/>
    </row>
    <row r="9" spans="1:6" x14ac:dyDescent="0.3">
      <c r="A9" s="3" t="s">
        <v>3</v>
      </c>
      <c r="B9" s="4">
        <v>2.5720000000000001</v>
      </c>
      <c r="C9" s="1"/>
      <c r="D9" s="1"/>
      <c r="E9" s="1"/>
      <c r="F9" s="1"/>
    </row>
    <row r="10" spans="1:6" x14ac:dyDescent="0.3">
      <c r="A10" s="3" t="s">
        <v>3</v>
      </c>
      <c r="B10" s="4">
        <v>7.52</v>
      </c>
      <c r="C10" s="1"/>
      <c r="D10" s="1"/>
      <c r="E10" s="1"/>
      <c r="F10" s="1"/>
    </row>
    <row r="11" spans="1:6" x14ac:dyDescent="0.3">
      <c r="A11" s="3" t="s">
        <v>3</v>
      </c>
      <c r="B11" s="4">
        <v>6.8810000000000002</v>
      </c>
      <c r="C11" s="1"/>
      <c r="D11" s="1"/>
      <c r="E11" s="1"/>
      <c r="F11" s="1"/>
    </row>
    <row r="12" spans="1:6" x14ac:dyDescent="0.3">
      <c r="A12" s="3" t="s">
        <v>3</v>
      </c>
      <c r="B12" s="4">
        <v>7.2649999999999997</v>
      </c>
      <c r="C12" s="1"/>
      <c r="D12" s="1"/>
      <c r="E12" s="1"/>
      <c r="F12" s="1"/>
    </row>
    <row r="13" spans="1:6" x14ac:dyDescent="0.3">
      <c r="A13" s="3" t="s">
        <v>3</v>
      </c>
      <c r="B13" s="4">
        <v>3.4769999999999999</v>
      </c>
      <c r="C13" s="1"/>
      <c r="D13" s="1"/>
      <c r="E13" s="1"/>
      <c r="F13" s="1"/>
    </row>
    <row r="14" spans="1:6" x14ac:dyDescent="0.3">
      <c r="A14" s="3" t="s">
        <v>3</v>
      </c>
      <c r="B14" s="4">
        <v>3.7549999999999999</v>
      </c>
      <c r="C14" s="1"/>
      <c r="D14" s="1"/>
      <c r="E14" s="1"/>
      <c r="F14" s="1"/>
    </row>
    <row r="15" spans="1:6" x14ac:dyDescent="0.3">
      <c r="A15" s="3" t="s">
        <v>3</v>
      </c>
      <c r="B15" s="4">
        <v>8.76</v>
      </c>
      <c r="C15" s="1"/>
      <c r="D15" s="1"/>
      <c r="E15" s="1"/>
      <c r="F15" s="1"/>
    </row>
    <row r="16" spans="1:6" x14ac:dyDescent="0.3">
      <c r="A16" s="3" t="s">
        <v>3</v>
      </c>
      <c r="B16" s="4">
        <v>7.032</v>
      </c>
      <c r="C16" s="1"/>
      <c r="D16" s="1"/>
      <c r="E16" s="1"/>
      <c r="F16" s="1"/>
    </row>
    <row r="17" spans="1:6" x14ac:dyDescent="0.3">
      <c r="A17" s="3" t="s">
        <v>3</v>
      </c>
      <c r="B17" s="4">
        <v>9.0519999999999996</v>
      </c>
      <c r="C17" s="1"/>
      <c r="D17" s="1"/>
      <c r="E17" s="1"/>
      <c r="F17" s="1"/>
    </row>
    <row r="18" spans="1:6" x14ac:dyDescent="0.3">
      <c r="A18" s="3" t="s">
        <v>3</v>
      </c>
      <c r="B18" s="4">
        <v>10.061999999999999</v>
      </c>
      <c r="C18" s="1"/>
      <c r="D18" s="1"/>
      <c r="E18" s="1"/>
      <c r="F18" s="1"/>
    </row>
    <row r="19" spans="1:6" x14ac:dyDescent="0.3">
      <c r="A19" s="3" t="s">
        <v>3</v>
      </c>
      <c r="B19" s="4">
        <v>4.84</v>
      </c>
      <c r="C19" s="1"/>
      <c r="D19" t="s">
        <v>10</v>
      </c>
      <c r="E19" s="1"/>
      <c r="F19" s="1"/>
    </row>
    <row r="20" spans="1:6" x14ac:dyDescent="0.3">
      <c r="A20" s="3" t="s">
        <v>3</v>
      </c>
      <c r="B20" s="4">
        <v>6.4489999999999998</v>
      </c>
      <c r="C20" s="1"/>
      <c r="D20" t="s">
        <v>11</v>
      </c>
      <c r="E20" s="1"/>
      <c r="F20" s="1"/>
    </row>
    <row r="21" spans="1:6" x14ac:dyDescent="0.3">
      <c r="A21" s="3" t="s">
        <v>3</v>
      </c>
      <c r="B21" s="4">
        <v>9.0190000000000001</v>
      </c>
      <c r="C21" s="1"/>
      <c r="D21" s="1"/>
      <c r="E21" s="1"/>
      <c r="F21" s="1"/>
    </row>
    <row r="22" spans="1:6" x14ac:dyDescent="0.3">
      <c r="A22" s="3" t="s">
        <v>3</v>
      </c>
      <c r="B22" s="4">
        <v>-1.7150000000000001</v>
      </c>
      <c r="C22" s="1"/>
      <c r="D22" s="1"/>
      <c r="E22" s="1"/>
      <c r="F22" s="1"/>
    </row>
    <row r="23" spans="1:6" x14ac:dyDescent="0.3">
      <c r="A23" s="3" t="s">
        <v>3</v>
      </c>
      <c r="B23" s="4">
        <v>4.718</v>
      </c>
      <c r="C23" s="1"/>
      <c r="D23" s="5" t="s">
        <v>8</v>
      </c>
      <c r="E23" s="5" t="s">
        <v>5</v>
      </c>
      <c r="F23" s="8">
        <f>COUNT(B52:B101)</f>
        <v>50</v>
      </c>
    </row>
    <row r="24" spans="1:6" x14ac:dyDescent="0.3">
      <c r="A24" s="3" t="s">
        <v>3</v>
      </c>
      <c r="B24" s="4">
        <v>4.0069999999999997</v>
      </c>
      <c r="C24" s="1"/>
      <c r="D24" s="1"/>
      <c r="E24" s="5" t="s">
        <v>6</v>
      </c>
      <c r="F24" s="8">
        <f>AVERAGE(B52:B101)</f>
        <v>3.709960000000001</v>
      </c>
    </row>
    <row r="25" spans="1:6" x14ac:dyDescent="0.3">
      <c r="A25" s="3" t="s">
        <v>3</v>
      </c>
      <c r="B25" s="4">
        <v>7.2409999999999997</v>
      </c>
      <c r="C25" s="1"/>
      <c r="D25" s="1"/>
      <c r="E25" s="5" t="s">
        <v>7</v>
      </c>
      <c r="F25" s="8">
        <f>_xlfn.STDEV.P(B52:B101)</f>
        <v>2.7412117244751446</v>
      </c>
    </row>
    <row r="26" spans="1:6" x14ac:dyDescent="0.3">
      <c r="A26" s="3" t="s">
        <v>3</v>
      </c>
      <c r="B26" s="4">
        <v>2.1280000000000001</v>
      </c>
      <c r="C26" s="1"/>
      <c r="D26" s="1"/>
      <c r="E26" s="1"/>
      <c r="F26" s="1"/>
    </row>
    <row r="27" spans="1:6" x14ac:dyDescent="0.3">
      <c r="A27" s="3" t="s">
        <v>3</v>
      </c>
      <c r="B27" s="4">
        <v>6.968</v>
      </c>
      <c r="C27" s="1"/>
      <c r="D27" s="1"/>
      <c r="E27" s="1"/>
      <c r="F27" s="1"/>
    </row>
    <row r="28" spans="1:6" x14ac:dyDescent="0.3">
      <c r="A28" s="3" t="s">
        <v>3</v>
      </c>
      <c r="B28" s="4">
        <v>4.8529999999999998</v>
      </c>
      <c r="C28" s="1"/>
      <c r="D28" t="s">
        <v>27</v>
      </c>
      <c r="E28" s="1"/>
      <c r="F28" s="1"/>
    </row>
    <row r="29" spans="1:6" x14ac:dyDescent="0.3">
      <c r="A29" s="3" t="s">
        <v>3</v>
      </c>
      <c r="B29" s="4">
        <v>5.5E-2</v>
      </c>
      <c r="C29" s="1"/>
      <c r="D29" s="1"/>
      <c r="E29" s="1"/>
      <c r="F29" s="1"/>
    </row>
    <row r="30" spans="1:6" x14ac:dyDescent="0.3">
      <c r="A30" s="3" t="s">
        <v>3</v>
      </c>
      <c r="B30" s="4">
        <v>2.68</v>
      </c>
      <c r="C30" s="1"/>
      <c r="D30" s="1"/>
      <c r="E30" s="1"/>
      <c r="F30" s="1"/>
    </row>
    <row r="31" spans="1:6" x14ac:dyDescent="0.3">
      <c r="A31" s="3" t="s">
        <v>3</v>
      </c>
      <c r="B31" s="4">
        <v>3.746</v>
      </c>
      <c r="C31" s="1"/>
      <c r="D31" s="1"/>
      <c r="E31" s="1"/>
      <c r="F31" s="1"/>
    </row>
    <row r="32" spans="1:6" x14ac:dyDescent="0.3">
      <c r="A32" s="3" t="s">
        <v>3</v>
      </c>
      <c r="B32" s="4">
        <v>7.0330000000000004</v>
      </c>
      <c r="C32" s="1"/>
      <c r="D32" s="1"/>
      <c r="E32" s="1"/>
      <c r="F32" s="1"/>
    </row>
    <row r="33" spans="1:2" x14ac:dyDescent="0.3">
      <c r="A33" s="3" t="s">
        <v>3</v>
      </c>
      <c r="B33" s="4">
        <v>5.0330000000000004</v>
      </c>
    </row>
    <row r="34" spans="1:2" x14ac:dyDescent="0.3">
      <c r="A34" s="3" t="s">
        <v>3</v>
      </c>
      <c r="B34" s="4">
        <v>5.569</v>
      </c>
    </row>
    <row r="35" spans="1:2" x14ac:dyDescent="0.3">
      <c r="A35" s="3" t="s">
        <v>3</v>
      </c>
      <c r="B35" s="4">
        <v>6.7119999999999997</v>
      </c>
    </row>
    <row r="36" spans="1:2" x14ac:dyDescent="0.3">
      <c r="A36" s="3" t="s">
        <v>3</v>
      </c>
      <c r="B36" s="4">
        <v>3.6629999999999998</v>
      </c>
    </row>
    <row r="37" spans="1:2" x14ac:dyDescent="0.3">
      <c r="A37" s="3" t="s">
        <v>3</v>
      </c>
      <c r="B37" s="4">
        <v>2.7410000000000001</v>
      </c>
    </row>
    <row r="38" spans="1:2" x14ac:dyDescent="0.3">
      <c r="A38" s="3" t="s">
        <v>3</v>
      </c>
      <c r="B38" s="4">
        <v>6.2560000000000002</v>
      </c>
    </row>
    <row r="39" spans="1:2" x14ac:dyDescent="0.3">
      <c r="A39" s="3" t="s">
        <v>3</v>
      </c>
      <c r="B39" s="4">
        <v>5.3490000000000002</v>
      </c>
    </row>
    <row r="40" spans="1:2" x14ac:dyDescent="0.3">
      <c r="A40" s="3" t="s">
        <v>3</v>
      </c>
      <c r="B40" s="4">
        <v>7.3</v>
      </c>
    </row>
    <row r="41" spans="1:2" x14ac:dyDescent="0.3">
      <c r="A41" s="3" t="s">
        <v>3</v>
      </c>
      <c r="B41" s="4">
        <v>5.4450000000000003</v>
      </c>
    </row>
    <row r="42" spans="1:2" x14ac:dyDescent="0.3">
      <c r="A42" s="3" t="s">
        <v>3</v>
      </c>
      <c r="B42" s="4">
        <v>4.97</v>
      </c>
    </row>
    <row r="43" spans="1:2" x14ac:dyDescent="0.3">
      <c r="A43" s="3" t="s">
        <v>3</v>
      </c>
      <c r="B43" s="4">
        <v>3.613</v>
      </c>
    </row>
    <row r="44" spans="1:2" x14ac:dyDescent="0.3">
      <c r="A44" s="3" t="s">
        <v>3</v>
      </c>
      <c r="B44" s="4">
        <v>7.5679999999999996</v>
      </c>
    </row>
    <row r="45" spans="1:2" x14ac:dyDescent="0.3">
      <c r="A45" s="3" t="s">
        <v>3</v>
      </c>
      <c r="B45" s="4">
        <v>5.8609999999999998</v>
      </c>
    </row>
    <row r="46" spans="1:2" x14ac:dyDescent="0.3">
      <c r="A46" s="3" t="s">
        <v>3</v>
      </c>
      <c r="B46" s="4">
        <v>4.157</v>
      </c>
    </row>
    <row r="47" spans="1:2" x14ac:dyDescent="0.3">
      <c r="A47" s="3" t="s">
        <v>3</v>
      </c>
      <c r="B47" s="4">
        <v>0.20300000000000001</v>
      </c>
    </row>
    <row r="48" spans="1:2" x14ac:dyDescent="0.3">
      <c r="A48" s="3" t="s">
        <v>3</v>
      </c>
      <c r="B48" s="4">
        <v>4.4409999999999998</v>
      </c>
    </row>
    <row r="49" spans="1:2" x14ac:dyDescent="0.3">
      <c r="A49" s="3" t="s">
        <v>3</v>
      </c>
      <c r="B49" s="4">
        <v>5.875</v>
      </c>
    </row>
    <row r="50" spans="1:2" x14ac:dyDescent="0.3">
      <c r="A50" s="3" t="s">
        <v>3</v>
      </c>
      <c r="B50" s="4">
        <v>5.7149999999999999</v>
      </c>
    </row>
    <row r="51" spans="1:2" x14ac:dyDescent="0.3">
      <c r="A51" s="3" t="s">
        <v>3</v>
      </c>
      <c r="B51" s="4">
        <v>0.28000000000000003</v>
      </c>
    </row>
    <row r="52" spans="1:2" x14ac:dyDescent="0.3">
      <c r="A52" s="3" t="s">
        <v>9</v>
      </c>
      <c r="B52" s="4">
        <v>-1.087</v>
      </c>
    </row>
    <row r="53" spans="1:2" x14ac:dyDescent="0.3">
      <c r="A53" s="3" t="s">
        <v>9</v>
      </c>
      <c r="B53" s="4">
        <v>1.819</v>
      </c>
    </row>
    <row r="54" spans="1:2" x14ac:dyDescent="0.3">
      <c r="A54" s="3" t="s">
        <v>9</v>
      </c>
      <c r="B54" s="4">
        <v>7.3999999999999996E-2</v>
      </c>
    </row>
    <row r="55" spans="1:2" x14ac:dyDescent="0.3">
      <c r="A55" s="3" t="s">
        <v>9</v>
      </c>
      <c r="B55" s="4">
        <v>1.7549999999999999</v>
      </c>
    </row>
    <row r="56" spans="1:2" x14ac:dyDescent="0.3">
      <c r="A56" s="3" t="s">
        <v>9</v>
      </c>
      <c r="B56" s="4">
        <v>1.889</v>
      </c>
    </row>
    <row r="57" spans="1:2" x14ac:dyDescent="0.3">
      <c r="A57" s="3" t="s">
        <v>9</v>
      </c>
      <c r="B57" s="4">
        <v>3.089</v>
      </c>
    </row>
    <row r="58" spans="1:2" x14ac:dyDescent="0.3">
      <c r="A58" s="3" t="s">
        <v>9</v>
      </c>
      <c r="B58" s="4">
        <v>4.008</v>
      </c>
    </row>
    <row r="59" spans="1:2" x14ac:dyDescent="0.3">
      <c r="A59" s="3" t="s">
        <v>9</v>
      </c>
      <c r="B59" s="4">
        <v>4.5510000000000002</v>
      </c>
    </row>
    <row r="60" spans="1:2" x14ac:dyDescent="0.3">
      <c r="A60" s="3" t="s">
        <v>9</v>
      </c>
      <c r="B60" s="4">
        <v>1.3720000000000001</v>
      </c>
    </row>
    <row r="61" spans="1:2" x14ac:dyDescent="0.3">
      <c r="A61" s="3" t="s">
        <v>9</v>
      </c>
      <c r="B61" s="4">
        <v>3.4129999999999998</v>
      </c>
    </row>
    <row r="62" spans="1:2" x14ac:dyDescent="0.3">
      <c r="A62" s="3" t="s">
        <v>9</v>
      </c>
      <c r="B62" s="4">
        <v>-4.1479999999999997</v>
      </c>
    </row>
    <row r="63" spans="1:2" x14ac:dyDescent="0.3">
      <c r="A63" s="3" t="s">
        <v>9</v>
      </c>
      <c r="B63" s="4">
        <v>2.823</v>
      </c>
    </row>
    <row r="64" spans="1:2" x14ac:dyDescent="0.3">
      <c r="A64" s="3" t="s">
        <v>9</v>
      </c>
      <c r="B64" s="4">
        <v>2.8650000000000002</v>
      </c>
    </row>
    <row r="65" spans="1:2" x14ac:dyDescent="0.3">
      <c r="A65" s="3" t="s">
        <v>9</v>
      </c>
      <c r="B65" s="4">
        <v>4.3689999999999998</v>
      </c>
    </row>
    <row r="66" spans="1:2" x14ac:dyDescent="0.3">
      <c r="A66" s="3" t="s">
        <v>9</v>
      </c>
      <c r="B66" s="4">
        <v>6.3369999999999997</v>
      </c>
    </row>
    <row r="67" spans="1:2" x14ac:dyDescent="0.3">
      <c r="A67" s="3" t="s">
        <v>9</v>
      </c>
      <c r="B67" s="4">
        <v>6.3079999999999998</v>
      </c>
    </row>
    <row r="68" spans="1:2" x14ac:dyDescent="0.3">
      <c r="A68" s="3" t="s">
        <v>9</v>
      </c>
      <c r="B68" s="4">
        <v>3.4940000000000002</v>
      </c>
    </row>
    <row r="69" spans="1:2" x14ac:dyDescent="0.3">
      <c r="A69" s="3" t="s">
        <v>9</v>
      </c>
      <c r="B69" s="4">
        <v>10.539</v>
      </c>
    </row>
    <row r="70" spans="1:2" x14ac:dyDescent="0.3">
      <c r="A70" s="3" t="s">
        <v>9</v>
      </c>
      <c r="B70" s="4">
        <v>3.84</v>
      </c>
    </row>
    <row r="71" spans="1:2" x14ac:dyDescent="0.3">
      <c r="A71" s="3" t="s">
        <v>9</v>
      </c>
      <c r="B71" s="4">
        <v>5.1230000000000002</v>
      </c>
    </row>
    <row r="72" spans="1:2" x14ac:dyDescent="0.3">
      <c r="A72" s="3" t="s">
        <v>9</v>
      </c>
      <c r="B72" s="4">
        <v>5.4850000000000003</v>
      </c>
    </row>
    <row r="73" spans="1:2" x14ac:dyDescent="0.3">
      <c r="A73" s="3" t="s">
        <v>9</v>
      </c>
      <c r="B73" s="4">
        <v>-1.8939999999999999</v>
      </c>
    </row>
    <row r="74" spans="1:2" x14ac:dyDescent="0.3">
      <c r="A74" s="3" t="s">
        <v>9</v>
      </c>
      <c r="B74" s="4">
        <v>8.016</v>
      </c>
    </row>
    <row r="75" spans="1:2" x14ac:dyDescent="0.3">
      <c r="A75" s="3" t="s">
        <v>9</v>
      </c>
      <c r="B75" s="4">
        <v>2.31</v>
      </c>
    </row>
    <row r="76" spans="1:2" x14ac:dyDescent="0.3">
      <c r="A76" s="3" t="s">
        <v>9</v>
      </c>
      <c r="B76" s="4">
        <v>3.8820000000000001</v>
      </c>
    </row>
    <row r="77" spans="1:2" x14ac:dyDescent="0.3">
      <c r="A77" s="3" t="s">
        <v>9</v>
      </c>
      <c r="B77" s="4">
        <v>7.03</v>
      </c>
    </row>
    <row r="78" spans="1:2" x14ac:dyDescent="0.3">
      <c r="A78" s="3" t="s">
        <v>9</v>
      </c>
      <c r="B78" s="4">
        <v>7.7270000000000003</v>
      </c>
    </row>
    <row r="79" spans="1:2" x14ac:dyDescent="0.3">
      <c r="A79" s="3" t="s">
        <v>9</v>
      </c>
      <c r="B79" s="4">
        <v>0.105</v>
      </c>
    </row>
    <row r="80" spans="1:2" x14ac:dyDescent="0.3">
      <c r="A80" s="3" t="s">
        <v>9</v>
      </c>
      <c r="B80" s="4">
        <v>3.65</v>
      </c>
    </row>
    <row r="81" spans="1:2" x14ac:dyDescent="0.3">
      <c r="A81" s="3" t="s">
        <v>9</v>
      </c>
      <c r="B81" s="4">
        <v>4.5469999999999997</v>
      </c>
    </row>
    <row r="82" spans="1:2" x14ac:dyDescent="0.3">
      <c r="A82" s="3" t="s">
        <v>9</v>
      </c>
      <c r="B82" s="4">
        <v>4.9850000000000003</v>
      </c>
    </row>
    <row r="83" spans="1:2" x14ac:dyDescent="0.3">
      <c r="A83" s="3" t="s">
        <v>9</v>
      </c>
      <c r="B83" s="4">
        <v>5.1589999999999998</v>
      </c>
    </row>
    <row r="84" spans="1:2" x14ac:dyDescent="0.3">
      <c r="A84" s="3" t="s">
        <v>9</v>
      </c>
      <c r="B84" s="4">
        <v>4.76</v>
      </c>
    </row>
    <row r="85" spans="1:2" x14ac:dyDescent="0.3">
      <c r="A85" s="3" t="s">
        <v>9</v>
      </c>
      <c r="B85" s="4">
        <v>4.9340000000000002</v>
      </c>
    </row>
    <row r="86" spans="1:2" x14ac:dyDescent="0.3">
      <c r="A86" s="3" t="s">
        <v>9</v>
      </c>
      <c r="B86" s="4">
        <v>3.1059999999999999</v>
      </c>
    </row>
    <row r="87" spans="1:2" x14ac:dyDescent="0.3">
      <c r="A87" s="3" t="s">
        <v>9</v>
      </c>
      <c r="B87" s="4">
        <v>5.5979999999999999</v>
      </c>
    </row>
    <row r="88" spans="1:2" x14ac:dyDescent="0.3">
      <c r="A88" s="3" t="s">
        <v>9</v>
      </c>
      <c r="B88" s="4">
        <v>2.1619999999999999</v>
      </c>
    </row>
    <row r="89" spans="1:2" x14ac:dyDescent="0.3">
      <c r="A89" s="3" t="s">
        <v>9</v>
      </c>
      <c r="B89" s="4">
        <v>6.52</v>
      </c>
    </row>
    <row r="90" spans="1:2" x14ac:dyDescent="0.3">
      <c r="A90" s="3" t="s">
        <v>9</v>
      </c>
      <c r="B90" s="4">
        <v>7.0460000000000003</v>
      </c>
    </row>
    <row r="91" spans="1:2" x14ac:dyDescent="0.3">
      <c r="A91" s="3" t="s">
        <v>9</v>
      </c>
      <c r="B91" s="4">
        <v>1.7569999999999999</v>
      </c>
    </row>
    <row r="92" spans="1:2" x14ac:dyDescent="0.3">
      <c r="A92" s="3" t="s">
        <v>9</v>
      </c>
      <c r="B92" s="4">
        <v>1.8480000000000001</v>
      </c>
    </row>
    <row r="93" spans="1:2" x14ac:dyDescent="0.3">
      <c r="A93" s="3" t="s">
        <v>9</v>
      </c>
      <c r="B93" s="4">
        <v>1.0960000000000001</v>
      </c>
    </row>
    <row r="94" spans="1:2" x14ac:dyDescent="0.3">
      <c r="A94" s="3" t="s">
        <v>9</v>
      </c>
      <c r="B94" s="4">
        <v>2.145</v>
      </c>
    </row>
    <row r="95" spans="1:2" x14ac:dyDescent="0.3">
      <c r="A95" s="3" t="s">
        <v>9</v>
      </c>
      <c r="B95" s="4">
        <v>8.4350000000000005</v>
      </c>
    </row>
    <row r="96" spans="1:2" x14ac:dyDescent="0.3">
      <c r="A96" s="3" t="s">
        <v>9</v>
      </c>
      <c r="B96" s="4">
        <v>6.0990000000000002</v>
      </c>
    </row>
    <row r="97" spans="1:2" x14ac:dyDescent="0.3">
      <c r="A97" s="3" t="s">
        <v>9</v>
      </c>
      <c r="B97" s="4">
        <v>3.972</v>
      </c>
    </row>
    <row r="98" spans="1:2" x14ac:dyDescent="0.3">
      <c r="A98" s="3" t="s">
        <v>9</v>
      </c>
      <c r="B98" s="4">
        <v>2.4089999999999998</v>
      </c>
    </row>
    <row r="99" spans="1:2" x14ac:dyDescent="0.3">
      <c r="A99" s="3" t="s">
        <v>9</v>
      </c>
      <c r="B99" s="4">
        <v>0.56899999999999995</v>
      </c>
    </row>
    <row r="100" spans="1:2" x14ac:dyDescent="0.3">
      <c r="A100" s="3" t="s">
        <v>9</v>
      </c>
      <c r="B100" s="4">
        <v>7.0129999999999999</v>
      </c>
    </row>
    <row r="101" spans="1:2" x14ac:dyDescent="0.3">
      <c r="A101" s="3" t="s">
        <v>9</v>
      </c>
      <c r="B101" s="4">
        <v>2.5939999999999999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75B79-3ABD-413F-B42C-7E6859B83A20}">
  <dimension ref="A1:G101"/>
  <sheetViews>
    <sheetView workbookViewId="0">
      <selection activeCell="D32" sqref="D32"/>
    </sheetView>
  </sheetViews>
  <sheetFormatPr defaultRowHeight="14.4" x14ac:dyDescent="0.3"/>
  <sheetData>
    <row r="1" spans="1:6" x14ac:dyDescent="0.3">
      <c r="A1" s="10" t="s">
        <v>1</v>
      </c>
      <c r="B1" s="10" t="s">
        <v>2</v>
      </c>
      <c r="C1" s="9"/>
      <c r="D1" s="9"/>
      <c r="E1" s="9"/>
      <c r="F1" s="9"/>
    </row>
    <row r="2" spans="1:6" x14ac:dyDescent="0.3">
      <c r="A2" s="11" t="s">
        <v>3</v>
      </c>
      <c r="B2" s="12">
        <v>3.7090000000000001</v>
      </c>
      <c r="C2" s="9"/>
      <c r="D2" s="9"/>
      <c r="E2" s="9"/>
      <c r="F2" s="9"/>
    </row>
    <row r="3" spans="1:6" x14ac:dyDescent="0.3">
      <c r="A3" s="11" t="s">
        <v>3</v>
      </c>
      <c r="B3" s="12">
        <v>7.0869999999999997</v>
      </c>
      <c r="C3" s="9"/>
      <c r="D3" s="13" t="s">
        <v>4</v>
      </c>
      <c r="E3" s="13" t="s">
        <v>5</v>
      </c>
      <c r="F3" s="14">
        <v>50</v>
      </c>
    </row>
    <row r="4" spans="1:6" x14ac:dyDescent="0.3">
      <c r="A4" s="11" t="s">
        <v>3</v>
      </c>
      <c r="B4" s="12">
        <v>6.7539999999999996</v>
      </c>
      <c r="C4" s="9"/>
      <c r="D4" s="9"/>
      <c r="E4" s="13" t="s">
        <v>6</v>
      </c>
      <c r="F4" s="15">
        <v>5.3411999999999988</v>
      </c>
    </row>
    <row r="5" spans="1:6" x14ac:dyDescent="0.3">
      <c r="A5" s="11" t="s">
        <v>3</v>
      </c>
      <c r="B5" s="12">
        <v>8.9939999999999998</v>
      </c>
      <c r="C5" s="9"/>
      <c r="D5" s="9"/>
      <c r="E5" s="13" t="s">
        <v>7</v>
      </c>
      <c r="F5" s="15">
        <v>2.5356026132351492</v>
      </c>
    </row>
    <row r="6" spans="1:6" x14ac:dyDescent="0.3">
      <c r="A6" s="11" t="s">
        <v>3</v>
      </c>
      <c r="B6" s="12">
        <v>9.077</v>
      </c>
      <c r="C6" s="9"/>
      <c r="D6" s="9"/>
      <c r="E6" s="13" t="s">
        <v>12</v>
      </c>
      <c r="F6" s="15">
        <v>5.6419999999999995</v>
      </c>
    </row>
    <row r="7" spans="1:6" x14ac:dyDescent="0.3">
      <c r="A7" s="11" t="s">
        <v>3</v>
      </c>
      <c r="B7" s="12">
        <v>6.4130000000000003</v>
      </c>
      <c r="C7" s="9"/>
      <c r="D7" s="9"/>
      <c r="E7" s="13" t="s">
        <v>13</v>
      </c>
      <c r="F7" s="15">
        <v>3.7482500000000001</v>
      </c>
    </row>
    <row r="8" spans="1:6" x14ac:dyDescent="0.3">
      <c r="A8" s="11" t="s">
        <v>3</v>
      </c>
      <c r="B8" s="12">
        <v>5.8769999999999998</v>
      </c>
      <c r="C8" s="9"/>
      <c r="D8" s="9"/>
      <c r="E8" s="13" t="s">
        <v>14</v>
      </c>
      <c r="F8" s="15">
        <v>7.0327500000000001</v>
      </c>
    </row>
    <row r="9" spans="1:6" x14ac:dyDescent="0.3">
      <c r="A9" s="11" t="s">
        <v>3</v>
      </c>
      <c r="B9" s="12">
        <v>2.5720000000000001</v>
      </c>
      <c r="C9" s="9"/>
      <c r="D9" s="9"/>
      <c r="E9" s="13" t="s">
        <v>15</v>
      </c>
      <c r="F9" s="15">
        <v>3.2845</v>
      </c>
    </row>
    <row r="10" spans="1:6" x14ac:dyDescent="0.3">
      <c r="A10" s="11" t="s">
        <v>3</v>
      </c>
      <c r="B10" s="12">
        <v>7.52</v>
      </c>
      <c r="C10" s="9"/>
      <c r="D10" s="9"/>
      <c r="E10" s="9"/>
      <c r="F10" s="9"/>
    </row>
    <row r="11" spans="1:6" x14ac:dyDescent="0.3">
      <c r="A11" s="11" t="s">
        <v>3</v>
      </c>
      <c r="B11" s="12">
        <v>6.8810000000000002</v>
      </c>
      <c r="C11" s="9"/>
      <c r="D11" s="9"/>
      <c r="E11" s="9"/>
      <c r="F11" s="9"/>
    </row>
    <row r="12" spans="1:6" x14ac:dyDescent="0.3">
      <c r="A12" s="11" t="s">
        <v>3</v>
      </c>
      <c r="B12" s="12">
        <v>7.2649999999999997</v>
      </c>
      <c r="C12" s="9"/>
      <c r="D12" s="9"/>
      <c r="E12" s="9"/>
      <c r="F12" s="9"/>
    </row>
    <row r="13" spans="1:6" x14ac:dyDescent="0.3">
      <c r="A13" s="11" t="s">
        <v>3</v>
      </c>
      <c r="B13" s="12">
        <v>3.4769999999999999</v>
      </c>
      <c r="C13" s="9"/>
      <c r="D13" s="9"/>
      <c r="E13" s="9"/>
      <c r="F13" s="9"/>
    </row>
    <row r="14" spans="1:6" x14ac:dyDescent="0.3">
      <c r="A14" s="11" t="s">
        <v>3</v>
      </c>
      <c r="B14" s="12">
        <v>3.7549999999999999</v>
      </c>
      <c r="C14" s="9"/>
      <c r="D14" s="9"/>
      <c r="E14" s="9"/>
      <c r="F14" s="9"/>
    </row>
    <row r="15" spans="1:6" x14ac:dyDescent="0.3">
      <c r="A15" s="11" t="s">
        <v>3</v>
      </c>
      <c r="B15" s="12">
        <v>8.76</v>
      </c>
      <c r="C15" s="9"/>
      <c r="D15" s="9"/>
      <c r="E15" s="9"/>
      <c r="F15" s="9"/>
    </row>
    <row r="16" spans="1:6" x14ac:dyDescent="0.3">
      <c r="A16" s="11" t="s">
        <v>3</v>
      </c>
      <c r="B16" s="12">
        <v>7.032</v>
      </c>
      <c r="C16" s="9"/>
      <c r="D16" s="9"/>
      <c r="E16" s="9"/>
      <c r="F16" s="9"/>
    </row>
    <row r="17" spans="1:7" x14ac:dyDescent="0.3">
      <c r="A17" s="11" t="s">
        <v>3</v>
      </c>
      <c r="B17" s="12">
        <v>9.0519999999999996</v>
      </c>
      <c r="C17" s="9"/>
      <c r="D17" s="9"/>
      <c r="E17" s="9"/>
      <c r="F17" s="9"/>
    </row>
    <row r="18" spans="1:7" x14ac:dyDescent="0.3">
      <c r="A18" s="11" t="s">
        <v>3</v>
      </c>
      <c r="B18" s="12">
        <v>10.061999999999999</v>
      </c>
      <c r="C18" s="9"/>
      <c r="D18" t="s">
        <v>16</v>
      </c>
      <c r="E18" s="9"/>
      <c r="F18" s="9"/>
    </row>
    <row r="19" spans="1:7" x14ac:dyDescent="0.3">
      <c r="A19" s="11" t="s">
        <v>3</v>
      </c>
      <c r="B19" s="12">
        <v>4.84</v>
      </c>
      <c r="C19" s="9"/>
      <c r="D19" t="s">
        <v>11</v>
      </c>
      <c r="E19" s="9"/>
      <c r="F19" s="9"/>
    </row>
    <row r="20" spans="1:7" x14ac:dyDescent="0.3">
      <c r="A20" s="11" t="s">
        <v>3</v>
      </c>
      <c r="B20" s="12">
        <v>6.4489999999999998</v>
      </c>
      <c r="C20" s="9"/>
      <c r="D20" s="9"/>
      <c r="E20" s="9"/>
      <c r="F20" s="9"/>
    </row>
    <row r="21" spans="1:7" x14ac:dyDescent="0.3">
      <c r="A21" s="11" t="s">
        <v>3</v>
      </c>
      <c r="B21" s="12">
        <v>9.0190000000000001</v>
      </c>
      <c r="C21" s="9"/>
      <c r="D21" s="9"/>
      <c r="E21" s="9"/>
      <c r="F21" s="9"/>
    </row>
    <row r="22" spans="1:7" x14ac:dyDescent="0.3">
      <c r="A22" s="11" t="s">
        <v>3</v>
      </c>
      <c r="B22" s="12">
        <v>-1.7150000000000001</v>
      </c>
      <c r="C22" s="9"/>
      <c r="D22" s="9"/>
      <c r="E22" s="9"/>
      <c r="F22" s="9"/>
    </row>
    <row r="23" spans="1:7" x14ac:dyDescent="0.3">
      <c r="A23" s="11" t="s">
        <v>3</v>
      </c>
      <c r="B23" s="12">
        <v>4.718</v>
      </c>
      <c r="C23" s="9"/>
      <c r="D23" s="13" t="s">
        <v>8</v>
      </c>
      <c r="E23" s="13" t="s">
        <v>5</v>
      </c>
      <c r="F23" s="14">
        <v>50</v>
      </c>
    </row>
    <row r="24" spans="1:7" x14ac:dyDescent="0.3">
      <c r="A24" s="11" t="s">
        <v>3</v>
      </c>
      <c r="B24" s="12">
        <v>4.0069999999999997</v>
      </c>
      <c r="C24" s="9"/>
      <c r="D24" s="9"/>
      <c r="E24" s="13" t="s">
        <v>6</v>
      </c>
      <c r="F24" s="15">
        <v>3.709960000000001</v>
      </c>
    </row>
    <row r="25" spans="1:7" x14ac:dyDescent="0.3">
      <c r="A25" s="11" t="s">
        <v>3</v>
      </c>
      <c r="B25" s="12">
        <v>7.2409999999999997</v>
      </c>
      <c r="C25" s="9"/>
      <c r="D25" s="9"/>
      <c r="E25" s="13" t="s">
        <v>7</v>
      </c>
      <c r="F25" s="15">
        <v>2.7690419986349206</v>
      </c>
    </row>
    <row r="26" spans="1:7" x14ac:dyDescent="0.3">
      <c r="A26" s="11" t="s">
        <v>3</v>
      </c>
      <c r="B26" s="12">
        <v>2.1280000000000001</v>
      </c>
      <c r="C26" s="9"/>
      <c r="D26" s="9"/>
      <c r="E26" s="13" t="s">
        <v>12</v>
      </c>
      <c r="F26" s="15">
        <f>MEDIAN(B52:B101)</f>
        <v>3.7450000000000001</v>
      </c>
    </row>
    <row r="27" spans="1:7" x14ac:dyDescent="0.3">
      <c r="A27" s="11" t="s">
        <v>3</v>
      </c>
      <c r="B27" s="12">
        <v>6.968</v>
      </c>
      <c r="C27" s="9"/>
      <c r="D27" s="9"/>
      <c r="E27" s="13" t="s">
        <v>13</v>
      </c>
      <c r="F27" s="15">
        <f>_xlfn.QUARTILE.INC(B52:B101,1)</f>
        <v>1.9530000000000001</v>
      </c>
      <c r="G27" s="15"/>
    </row>
    <row r="28" spans="1:7" x14ac:dyDescent="0.3">
      <c r="A28" s="11" t="s">
        <v>3</v>
      </c>
      <c r="B28" s="12">
        <v>4.8529999999999998</v>
      </c>
      <c r="C28" s="9"/>
      <c r="D28" s="9"/>
      <c r="E28" s="13" t="s">
        <v>14</v>
      </c>
      <c r="F28" s="15">
        <f>_xlfn.QUARTILE.INC(B52:B101,3)</f>
        <v>5.4035000000000002</v>
      </c>
    </row>
    <row r="29" spans="1:7" x14ac:dyDescent="0.3">
      <c r="A29" s="11" t="s">
        <v>3</v>
      </c>
      <c r="B29" s="12">
        <v>5.5E-2</v>
      </c>
      <c r="C29" s="9"/>
      <c r="D29" s="9"/>
      <c r="E29" s="13" t="s">
        <v>15</v>
      </c>
      <c r="F29" s="15">
        <f>F28-F27</f>
        <v>3.4504999999999999</v>
      </c>
    </row>
    <row r="30" spans="1:7" x14ac:dyDescent="0.3">
      <c r="A30" s="11" t="s">
        <v>3</v>
      </c>
      <c r="B30" s="12">
        <v>2.68</v>
      </c>
      <c r="C30" s="9"/>
      <c r="D30" s="9"/>
      <c r="E30" s="9"/>
      <c r="F30" s="9"/>
    </row>
    <row r="31" spans="1:7" x14ac:dyDescent="0.3">
      <c r="A31" s="11" t="s">
        <v>3</v>
      </c>
      <c r="B31" s="12">
        <v>3.746</v>
      </c>
      <c r="C31" s="9"/>
      <c r="D31" t="s">
        <v>28</v>
      </c>
      <c r="E31" s="9"/>
      <c r="F31" s="9"/>
    </row>
    <row r="32" spans="1:7" x14ac:dyDescent="0.3">
      <c r="A32" s="11" t="s">
        <v>3</v>
      </c>
      <c r="B32" s="12">
        <v>7.0330000000000004</v>
      </c>
      <c r="C32" s="9"/>
      <c r="D32" s="9"/>
      <c r="E32" s="9"/>
      <c r="F32" s="9"/>
    </row>
    <row r="33" spans="1:2" x14ac:dyDescent="0.3">
      <c r="A33" s="11" t="s">
        <v>3</v>
      </c>
      <c r="B33" s="12">
        <v>5.0330000000000004</v>
      </c>
    </row>
    <row r="34" spans="1:2" x14ac:dyDescent="0.3">
      <c r="A34" s="11" t="s">
        <v>3</v>
      </c>
      <c r="B34" s="12">
        <v>5.569</v>
      </c>
    </row>
    <row r="35" spans="1:2" x14ac:dyDescent="0.3">
      <c r="A35" s="11" t="s">
        <v>3</v>
      </c>
      <c r="B35" s="12">
        <v>6.7119999999999997</v>
      </c>
    </row>
    <row r="36" spans="1:2" x14ac:dyDescent="0.3">
      <c r="A36" s="11" t="s">
        <v>3</v>
      </c>
      <c r="B36" s="12">
        <v>3.6629999999999998</v>
      </c>
    </row>
    <row r="37" spans="1:2" x14ac:dyDescent="0.3">
      <c r="A37" s="11" t="s">
        <v>3</v>
      </c>
      <c r="B37" s="12">
        <v>2.7410000000000001</v>
      </c>
    </row>
    <row r="38" spans="1:2" x14ac:dyDescent="0.3">
      <c r="A38" s="11" t="s">
        <v>3</v>
      </c>
      <c r="B38" s="12">
        <v>6.2560000000000002</v>
      </c>
    </row>
    <row r="39" spans="1:2" x14ac:dyDescent="0.3">
      <c r="A39" s="11" t="s">
        <v>3</v>
      </c>
      <c r="B39" s="12">
        <v>5.3490000000000002</v>
      </c>
    </row>
    <row r="40" spans="1:2" x14ac:dyDescent="0.3">
      <c r="A40" s="11" t="s">
        <v>3</v>
      </c>
      <c r="B40" s="12">
        <v>7.3</v>
      </c>
    </row>
    <row r="41" spans="1:2" x14ac:dyDescent="0.3">
      <c r="A41" s="11" t="s">
        <v>3</v>
      </c>
      <c r="B41" s="12">
        <v>5.4450000000000003</v>
      </c>
    </row>
    <row r="42" spans="1:2" x14ac:dyDescent="0.3">
      <c r="A42" s="11" t="s">
        <v>3</v>
      </c>
      <c r="B42" s="12">
        <v>4.97</v>
      </c>
    </row>
    <row r="43" spans="1:2" x14ac:dyDescent="0.3">
      <c r="A43" s="11" t="s">
        <v>3</v>
      </c>
      <c r="B43" s="12">
        <v>3.613</v>
      </c>
    </row>
    <row r="44" spans="1:2" x14ac:dyDescent="0.3">
      <c r="A44" s="11" t="s">
        <v>3</v>
      </c>
      <c r="B44" s="12">
        <v>7.5679999999999996</v>
      </c>
    </row>
    <row r="45" spans="1:2" x14ac:dyDescent="0.3">
      <c r="A45" s="11" t="s">
        <v>3</v>
      </c>
      <c r="B45" s="12">
        <v>5.8609999999999998</v>
      </c>
    </row>
    <row r="46" spans="1:2" x14ac:dyDescent="0.3">
      <c r="A46" s="11" t="s">
        <v>3</v>
      </c>
      <c r="B46" s="12">
        <v>4.157</v>
      </c>
    </row>
    <row r="47" spans="1:2" x14ac:dyDescent="0.3">
      <c r="A47" s="11" t="s">
        <v>3</v>
      </c>
      <c r="B47" s="12">
        <v>0.20300000000000001</v>
      </c>
    </row>
    <row r="48" spans="1:2" x14ac:dyDescent="0.3">
      <c r="A48" s="11" t="s">
        <v>3</v>
      </c>
      <c r="B48" s="12">
        <v>4.4409999999999998</v>
      </c>
    </row>
    <row r="49" spans="1:2" x14ac:dyDescent="0.3">
      <c r="A49" s="11" t="s">
        <v>3</v>
      </c>
      <c r="B49" s="12">
        <v>5.875</v>
      </c>
    </row>
    <row r="50" spans="1:2" x14ac:dyDescent="0.3">
      <c r="A50" s="11" t="s">
        <v>3</v>
      </c>
      <c r="B50" s="12">
        <v>5.7149999999999999</v>
      </c>
    </row>
    <row r="51" spans="1:2" x14ac:dyDescent="0.3">
      <c r="A51" s="11" t="s">
        <v>3</v>
      </c>
      <c r="B51" s="12">
        <v>0.28000000000000003</v>
      </c>
    </row>
    <row r="52" spans="1:2" x14ac:dyDescent="0.3">
      <c r="A52" s="11" t="s">
        <v>9</v>
      </c>
      <c r="B52" s="12">
        <v>-1.087</v>
      </c>
    </row>
    <row r="53" spans="1:2" x14ac:dyDescent="0.3">
      <c r="A53" s="11" t="s">
        <v>9</v>
      </c>
      <c r="B53" s="12">
        <v>1.819</v>
      </c>
    </row>
    <row r="54" spans="1:2" x14ac:dyDescent="0.3">
      <c r="A54" s="11" t="s">
        <v>9</v>
      </c>
      <c r="B54" s="12">
        <v>7.3999999999999996E-2</v>
      </c>
    </row>
    <row r="55" spans="1:2" x14ac:dyDescent="0.3">
      <c r="A55" s="11" t="s">
        <v>9</v>
      </c>
      <c r="B55" s="12">
        <v>1.7549999999999999</v>
      </c>
    </row>
    <row r="56" spans="1:2" x14ac:dyDescent="0.3">
      <c r="A56" s="11" t="s">
        <v>9</v>
      </c>
      <c r="B56" s="12">
        <v>1.889</v>
      </c>
    </row>
    <row r="57" spans="1:2" x14ac:dyDescent="0.3">
      <c r="A57" s="11" t="s">
        <v>9</v>
      </c>
      <c r="B57" s="12">
        <v>3.089</v>
      </c>
    </row>
    <row r="58" spans="1:2" x14ac:dyDescent="0.3">
      <c r="A58" s="11" t="s">
        <v>9</v>
      </c>
      <c r="B58" s="12">
        <v>4.008</v>
      </c>
    </row>
    <row r="59" spans="1:2" x14ac:dyDescent="0.3">
      <c r="A59" s="11" t="s">
        <v>9</v>
      </c>
      <c r="B59" s="12">
        <v>4.5510000000000002</v>
      </c>
    </row>
    <row r="60" spans="1:2" x14ac:dyDescent="0.3">
      <c r="A60" s="11" t="s">
        <v>9</v>
      </c>
      <c r="B60" s="12">
        <v>1.3720000000000001</v>
      </c>
    </row>
    <row r="61" spans="1:2" x14ac:dyDescent="0.3">
      <c r="A61" s="11" t="s">
        <v>9</v>
      </c>
      <c r="B61" s="12">
        <v>3.4129999999999998</v>
      </c>
    </row>
    <row r="62" spans="1:2" x14ac:dyDescent="0.3">
      <c r="A62" s="11" t="s">
        <v>9</v>
      </c>
      <c r="B62" s="12">
        <v>-4.1479999999999997</v>
      </c>
    </row>
    <row r="63" spans="1:2" x14ac:dyDescent="0.3">
      <c r="A63" s="11" t="s">
        <v>9</v>
      </c>
      <c r="B63" s="12">
        <v>2.823</v>
      </c>
    </row>
    <row r="64" spans="1:2" x14ac:dyDescent="0.3">
      <c r="A64" s="11" t="s">
        <v>9</v>
      </c>
      <c r="B64" s="12">
        <v>2.8650000000000002</v>
      </c>
    </row>
    <row r="65" spans="1:2" x14ac:dyDescent="0.3">
      <c r="A65" s="11" t="s">
        <v>9</v>
      </c>
      <c r="B65" s="12">
        <v>4.3689999999999998</v>
      </c>
    </row>
    <row r="66" spans="1:2" x14ac:dyDescent="0.3">
      <c r="A66" s="11" t="s">
        <v>9</v>
      </c>
      <c r="B66" s="12">
        <v>6.3369999999999997</v>
      </c>
    </row>
    <row r="67" spans="1:2" x14ac:dyDescent="0.3">
      <c r="A67" s="11" t="s">
        <v>9</v>
      </c>
      <c r="B67" s="12">
        <v>6.3079999999999998</v>
      </c>
    </row>
    <row r="68" spans="1:2" x14ac:dyDescent="0.3">
      <c r="A68" s="11" t="s">
        <v>9</v>
      </c>
      <c r="B68" s="12">
        <v>3.4940000000000002</v>
      </c>
    </row>
    <row r="69" spans="1:2" x14ac:dyDescent="0.3">
      <c r="A69" s="11" t="s">
        <v>9</v>
      </c>
      <c r="B69" s="12">
        <v>10.539</v>
      </c>
    </row>
    <row r="70" spans="1:2" x14ac:dyDescent="0.3">
      <c r="A70" s="11" t="s">
        <v>9</v>
      </c>
      <c r="B70" s="12">
        <v>3.84</v>
      </c>
    </row>
    <row r="71" spans="1:2" x14ac:dyDescent="0.3">
      <c r="A71" s="11" t="s">
        <v>9</v>
      </c>
      <c r="B71" s="12">
        <v>5.1230000000000002</v>
      </c>
    </row>
    <row r="72" spans="1:2" x14ac:dyDescent="0.3">
      <c r="A72" s="11" t="s">
        <v>9</v>
      </c>
      <c r="B72" s="12">
        <v>5.4850000000000003</v>
      </c>
    </row>
    <row r="73" spans="1:2" x14ac:dyDescent="0.3">
      <c r="A73" s="11" t="s">
        <v>9</v>
      </c>
      <c r="B73" s="12">
        <v>-1.8939999999999999</v>
      </c>
    </row>
    <row r="74" spans="1:2" x14ac:dyDescent="0.3">
      <c r="A74" s="11" t="s">
        <v>9</v>
      </c>
      <c r="B74" s="12">
        <v>8.016</v>
      </c>
    </row>
    <row r="75" spans="1:2" x14ac:dyDescent="0.3">
      <c r="A75" s="11" t="s">
        <v>9</v>
      </c>
      <c r="B75" s="12">
        <v>2.31</v>
      </c>
    </row>
    <row r="76" spans="1:2" x14ac:dyDescent="0.3">
      <c r="A76" s="11" t="s">
        <v>9</v>
      </c>
      <c r="B76" s="12">
        <v>3.8820000000000001</v>
      </c>
    </row>
    <row r="77" spans="1:2" x14ac:dyDescent="0.3">
      <c r="A77" s="11" t="s">
        <v>9</v>
      </c>
      <c r="B77" s="12">
        <v>7.03</v>
      </c>
    </row>
    <row r="78" spans="1:2" x14ac:dyDescent="0.3">
      <c r="A78" s="11" t="s">
        <v>9</v>
      </c>
      <c r="B78" s="12">
        <v>7.7270000000000003</v>
      </c>
    </row>
    <row r="79" spans="1:2" x14ac:dyDescent="0.3">
      <c r="A79" s="11" t="s">
        <v>9</v>
      </c>
      <c r="B79" s="12">
        <v>0.105</v>
      </c>
    </row>
    <row r="80" spans="1:2" x14ac:dyDescent="0.3">
      <c r="A80" s="11" t="s">
        <v>9</v>
      </c>
      <c r="B80" s="12">
        <v>3.65</v>
      </c>
    </row>
    <row r="81" spans="1:2" x14ac:dyDescent="0.3">
      <c r="A81" s="11" t="s">
        <v>9</v>
      </c>
      <c r="B81" s="12">
        <v>4.5469999999999997</v>
      </c>
    </row>
    <row r="82" spans="1:2" x14ac:dyDescent="0.3">
      <c r="A82" s="11" t="s">
        <v>9</v>
      </c>
      <c r="B82" s="12">
        <v>4.9850000000000003</v>
      </c>
    </row>
    <row r="83" spans="1:2" x14ac:dyDescent="0.3">
      <c r="A83" s="11" t="s">
        <v>9</v>
      </c>
      <c r="B83" s="12">
        <v>5.1589999999999998</v>
      </c>
    </row>
    <row r="84" spans="1:2" x14ac:dyDescent="0.3">
      <c r="A84" s="11" t="s">
        <v>9</v>
      </c>
      <c r="B84" s="12">
        <v>4.76</v>
      </c>
    </row>
    <row r="85" spans="1:2" x14ac:dyDescent="0.3">
      <c r="A85" s="11" t="s">
        <v>9</v>
      </c>
      <c r="B85" s="12">
        <v>4.9340000000000002</v>
      </c>
    </row>
    <row r="86" spans="1:2" x14ac:dyDescent="0.3">
      <c r="A86" s="11" t="s">
        <v>9</v>
      </c>
      <c r="B86" s="12">
        <v>3.1059999999999999</v>
      </c>
    </row>
    <row r="87" spans="1:2" x14ac:dyDescent="0.3">
      <c r="A87" s="11" t="s">
        <v>9</v>
      </c>
      <c r="B87" s="12">
        <v>5.5979999999999999</v>
      </c>
    </row>
    <row r="88" spans="1:2" x14ac:dyDescent="0.3">
      <c r="A88" s="11" t="s">
        <v>9</v>
      </c>
      <c r="B88" s="12">
        <v>2.1619999999999999</v>
      </c>
    </row>
    <row r="89" spans="1:2" x14ac:dyDescent="0.3">
      <c r="A89" s="11" t="s">
        <v>9</v>
      </c>
      <c r="B89" s="12">
        <v>6.52</v>
      </c>
    </row>
    <row r="90" spans="1:2" x14ac:dyDescent="0.3">
      <c r="A90" s="11" t="s">
        <v>9</v>
      </c>
      <c r="B90" s="12">
        <v>7.0460000000000003</v>
      </c>
    </row>
    <row r="91" spans="1:2" x14ac:dyDescent="0.3">
      <c r="A91" s="11" t="s">
        <v>9</v>
      </c>
      <c r="B91" s="12">
        <v>1.7569999999999999</v>
      </c>
    </row>
    <row r="92" spans="1:2" x14ac:dyDescent="0.3">
      <c r="A92" s="11" t="s">
        <v>9</v>
      </c>
      <c r="B92" s="12">
        <v>1.8480000000000001</v>
      </c>
    </row>
    <row r="93" spans="1:2" x14ac:dyDescent="0.3">
      <c r="A93" s="11" t="s">
        <v>9</v>
      </c>
      <c r="B93" s="12">
        <v>1.0960000000000001</v>
      </c>
    </row>
    <row r="94" spans="1:2" x14ac:dyDescent="0.3">
      <c r="A94" s="11" t="s">
        <v>9</v>
      </c>
      <c r="B94" s="12">
        <v>2.145</v>
      </c>
    </row>
    <row r="95" spans="1:2" x14ac:dyDescent="0.3">
      <c r="A95" s="11" t="s">
        <v>9</v>
      </c>
      <c r="B95" s="12">
        <v>8.4350000000000005</v>
      </c>
    </row>
    <row r="96" spans="1:2" x14ac:dyDescent="0.3">
      <c r="A96" s="11" t="s">
        <v>9</v>
      </c>
      <c r="B96" s="12">
        <v>6.0990000000000002</v>
      </c>
    </row>
    <row r="97" spans="1:2" x14ac:dyDescent="0.3">
      <c r="A97" s="11" t="s">
        <v>9</v>
      </c>
      <c r="B97" s="12">
        <v>3.972</v>
      </c>
    </row>
    <row r="98" spans="1:2" x14ac:dyDescent="0.3">
      <c r="A98" s="11" t="s">
        <v>9</v>
      </c>
      <c r="B98" s="12">
        <v>2.4089999999999998</v>
      </c>
    </row>
    <row r="99" spans="1:2" x14ac:dyDescent="0.3">
      <c r="A99" s="11" t="s">
        <v>9</v>
      </c>
      <c r="B99" s="12">
        <v>0.56899999999999995</v>
      </c>
    </row>
    <row r="100" spans="1:2" x14ac:dyDescent="0.3">
      <c r="A100" s="11" t="s">
        <v>9</v>
      </c>
      <c r="B100" s="12">
        <v>7.0129999999999999</v>
      </c>
    </row>
    <row r="101" spans="1:2" x14ac:dyDescent="0.3">
      <c r="A101" s="11" t="s">
        <v>9</v>
      </c>
      <c r="B101" s="12">
        <v>2.5939999999999999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BD21-9C87-48DF-B5D6-3559AB30253A}">
  <dimension ref="A1:F161"/>
  <sheetViews>
    <sheetView topLeftCell="A14" workbookViewId="0">
      <selection activeCell="D21" sqref="D21:F21"/>
    </sheetView>
  </sheetViews>
  <sheetFormatPr defaultRowHeight="14.4" x14ac:dyDescent="0.3"/>
  <cols>
    <col min="6" max="6" width="9.5546875" bestFit="1" customWidth="1"/>
  </cols>
  <sheetData>
    <row r="1" spans="1:6" x14ac:dyDescent="0.3">
      <c r="A1" s="17" t="s">
        <v>17</v>
      </c>
      <c r="B1" s="17" t="s">
        <v>18</v>
      </c>
      <c r="C1" s="16"/>
      <c r="D1" s="16"/>
      <c r="E1" s="16"/>
      <c r="F1" s="16"/>
    </row>
    <row r="2" spans="1:6" x14ac:dyDescent="0.3">
      <c r="A2" s="18">
        <v>1</v>
      </c>
      <c r="B2" s="19" t="s">
        <v>9</v>
      </c>
      <c r="C2" s="16"/>
      <c r="D2" s="16"/>
      <c r="E2" s="16"/>
      <c r="F2" s="16"/>
    </row>
    <row r="3" spans="1:6" x14ac:dyDescent="0.3">
      <c r="A3" s="18">
        <v>1</v>
      </c>
      <c r="B3" s="19" t="s">
        <v>19</v>
      </c>
      <c r="C3" s="16"/>
      <c r="D3" s="20" t="s">
        <v>20</v>
      </c>
      <c r="E3" s="16"/>
      <c r="F3" s="16"/>
    </row>
    <row r="4" spans="1:6" x14ac:dyDescent="0.3">
      <c r="A4" s="18">
        <v>1</v>
      </c>
      <c r="B4" s="18" t="s">
        <v>3</v>
      </c>
      <c r="C4" s="16"/>
      <c r="D4" s="20"/>
      <c r="E4" s="16"/>
      <c r="F4" s="16"/>
    </row>
    <row r="5" spans="1:6" x14ac:dyDescent="0.3">
      <c r="A5" s="18">
        <v>1</v>
      </c>
      <c r="B5" s="19" t="s">
        <v>9</v>
      </c>
      <c r="C5" s="16"/>
      <c r="D5" s="20"/>
      <c r="E5" s="17" t="s">
        <v>21</v>
      </c>
      <c r="F5" s="17" t="s">
        <v>22</v>
      </c>
    </row>
    <row r="6" spans="1:6" x14ac:dyDescent="0.3">
      <c r="A6" s="18">
        <v>1</v>
      </c>
      <c r="B6" s="19" t="s">
        <v>19</v>
      </c>
      <c r="C6" s="16"/>
      <c r="D6" s="17" t="s">
        <v>3</v>
      </c>
      <c r="E6" s="18">
        <v>11</v>
      </c>
      <c r="F6" s="18">
        <f>COUNTIFS(A2:A141,2,B2:B141,"A")</f>
        <v>15</v>
      </c>
    </row>
    <row r="7" spans="1:6" x14ac:dyDescent="0.3">
      <c r="A7" s="18">
        <v>1</v>
      </c>
      <c r="B7" s="18" t="s">
        <v>3</v>
      </c>
      <c r="C7" s="16"/>
      <c r="D7" s="17" t="s">
        <v>9</v>
      </c>
      <c r="E7" s="18">
        <v>17</v>
      </c>
      <c r="F7" s="18">
        <f>COUNTIFS(A2:A141,2,B2:B141,"B")</f>
        <v>25</v>
      </c>
    </row>
    <row r="8" spans="1:6" x14ac:dyDescent="0.3">
      <c r="A8" s="18">
        <v>1</v>
      </c>
      <c r="B8" s="19" t="s">
        <v>19</v>
      </c>
      <c r="C8" s="16"/>
      <c r="D8" s="17" t="s">
        <v>19</v>
      </c>
      <c r="E8" s="18">
        <v>42</v>
      </c>
      <c r="F8" s="18">
        <f>COUNTIFS(A2:A141,2,B2:B141,"Other")</f>
        <v>30</v>
      </c>
    </row>
    <row r="9" spans="1:6" x14ac:dyDescent="0.3">
      <c r="A9" s="18">
        <v>1</v>
      </c>
      <c r="B9" s="19" t="s">
        <v>19</v>
      </c>
      <c r="C9" s="16"/>
      <c r="D9" s="17" t="s">
        <v>23</v>
      </c>
      <c r="E9" s="17">
        <v>70</v>
      </c>
      <c r="F9" s="18">
        <f>SUM(F6:F8)</f>
        <v>70</v>
      </c>
    </row>
    <row r="10" spans="1:6" x14ac:dyDescent="0.3">
      <c r="A10" s="18">
        <v>1</v>
      </c>
      <c r="B10" s="19" t="s">
        <v>19</v>
      </c>
      <c r="C10" s="16"/>
      <c r="D10" s="20"/>
      <c r="E10" s="16"/>
      <c r="F10" s="18"/>
    </row>
    <row r="11" spans="1:6" x14ac:dyDescent="0.3">
      <c r="A11" s="18">
        <v>1</v>
      </c>
      <c r="B11" s="19" t="s">
        <v>19</v>
      </c>
      <c r="C11" s="16"/>
      <c r="D11" s="20"/>
      <c r="E11" s="16"/>
      <c r="F11" s="18"/>
    </row>
    <row r="12" spans="1:6" x14ac:dyDescent="0.3">
      <c r="A12" s="18">
        <v>1</v>
      </c>
      <c r="B12" s="19" t="s">
        <v>9</v>
      </c>
      <c r="C12" s="16"/>
      <c r="D12" s="20" t="s">
        <v>24</v>
      </c>
      <c r="E12" s="16"/>
      <c r="F12" s="18"/>
    </row>
    <row r="13" spans="1:6" x14ac:dyDescent="0.3">
      <c r="A13" s="18">
        <v>1</v>
      </c>
      <c r="B13" s="19" t="s">
        <v>19</v>
      </c>
      <c r="C13" s="16"/>
      <c r="D13" s="20"/>
      <c r="E13" s="16"/>
      <c r="F13" s="18"/>
    </row>
    <row r="14" spans="1:6" x14ac:dyDescent="0.3">
      <c r="A14" s="18">
        <v>1</v>
      </c>
      <c r="B14" s="19" t="s">
        <v>19</v>
      </c>
      <c r="C14" s="16"/>
      <c r="D14" s="20"/>
      <c r="E14" s="17" t="s">
        <v>21</v>
      </c>
      <c r="F14" s="17" t="s">
        <v>22</v>
      </c>
    </row>
    <row r="15" spans="1:6" x14ac:dyDescent="0.3">
      <c r="A15" s="18">
        <v>1</v>
      </c>
      <c r="B15" s="18" t="s">
        <v>3</v>
      </c>
      <c r="C15" s="16"/>
      <c r="D15" s="17" t="s">
        <v>3</v>
      </c>
      <c r="E15" s="21">
        <v>15.714285714285714</v>
      </c>
      <c r="F15" s="22">
        <f>100*F6/F$9</f>
        <v>21.428571428571427</v>
      </c>
    </row>
    <row r="16" spans="1:6" x14ac:dyDescent="0.3">
      <c r="A16" s="18">
        <v>1</v>
      </c>
      <c r="B16" s="18" t="s">
        <v>3</v>
      </c>
      <c r="C16" s="16"/>
      <c r="D16" s="17" t="s">
        <v>9</v>
      </c>
      <c r="E16" s="21">
        <v>24.285714285714285</v>
      </c>
      <c r="F16" s="22">
        <f>100*F7/F$9</f>
        <v>35.714285714285715</v>
      </c>
    </row>
    <row r="17" spans="1:6" x14ac:dyDescent="0.3">
      <c r="A17" s="18">
        <v>1</v>
      </c>
      <c r="B17" s="18" t="s">
        <v>3</v>
      </c>
      <c r="C17" s="16"/>
      <c r="D17" s="17" t="s">
        <v>19</v>
      </c>
      <c r="E17" s="21">
        <v>60</v>
      </c>
      <c r="F17" s="22">
        <f>100*F8/F$9</f>
        <v>42.857142857142854</v>
      </c>
    </row>
    <row r="18" spans="1:6" x14ac:dyDescent="0.3">
      <c r="A18" s="18">
        <v>1</v>
      </c>
      <c r="B18" s="19" t="s">
        <v>9</v>
      </c>
      <c r="C18" s="16"/>
      <c r="D18" s="17" t="s">
        <v>23</v>
      </c>
      <c r="E18" s="17">
        <v>100</v>
      </c>
      <c r="F18" s="23">
        <f>SUM(F15:F17)</f>
        <v>100</v>
      </c>
    </row>
    <row r="19" spans="1:6" x14ac:dyDescent="0.3">
      <c r="A19" s="18">
        <v>1</v>
      </c>
      <c r="B19" s="18" t="s">
        <v>3</v>
      </c>
      <c r="C19" s="16"/>
      <c r="D19" s="16"/>
      <c r="E19" s="16"/>
      <c r="F19" s="16"/>
    </row>
    <row r="20" spans="1:6" x14ac:dyDescent="0.3">
      <c r="A20" s="18">
        <v>1</v>
      </c>
      <c r="B20" s="19" t="s">
        <v>19</v>
      </c>
      <c r="C20" s="16"/>
      <c r="D20" s="16"/>
      <c r="E20" s="16"/>
      <c r="F20" s="16"/>
    </row>
    <row r="21" spans="1:6" x14ac:dyDescent="0.3">
      <c r="A21" s="18">
        <v>1</v>
      </c>
      <c r="B21" s="19" t="s">
        <v>9</v>
      </c>
      <c r="C21" s="16"/>
      <c r="D21" s="24" t="s">
        <v>26</v>
      </c>
      <c r="E21" s="24"/>
      <c r="F21" s="24"/>
    </row>
    <row r="22" spans="1:6" x14ac:dyDescent="0.3">
      <c r="A22" s="18">
        <v>1</v>
      </c>
      <c r="B22" s="18" t="s">
        <v>3</v>
      </c>
      <c r="C22" s="16"/>
      <c r="D22" s="24" t="s">
        <v>25</v>
      </c>
      <c r="E22" s="24"/>
      <c r="F22" s="24"/>
    </row>
    <row r="23" spans="1:6" x14ac:dyDescent="0.3">
      <c r="A23" s="18">
        <v>1</v>
      </c>
      <c r="B23" s="19" t="s">
        <v>9</v>
      </c>
      <c r="C23" s="16"/>
      <c r="D23" s="16"/>
      <c r="E23" s="16"/>
      <c r="F23" s="16"/>
    </row>
    <row r="24" spans="1:6" x14ac:dyDescent="0.3">
      <c r="A24" s="18">
        <v>1</v>
      </c>
      <c r="B24" s="19" t="s">
        <v>19</v>
      </c>
      <c r="C24" s="16"/>
      <c r="D24" s="24" t="s">
        <v>29</v>
      </c>
      <c r="E24" s="24"/>
      <c r="F24" s="24"/>
    </row>
    <row r="25" spans="1:6" x14ac:dyDescent="0.3">
      <c r="A25" s="18">
        <v>1</v>
      </c>
      <c r="B25" s="19" t="s">
        <v>19</v>
      </c>
      <c r="C25" s="16"/>
      <c r="D25" s="16"/>
      <c r="E25" s="16"/>
      <c r="F25" s="16"/>
    </row>
    <row r="26" spans="1:6" x14ac:dyDescent="0.3">
      <c r="A26" s="18">
        <v>1</v>
      </c>
      <c r="B26" s="19" t="s">
        <v>9</v>
      </c>
      <c r="C26" s="16"/>
      <c r="D26" s="16"/>
      <c r="E26" s="16"/>
      <c r="F26" s="16"/>
    </row>
    <row r="27" spans="1:6" x14ac:dyDescent="0.3">
      <c r="A27" s="18">
        <v>1</v>
      </c>
      <c r="B27" s="19" t="s">
        <v>9</v>
      </c>
      <c r="C27" s="16"/>
      <c r="D27" s="16"/>
      <c r="E27" s="16"/>
      <c r="F27" s="16"/>
    </row>
    <row r="28" spans="1:6" x14ac:dyDescent="0.3">
      <c r="A28" s="18">
        <v>1</v>
      </c>
      <c r="B28" s="19" t="s">
        <v>19</v>
      </c>
      <c r="C28" s="16"/>
      <c r="D28" s="16"/>
      <c r="E28" s="16"/>
      <c r="F28" s="16"/>
    </row>
    <row r="29" spans="1:6" x14ac:dyDescent="0.3">
      <c r="A29" s="18">
        <v>1</v>
      </c>
      <c r="B29" s="19" t="s">
        <v>19</v>
      </c>
      <c r="C29" s="16"/>
      <c r="D29" s="16"/>
      <c r="E29" s="16"/>
      <c r="F29" s="16"/>
    </row>
    <row r="30" spans="1:6" x14ac:dyDescent="0.3">
      <c r="A30" s="18">
        <v>1</v>
      </c>
      <c r="B30" s="19" t="s">
        <v>19</v>
      </c>
      <c r="C30" s="16"/>
      <c r="D30" s="16"/>
      <c r="E30" s="16"/>
      <c r="F30" s="16"/>
    </row>
    <row r="31" spans="1:6" x14ac:dyDescent="0.3">
      <c r="A31" s="18">
        <v>1</v>
      </c>
      <c r="B31" s="19" t="s">
        <v>19</v>
      </c>
      <c r="C31" s="16"/>
      <c r="D31" s="16"/>
      <c r="E31" s="16"/>
      <c r="F31" s="16"/>
    </row>
    <row r="32" spans="1:6" x14ac:dyDescent="0.3">
      <c r="A32" s="18">
        <v>1</v>
      </c>
      <c r="B32" s="19" t="s">
        <v>19</v>
      </c>
      <c r="C32" s="16"/>
      <c r="D32" s="16"/>
      <c r="E32" s="16"/>
      <c r="F32" s="16"/>
    </row>
    <row r="33" spans="1:2" x14ac:dyDescent="0.3">
      <c r="A33" s="18">
        <v>1</v>
      </c>
      <c r="B33" s="19" t="s">
        <v>9</v>
      </c>
    </row>
    <row r="34" spans="1:2" x14ac:dyDescent="0.3">
      <c r="A34" s="18">
        <v>1</v>
      </c>
      <c r="B34" s="19" t="s">
        <v>9</v>
      </c>
    </row>
    <row r="35" spans="1:2" x14ac:dyDescent="0.3">
      <c r="A35" s="18">
        <v>1</v>
      </c>
      <c r="B35" s="19" t="s">
        <v>19</v>
      </c>
    </row>
    <row r="36" spans="1:2" x14ac:dyDescent="0.3">
      <c r="A36" s="18">
        <v>1</v>
      </c>
      <c r="B36" s="19" t="s">
        <v>19</v>
      </c>
    </row>
    <row r="37" spans="1:2" x14ac:dyDescent="0.3">
      <c r="A37" s="18">
        <v>1</v>
      </c>
      <c r="B37" s="19" t="s">
        <v>9</v>
      </c>
    </row>
    <row r="38" spans="1:2" x14ac:dyDescent="0.3">
      <c r="A38" s="18">
        <v>1</v>
      </c>
      <c r="B38" s="19" t="s">
        <v>9</v>
      </c>
    </row>
    <row r="39" spans="1:2" x14ac:dyDescent="0.3">
      <c r="A39" s="18">
        <v>1</v>
      </c>
      <c r="B39" s="19" t="s">
        <v>9</v>
      </c>
    </row>
    <row r="40" spans="1:2" x14ac:dyDescent="0.3">
      <c r="A40" s="18">
        <v>1</v>
      </c>
      <c r="B40" s="19" t="s">
        <v>19</v>
      </c>
    </row>
    <row r="41" spans="1:2" x14ac:dyDescent="0.3">
      <c r="A41" s="18">
        <v>1</v>
      </c>
      <c r="B41" s="19" t="s">
        <v>19</v>
      </c>
    </row>
    <row r="42" spans="1:2" x14ac:dyDescent="0.3">
      <c r="A42" s="18">
        <v>1</v>
      </c>
      <c r="B42" s="19" t="s">
        <v>9</v>
      </c>
    </row>
    <row r="43" spans="1:2" x14ac:dyDescent="0.3">
      <c r="A43" s="18">
        <v>1</v>
      </c>
      <c r="B43" s="19" t="s">
        <v>19</v>
      </c>
    </row>
    <row r="44" spans="1:2" x14ac:dyDescent="0.3">
      <c r="A44" s="18">
        <v>1</v>
      </c>
      <c r="B44" s="19" t="s">
        <v>19</v>
      </c>
    </row>
    <row r="45" spans="1:2" x14ac:dyDescent="0.3">
      <c r="A45" s="18">
        <v>1</v>
      </c>
      <c r="B45" s="19" t="s">
        <v>19</v>
      </c>
    </row>
    <row r="46" spans="1:2" x14ac:dyDescent="0.3">
      <c r="A46" s="18">
        <v>1</v>
      </c>
      <c r="B46" s="19" t="s">
        <v>19</v>
      </c>
    </row>
    <row r="47" spans="1:2" x14ac:dyDescent="0.3">
      <c r="A47" s="18">
        <v>1</v>
      </c>
      <c r="B47" s="19" t="s">
        <v>19</v>
      </c>
    </row>
    <row r="48" spans="1:2" x14ac:dyDescent="0.3">
      <c r="A48" s="18">
        <v>1</v>
      </c>
      <c r="B48" s="19" t="s">
        <v>19</v>
      </c>
    </row>
    <row r="49" spans="1:2" x14ac:dyDescent="0.3">
      <c r="A49" s="18">
        <v>1</v>
      </c>
      <c r="B49" s="19" t="s">
        <v>19</v>
      </c>
    </row>
    <row r="50" spans="1:2" x14ac:dyDescent="0.3">
      <c r="A50" s="18">
        <v>1</v>
      </c>
      <c r="B50" s="19" t="s">
        <v>19</v>
      </c>
    </row>
    <row r="51" spans="1:2" x14ac:dyDescent="0.3">
      <c r="A51" s="18">
        <v>1</v>
      </c>
      <c r="B51" s="19" t="s">
        <v>19</v>
      </c>
    </row>
    <row r="52" spans="1:2" x14ac:dyDescent="0.3">
      <c r="A52" s="18">
        <v>1</v>
      </c>
      <c r="B52" s="18" t="s">
        <v>3</v>
      </c>
    </row>
    <row r="53" spans="1:2" x14ac:dyDescent="0.3">
      <c r="A53" s="18">
        <v>1</v>
      </c>
      <c r="B53" s="19" t="s">
        <v>19</v>
      </c>
    </row>
    <row r="54" spans="1:2" x14ac:dyDescent="0.3">
      <c r="A54" s="18">
        <v>1</v>
      </c>
      <c r="B54" s="18" t="s">
        <v>3</v>
      </c>
    </row>
    <row r="55" spans="1:2" x14ac:dyDescent="0.3">
      <c r="A55" s="18">
        <v>1</v>
      </c>
      <c r="B55" s="19" t="s">
        <v>19</v>
      </c>
    </row>
    <row r="56" spans="1:2" x14ac:dyDescent="0.3">
      <c r="A56" s="18">
        <v>1</v>
      </c>
      <c r="B56" s="19" t="s">
        <v>19</v>
      </c>
    </row>
    <row r="57" spans="1:2" x14ac:dyDescent="0.3">
      <c r="A57" s="18">
        <v>1</v>
      </c>
      <c r="B57" s="19" t="s">
        <v>19</v>
      </c>
    </row>
    <row r="58" spans="1:2" x14ac:dyDescent="0.3">
      <c r="A58" s="18">
        <v>1</v>
      </c>
      <c r="B58" s="18" t="s">
        <v>3</v>
      </c>
    </row>
    <row r="59" spans="1:2" x14ac:dyDescent="0.3">
      <c r="A59" s="18">
        <v>1</v>
      </c>
      <c r="B59" s="18" t="s">
        <v>3</v>
      </c>
    </row>
    <row r="60" spans="1:2" x14ac:dyDescent="0.3">
      <c r="A60" s="18">
        <v>1</v>
      </c>
      <c r="B60" s="19" t="s">
        <v>19</v>
      </c>
    </row>
    <row r="61" spans="1:2" x14ac:dyDescent="0.3">
      <c r="A61" s="18">
        <v>1</v>
      </c>
      <c r="B61" s="19" t="s">
        <v>19</v>
      </c>
    </row>
    <row r="62" spans="1:2" x14ac:dyDescent="0.3">
      <c r="A62" s="18">
        <v>1</v>
      </c>
      <c r="B62" s="19" t="s">
        <v>19</v>
      </c>
    </row>
    <row r="63" spans="1:2" x14ac:dyDescent="0.3">
      <c r="A63" s="18">
        <v>1</v>
      </c>
      <c r="B63" s="19" t="s">
        <v>19</v>
      </c>
    </row>
    <row r="64" spans="1:2" x14ac:dyDescent="0.3">
      <c r="A64" s="18">
        <v>1</v>
      </c>
      <c r="B64" s="19" t="s">
        <v>19</v>
      </c>
    </row>
    <row r="65" spans="1:2" x14ac:dyDescent="0.3">
      <c r="A65" s="18">
        <v>1</v>
      </c>
      <c r="B65" s="19" t="s">
        <v>19</v>
      </c>
    </row>
    <row r="66" spans="1:2" x14ac:dyDescent="0.3">
      <c r="A66" s="18">
        <v>1</v>
      </c>
      <c r="B66" s="19" t="s">
        <v>9</v>
      </c>
    </row>
    <row r="67" spans="1:2" x14ac:dyDescent="0.3">
      <c r="A67" s="18">
        <v>1</v>
      </c>
      <c r="B67" s="19" t="s">
        <v>19</v>
      </c>
    </row>
    <row r="68" spans="1:2" x14ac:dyDescent="0.3">
      <c r="A68" s="18">
        <v>1</v>
      </c>
      <c r="B68" s="19" t="s">
        <v>9</v>
      </c>
    </row>
    <row r="69" spans="1:2" x14ac:dyDescent="0.3">
      <c r="A69" s="18">
        <v>1</v>
      </c>
      <c r="B69" s="19" t="s">
        <v>19</v>
      </c>
    </row>
    <row r="70" spans="1:2" x14ac:dyDescent="0.3">
      <c r="A70" s="18">
        <v>1</v>
      </c>
      <c r="B70" s="19" t="s">
        <v>19</v>
      </c>
    </row>
    <row r="71" spans="1:2" x14ac:dyDescent="0.3">
      <c r="A71" s="18">
        <v>1</v>
      </c>
      <c r="B71" s="19" t="s">
        <v>9</v>
      </c>
    </row>
    <row r="72" spans="1:2" x14ac:dyDescent="0.3">
      <c r="A72" s="18">
        <v>2</v>
      </c>
      <c r="B72" s="18" t="s">
        <v>3</v>
      </c>
    </row>
    <row r="73" spans="1:2" x14ac:dyDescent="0.3">
      <c r="A73" s="18">
        <v>2</v>
      </c>
      <c r="B73" s="18" t="s">
        <v>9</v>
      </c>
    </row>
    <row r="74" spans="1:2" x14ac:dyDescent="0.3">
      <c r="A74" s="18">
        <v>2</v>
      </c>
      <c r="B74" s="18" t="s">
        <v>3</v>
      </c>
    </row>
    <row r="75" spans="1:2" x14ac:dyDescent="0.3">
      <c r="A75" s="18">
        <v>2</v>
      </c>
      <c r="B75" s="18" t="s">
        <v>19</v>
      </c>
    </row>
    <row r="76" spans="1:2" x14ac:dyDescent="0.3">
      <c r="A76" s="18">
        <v>2</v>
      </c>
      <c r="B76" s="18" t="s">
        <v>3</v>
      </c>
    </row>
    <row r="77" spans="1:2" x14ac:dyDescent="0.3">
      <c r="A77" s="18">
        <v>2</v>
      </c>
      <c r="B77" s="18" t="s">
        <v>9</v>
      </c>
    </row>
    <row r="78" spans="1:2" x14ac:dyDescent="0.3">
      <c r="A78" s="18">
        <v>2</v>
      </c>
      <c r="B78" s="18" t="s">
        <v>19</v>
      </c>
    </row>
    <row r="79" spans="1:2" x14ac:dyDescent="0.3">
      <c r="A79" s="18">
        <v>2</v>
      </c>
      <c r="B79" s="18" t="s">
        <v>19</v>
      </c>
    </row>
    <row r="80" spans="1:2" x14ac:dyDescent="0.3">
      <c r="A80" s="18">
        <v>2</v>
      </c>
      <c r="B80" s="18" t="s">
        <v>9</v>
      </c>
    </row>
    <row r="81" spans="1:2" x14ac:dyDescent="0.3">
      <c r="A81" s="18">
        <v>2</v>
      </c>
      <c r="B81" s="18" t="s">
        <v>9</v>
      </c>
    </row>
    <row r="82" spans="1:2" x14ac:dyDescent="0.3">
      <c r="A82" s="18">
        <v>2</v>
      </c>
      <c r="B82" s="18" t="s">
        <v>19</v>
      </c>
    </row>
    <row r="83" spans="1:2" x14ac:dyDescent="0.3">
      <c r="A83" s="18">
        <v>2</v>
      </c>
      <c r="B83" s="18" t="s">
        <v>9</v>
      </c>
    </row>
    <row r="84" spans="1:2" x14ac:dyDescent="0.3">
      <c r="A84" s="18">
        <v>2</v>
      </c>
      <c r="B84" s="18" t="s">
        <v>9</v>
      </c>
    </row>
    <row r="85" spans="1:2" x14ac:dyDescent="0.3">
      <c r="A85" s="18">
        <v>2</v>
      </c>
      <c r="B85" s="18" t="s">
        <v>19</v>
      </c>
    </row>
    <row r="86" spans="1:2" x14ac:dyDescent="0.3">
      <c r="A86" s="18">
        <v>2</v>
      </c>
      <c r="B86" s="18" t="s">
        <v>19</v>
      </c>
    </row>
    <row r="87" spans="1:2" x14ac:dyDescent="0.3">
      <c r="A87" s="18">
        <v>2</v>
      </c>
      <c r="B87" s="18" t="s">
        <v>3</v>
      </c>
    </row>
    <row r="88" spans="1:2" x14ac:dyDescent="0.3">
      <c r="A88" s="18">
        <v>2</v>
      </c>
      <c r="B88" s="18" t="s">
        <v>9</v>
      </c>
    </row>
    <row r="89" spans="1:2" x14ac:dyDescent="0.3">
      <c r="A89" s="18">
        <v>2</v>
      </c>
      <c r="B89" s="18" t="s">
        <v>3</v>
      </c>
    </row>
    <row r="90" spans="1:2" x14ac:dyDescent="0.3">
      <c r="A90" s="18">
        <v>2</v>
      </c>
      <c r="B90" s="18" t="s">
        <v>19</v>
      </c>
    </row>
    <row r="91" spans="1:2" x14ac:dyDescent="0.3">
      <c r="A91" s="18">
        <v>2</v>
      </c>
      <c r="B91" s="18" t="s">
        <v>9</v>
      </c>
    </row>
    <row r="92" spans="1:2" x14ac:dyDescent="0.3">
      <c r="A92" s="18">
        <v>2</v>
      </c>
      <c r="B92" s="18" t="s">
        <v>19</v>
      </c>
    </row>
    <row r="93" spans="1:2" x14ac:dyDescent="0.3">
      <c r="A93" s="18">
        <v>2</v>
      </c>
      <c r="B93" s="18" t="s">
        <v>19</v>
      </c>
    </row>
    <row r="94" spans="1:2" x14ac:dyDescent="0.3">
      <c r="A94" s="18">
        <v>2</v>
      </c>
      <c r="B94" s="18" t="s">
        <v>3</v>
      </c>
    </row>
    <row r="95" spans="1:2" x14ac:dyDescent="0.3">
      <c r="A95" s="18">
        <v>2</v>
      </c>
      <c r="B95" s="18" t="s">
        <v>19</v>
      </c>
    </row>
    <row r="96" spans="1:2" x14ac:dyDescent="0.3">
      <c r="A96" s="18">
        <v>2</v>
      </c>
      <c r="B96" s="18" t="s">
        <v>3</v>
      </c>
    </row>
    <row r="97" spans="1:2" x14ac:dyDescent="0.3">
      <c r="A97" s="18">
        <v>2</v>
      </c>
      <c r="B97" s="18" t="s">
        <v>9</v>
      </c>
    </row>
    <row r="98" spans="1:2" x14ac:dyDescent="0.3">
      <c r="A98" s="18">
        <v>2</v>
      </c>
      <c r="B98" s="18" t="s">
        <v>19</v>
      </c>
    </row>
    <row r="99" spans="1:2" x14ac:dyDescent="0.3">
      <c r="A99" s="18">
        <v>2</v>
      </c>
      <c r="B99" s="18" t="s">
        <v>9</v>
      </c>
    </row>
    <row r="100" spans="1:2" x14ac:dyDescent="0.3">
      <c r="A100" s="18">
        <v>2</v>
      </c>
      <c r="B100" s="18" t="s">
        <v>19</v>
      </c>
    </row>
    <row r="101" spans="1:2" x14ac:dyDescent="0.3">
      <c r="A101" s="18">
        <v>2</v>
      </c>
      <c r="B101" s="18" t="s">
        <v>9</v>
      </c>
    </row>
    <row r="102" spans="1:2" x14ac:dyDescent="0.3">
      <c r="A102" s="18">
        <v>2</v>
      </c>
      <c r="B102" s="18" t="s">
        <v>19</v>
      </c>
    </row>
    <row r="103" spans="1:2" x14ac:dyDescent="0.3">
      <c r="A103" s="18">
        <v>2</v>
      </c>
      <c r="B103" s="18" t="s">
        <v>9</v>
      </c>
    </row>
    <row r="104" spans="1:2" x14ac:dyDescent="0.3">
      <c r="A104" s="18">
        <v>2</v>
      </c>
      <c r="B104" s="18" t="s">
        <v>19</v>
      </c>
    </row>
    <row r="105" spans="1:2" x14ac:dyDescent="0.3">
      <c r="A105" s="18">
        <v>2</v>
      </c>
      <c r="B105" s="18" t="s">
        <v>9</v>
      </c>
    </row>
    <row r="106" spans="1:2" x14ac:dyDescent="0.3">
      <c r="A106" s="18">
        <v>2</v>
      </c>
      <c r="B106" s="18" t="s">
        <v>3</v>
      </c>
    </row>
    <row r="107" spans="1:2" x14ac:dyDescent="0.3">
      <c r="A107" s="18">
        <v>2</v>
      </c>
      <c r="B107" s="18" t="s">
        <v>3</v>
      </c>
    </row>
    <row r="108" spans="1:2" x14ac:dyDescent="0.3">
      <c r="A108" s="18">
        <v>2</v>
      </c>
      <c r="B108" s="18" t="s">
        <v>19</v>
      </c>
    </row>
    <row r="109" spans="1:2" x14ac:dyDescent="0.3">
      <c r="A109" s="18">
        <v>2</v>
      </c>
      <c r="B109" s="18" t="s">
        <v>9</v>
      </c>
    </row>
    <row r="110" spans="1:2" x14ac:dyDescent="0.3">
      <c r="A110" s="18">
        <v>2</v>
      </c>
      <c r="B110" s="18" t="s">
        <v>19</v>
      </c>
    </row>
    <row r="111" spans="1:2" x14ac:dyDescent="0.3">
      <c r="A111" s="18">
        <v>2</v>
      </c>
      <c r="B111" s="18" t="s">
        <v>19</v>
      </c>
    </row>
    <row r="112" spans="1:2" x14ac:dyDescent="0.3">
      <c r="A112" s="18">
        <v>2</v>
      </c>
      <c r="B112" s="18" t="s">
        <v>3</v>
      </c>
    </row>
    <row r="113" spans="1:2" x14ac:dyDescent="0.3">
      <c r="A113" s="18">
        <v>2</v>
      </c>
      <c r="B113" s="18" t="s">
        <v>9</v>
      </c>
    </row>
    <row r="114" spans="1:2" x14ac:dyDescent="0.3">
      <c r="A114" s="18">
        <v>2</v>
      </c>
      <c r="B114" s="18" t="s">
        <v>9</v>
      </c>
    </row>
    <row r="115" spans="1:2" x14ac:dyDescent="0.3">
      <c r="A115" s="18">
        <v>2</v>
      </c>
      <c r="B115" s="18" t="s">
        <v>19</v>
      </c>
    </row>
    <row r="116" spans="1:2" x14ac:dyDescent="0.3">
      <c r="A116" s="18">
        <v>2</v>
      </c>
      <c r="B116" s="18" t="s">
        <v>19</v>
      </c>
    </row>
    <row r="117" spans="1:2" x14ac:dyDescent="0.3">
      <c r="A117" s="18">
        <v>2</v>
      </c>
      <c r="B117" s="18" t="s">
        <v>19</v>
      </c>
    </row>
    <row r="118" spans="1:2" x14ac:dyDescent="0.3">
      <c r="A118" s="18">
        <v>2</v>
      </c>
      <c r="B118" s="18" t="s">
        <v>19</v>
      </c>
    </row>
    <row r="119" spans="1:2" x14ac:dyDescent="0.3">
      <c r="A119" s="18">
        <v>2</v>
      </c>
      <c r="B119" s="18" t="s">
        <v>9</v>
      </c>
    </row>
    <row r="120" spans="1:2" x14ac:dyDescent="0.3">
      <c r="A120" s="18">
        <v>2</v>
      </c>
      <c r="B120" s="18" t="s">
        <v>9</v>
      </c>
    </row>
    <row r="121" spans="1:2" x14ac:dyDescent="0.3">
      <c r="A121" s="18">
        <v>2</v>
      </c>
      <c r="B121" s="18" t="s">
        <v>9</v>
      </c>
    </row>
    <row r="122" spans="1:2" x14ac:dyDescent="0.3">
      <c r="A122" s="18">
        <v>2</v>
      </c>
      <c r="B122" s="18" t="s">
        <v>19</v>
      </c>
    </row>
    <row r="123" spans="1:2" x14ac:dyDescent="0.3">
      <c r="A123" s="18">
        <v>2</v>
      </c>
      <c r="B123" s="18" t="s">
        <v>19</v>
      </c>
    </row>
    <row r="124" spans="1:2" x14ac:dyDescent="0.3">
      <c r="A124" s="18">
        <v>2</v>
      </c>
      <c r="B124" s="18" t="s">
        <v>9</v>
      </c>
    </row>
    <row r="125" spans="1:2" x14ac:dyDescent="0.3">
      <c r="A125" s="18">
        <v>2</v>
      </c>
      <c r="B125" s="18" t="s">
        <v>9</v>
      </c>
    </row>
    <row r="126" spans="1:2" x14ac:dyDescent="0.3">
      <c r="A126" s="18">
        <v>2</v>
      </c>
      <c r="B126" s="18" t="s">
        <v>3</v>
      </c>
    </row>
    <row r="127" spans="1:2" x14ac:dyDescent="0.3">
      <c r="A127" s="18">
        <v>2</v>
      </c>
      <c r="B127" s="18" t="s">
        <v>19</v>
      </c>
    </row>
    <row r="128" spans="1:2" x14ac:dyDescent="0.3">
      <c r="A128" s="18">
        <v>2</v>
      </c>
      <c r="B128" s="18" t="s">
        <v>9</v>
      </c>
    </row>
    <row r="129" spans="1:2" x14ac:dyDescent="0.3">
      <c r="A129" s="18">
        <v>2</v>
      </c>
      <c r="B129" s="18" t="s">
        <v>3</v>
      </c>
    </row>
    <row r="130" spans="1:2" x14ac:dyDescent="0.3">
      <c r="A130" s="18">
        <v>2</v>
      </c>
      <c r="B130" s="18" t="s">
        <v>3</v>
      </c>
    </row>
    <row r="131" spans="1:2" x14ac:dyDescent="0.3">
      <c r="A131" s="18">
        <v>2</v>
      </c>
      <c r="B131" s="18" t="s">
        <v>9</v>
      </c>
    </row>
    <row r="132" spans="1:2" x14ac:dyDescent="0.3">
      <c r="A132" s="18">
        <v>2</v>
      </c>
      <c r="B132" s="18" t="s">
        <v>19</v>
      </c>
    </row>
    <row r="133" spans="1:2" x14ac:dyDescent="0.3">
      <c r="A133" s="18">
        <v>2</v>
      </c>
      <c r="B133" s="18" t="s">
        <v>19</v>
      </c>
    </row>
    <row r="134" spans="1:2" x14ac:dyDescent="0.3">
      <c r="A134" s="18">
        <v>2</v>
      </c>
      <c r="B134" s="18" t="s">
        <v>19</v>
      </c>
    </row>
    <row r="135" spans="1:2" x14ac:dyDescent="0.3">
      <c r="A135" s="18">
        <v>2</v>
      </c>
      <c r="B135" s="18" t="s">
        <v>9</v>
      </c>
    </row>
    <row r="136" spans="1:2" x14ac:dyDescent="0.3">
      <c r="A136" s="18">
        <v>2</v>
      </c>
      <c r="B136" s="18" t="s">
        <v>19</v>
      </c>
    </row>
    <row r="137" spans="1:2" x14ac:dyDescent="0.3">
      <c r="A137" s="18">
        <v>2</v>
      </c>
      <c r="B137" s="18" t="s">
        <v>19</v>
      </c>
    </row>
    <row r="138" spans="1:2" x14ac:dyDescent="0.3">
      <c r="A138" s="18">
        <v>2</v>
      </c>
      <c r="B138" s="18" t="s">
        <v>3</v>
      </c>
    </row>
    <row r="139" spans="1:2" x14ac:dyDescent="0.3">
      <c r="A139" s="18">
        <v>2</v>
      </c>
      <c r="B139" s="18" t="s">
        <v>19</v>
      </c>
    </row>
    <row r="140" spans="1:2" x14ac:dyDescent="0.3">
      <c r="A140" s="18">
        <v>2</v>
      </c>
      <c r="B140" s="18" t="s">
        <v>3</v>
      </c>
    </row>
    <row r="141" spans="1:2" x14ac:dyDescent="0.3">
      <c r="A141" s="18">
        <v>2</v>
      </c>
      <c r="B141" s="18" t="s">
        <v>9</v>
      </c>
    </row>
    <row r="142" spans="1:2" x14ac:dyDescent="0.3">
      <c r="A142" s="18">
        <v>2</v>
      </c>
      <c r="B142" s="18" t="s">
        <v>9</v>
      </c>
    </row>
    <row r="143" spans="1:2" x14ac:dyDescent="0.3">
      <c r="A143" s="18">
        <v>2</v>
      </c>
      <c r="B143" s="18" t="s">
        <v>19</v>
      </c>
    </row>
    <row r="144" spans="1:2" x14ac:dyDescent="0.3">
      <c r="A144" s="18">
        <v>2</v>
      </c>
      <c r="B144" s="18" t="s">
        <v>19</v>
      </c>
    </row>
    <row r="145" spans="1:2" x14ac:dyDescent="0.3">
      <c r="A145" s="18">
        <v>2</v>
      </c>
      <c r="B145" s="18" t="s">
        <v>9</v>
      </c>
    </row>
    <row r="146" spans="1:2" x14ac:dyDescent="0.3">
      <c r="A146" s="18">
        <v>2</v>
      </c>
      <c r="B146" s="18" t="s">
        <v>19</v>
      </c>
    </row>
    <row r="147" spans="1:2" x14ac:dyDescent="0.3">
      <c r="A147" s="18">
        <v>2</v>
      </c>
      <c r="B147" s="18" t="s">
        <v>3</v>
      </c>
    </row>
    <row r="148" spans="1:2" x14ac:dyDescent="0.3">
      <c r="A148" s="18">
        <v>2</v>
      </c>
      <c r="B148" s="18" t="s">
        <v>19</v>
      </c>
    </row>
    <row r="149" spans="1:2" x14ac:dyDescent="0.3">
      <c r="A149" s="18">
        <v>2</v>
      </c>
      <c r="B149" s="18" t="s">
        <v>3</v>
      </c>
    </row>
    <row r="150" spans="1:2" x14ac:dyDescent="0.3">
      <c r="A150" s="18">
        <v>2</v>
      </c>
      <c r="B150" s="18" t="s">
        <v>19</v>
      </c>
    </row>
    <row r="151" spans="1:2" x14ac:dyDescent="0.3">
      <c r="A151" s="18">
        <v>2</v>
      </c>
      <c r="B151" s="18" t="s">
        <v>19</v>
      </c>
    </row>
    <row r="152" spans="1:2" x14ac:dyDescent="0.3">
      <c r="A152" s="18">
        <v>2</v>
      </c>
      <c r="B152" s="18" t="s">
        <v>19</v>
      </c>
    </row>
    <row r="153" spans="1:2" x14ac:dyDescent="0.3">
      <c r="A153" s="18">
        <v>2</v>
      </c>
      <c r="B153" s="18" t="s">
        <v>19</v>
      </c>
    </row>
    <row r="154" spans="1:2" x14ac:dyDescent="0.3">
      <c r="A154" s="18">
        <v>2</v>
      </c>
      <c r="B154" s="18" t="s">
        <v>19</v>
      </c>
    </row>
    <row r="155" spans="1:2" x14ac:dyDescent="0.3">
      <c r="A155" s="18">
        <v>2</v>
      </c>
      <c r="B155" s="18" t="s">
        <v>3</v>
      </c>
    </row>
    <row r="156" spans="1:2" x14ac:dyDescent="0.3">
      <c r="A156" s="18">
        <v>2</v>
      </c>
      <c r="B156" s="18" t="s">
        <v>9</v>
      </c>
    </row>
    <row r="157" spans="1:2" x14ac:dyDescent="0.3">
      <c r="A157" s="18">
        <v>2</v>
      </c>
      <c r="B157" s="18" t="s">
        <v>3</v>
      </c>
    </row>
    <row r="158" spans="1:2" x14ac:dyDescent="0.3">
      <c r="A158" s="18">
        <v>2</v>
      </c>
      <c r="B158" s="18" t="s">
        <v>9</v>
      </c>
    </row>
    <row r="159" spans="1:2" x14ac:dyDescent="0.3">
      <c r="A159" s="18">
        <v>2</v>
      </c>
      <c r="B159" s="18" t="s">
        <v>9</v>
      </c>
    </row>
    <row r="160" spans="1:2" x14ac:dyDescent="0.3">
      <c r="A160" s="18">
        <v>2</v>
      </c>
      <c r="B160" s="18" t="s">
        <v>19</v>
      </c>
    </row>
    <row r="161" spans="1:2" x14ac:dyDescent="0.3">
      <c r="A161" s="18">
        <v>2</v>
      </c>
      <c r="B161" s="18" t="s">
        <v>19</v>
      </c>
    </row>
  </sheetData>
  <mergeCells count="3">
    <mergeCell ref="D21:F21"/>
    <mergeCell ref="D22:F22"/>
    <mergeCell ref="D24:F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Prep</vt:lpstr>
      <vt:lpstr>6,1</vt:lpstr>
      <vt:lpstr>6,2</vt:lpstr>
      <vt:lpstr>6,3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Matthew.Bowyer</dc:creator>
  <cp:lastModifiedBy>Matthew Bowyer</cp:lastModifiedBy>
  <dcterms:created xsi:type="dcterms:W3CDTF">2015-06-05T18:17:20Z</dcterms:created>
  <dcterms:modified xsi:type="dcterms:W3CDTF">2025-08-28T14:17:15Z</dcterms:modified>
</cp:coreProperties>
</file>