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haos\Documents\DIT Work\DITRepo\24-25Year\Spring25\DES-315\des-315-card-game\"/>
    </mc:Choice>
  </mc:AlternateContent>
  <xr:revisionPtr revIDLastSave="0" documentId="13_ncr:1_{3B69BB5C-9E90-420F-9DEA-A00A62FD7E5F}" xr6:coauthVersionLast="47" xr6:coauthVersionMax="47" xr10:uidLastSave="{00000000-0000-0000-0000-000000000000}"/>
  <bookViews>
    <workbookView xWindow="-110" yWindow="-110" windowWidth="25820" windowHeight="15620" xr2:uid="{00000000-000D-0000-FFFF-FFFF00000000}"/>
  </bookViews>
  <sheets>
    <sheet name="Requirements" sheetId="1" r:id="rId1"/>
    <sheet name="Post-Mortem" sheetId="18" r:id="rId2"/>
    <sheet name="Telemetry Data" sheetId="19" r:id="rId3"/>
    <sheet name="Telemetry Analysis" sheetId="21" r:id="rId4"/>
    <sheet name="Code Report"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1" l="1"/>
  <c r="A13" i="1"/>
  <c r="A34" i="1"/>
  <c r="A27" i="1"/>
  <c r="A20" i="1"/>
  <c r="A6" i="1"/>
  <c r="A46" i="1"/>
  <c r="A45" i="1"/>
  <c r="A39" i="1"/>
  <c r="A38" i="1"/>
  <c r="A32" i="1"/>
  <c r="A31" i="1"/>
  <c r="A25" i="1"/>
  <c r="A24" i="1"/>
  <c r="A18" i="1"/>
  <c r="A17" i="1"/>
  <c r="A11" i="1"/>
  <c r="A10" i="1"/>
  <c r="A44" i="1"/>
  <c r="A43" i="1"/>
  <c r="A42" i="1"/>
  <c r="A37" i="1"/>
  <c r="A36" i="1"/>
  <c r="A35" i="1"/>
  <c r="A30" i="1"/>
  <c r="A29" i="1"/>
  <c r="A28" i="1"/>
  <c r="A23" i="1"/>
  <c r="A22" i="1"/>
  <c r="A21" i="1"/>
  <c r="A16" i="1"/>
  <c r="A15" i="1"/>
  <c r="A14" i="1"/>
  <c r="A9" i="1"/>
  <c r="A8" i="1"/>
  <c r="A7" i="1"/>
  <c r="A41" i="1"/>
  <c r="A2" i="18"/>
  <c r="A1" i="1" l="1"/>
</calcChain>
</file>

<file path=xl/sharedStrings.xml><?xml version="1.0" encoding="utf-8"?>
<sst xmlns="http://schemas.openxmlformats.org/spreadsheetml/2006/main" count="77" uniqueCount="56">
  <si>
    <t>POST-MORTEM (200+ Words)</t>
  </si>
  <si>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</si>
  <si>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t>Check-In 1A</t>
    </r>
    <r>
      <rPr>
        <i/>
        <sz val="14"/>
        <color theme="0"/>
        <rFont val="Calibri"/>
        <family val="2"/>
        <scheme val="minor"/>
      </rPr>
      <t xml:space="preserve"> (note that getting full credit for a check-in does not automatically mean you will get it on the final submission)</t>
    </r>
  </si>
  <si>
    <r>
      <t>Check-In 1B</t>
    </r>
    <r>
      <rPr>
        <i/>
        <sz val="14"/>
        <color theme="0"/>
        <rFont val="Calibri"/>
        <family val="2"/>
        <scheme val="minor"/>
      </rPr>
      <t xml:space="preserve"> (note that getting full credit for a check-in does not automatically mean you will get it on the final submission)</t>
    </r>
  </si>
  <si>
    <r>
      <t>Check-In 1C</t>
    </r>
    <r>
      <rPr>
        <i/>
        <sz val="14"/>
        <color theme="0"/>
        <rFont val="Calibri"/>
        <family val="2"/>
        <scheme val="minor"/>
      </rPr>
      <t xml:space="preserve"> (note that getting full credit for a check-in does not automatically mean you will get it on the final submission)</t>
    </r>
  </si>
  <si>
    <r>
      <t>Check-In 1D</t>
    </r>
    <r>
      <rPr>
        <i/>
        <sz val="14"/>
        <color theme="0"/>
        <rFont val="Calibri"/>
        <family val="2"/>
        <scheme val="minor"/>
      </rPr>
      <t xml:space="preserve"> (note that getting full credit for a check-in does not automatically mean you will get it on the final submission)</t>
    </r>
  </si>
  <si>
    <r>
      <t>Check-In 1E</t>
    </r>
    <r>
      <rPr>
        <i/>
        <sz val="14"/>
        <color theme="0"/>
        <rFont val="Calibri"/>
        <family val="2"/>
        <scheme val="minor"/>
      </rPr>
      <t xml:space="preserve"> (note that getting full credit for a check-in does not automatically mean you will get it on the final submission)</t>
    </r>
  </si>
  <si>
    <r>
      <t>Submission Requirements</t>
    </r>
    <r>
      <rPr>
        <i/>
        <sz val="14"/>
        <color theme="0"/>
        <rFont val="Calibri"/>
        <family val="2"/>
        <scheme val="minor"/>
      </rPr>
      <t xml:space="preserve"> (+1% per day for early submission, up to +5%)</t>
    </r>
  </si>
  <si>
    <t>Lecture
Score</t>
  </si>
  <si>
    <r>
      <rPr>
        <b/>
        <sz val="14"/>
        <rFont val="Aptos Narrow"/>
        <family val="2"/>
      </rPr>
      <t>←</t>
    </r>
    <r>
      <rPr>
        <b/>
        <sz val="14"/>
        <rFont val="Calibri"/>
        <family val="2"/>
        <scheme val="minor"/>
      </rPr>
      <t xml:space="preserve">  Grade</t>
    </r>
  </si>
  <si>
    <r>
      <t xml:space="preserve">· </t>
    </r>
    <r>
      <rPr>
        <b/>
        <sz val="12"/>
        <color theme="1"/>
        <rFont val="Calibri"/>
        <family val="2"/>
        <scheme val="minor"/>
      </rPr>
      <t>Post-Mortem:</t>
    </r>
    <r>
      <rPr>
        <sz val="12"/>
        <color theme="1"/>
        <rFont val="Calibri"/>
        <family val="2"/>
        <scheme val="minor"/>
      </rPr>
      <t xml:space="preserve"> 200+ words (in the post-mortem tab) that reflects on how the project went, what you learned, what you could improve, etc.</t>
    </r>
  </si>
  <si>
    <t>There 18 core requirements that must be completed, and 12+ optional bonus requirements (the ones highlighted in grey below). Each core requirement receives a score of either “No Credit (-10%)” (completely missing or half missing), “Partial Credit (+1%)” (more than half-way completed), or “Full Credit (+3%)” (fully completed). Bonus requirements do not have a penalty if they are not completed.</t>
  </si>
  <si>
    <r>
      <rPr>
        <b/>
        <sz val="12"/>
        <color theme="1"/>
        <rFont val="Aptos Narrow"/>
        <family val="2"/>
      </rPr>
      <t>↑</t>
    </r>
    <r>
      <rPr>
        <i/>
        <sz val="8"/>
        <color theme="1"/>
        <rFont val="Calibri"/>
        <family val="2"/>
      </rPr>
      <t xml:space="preserve">
A lecture score below 67% reduces your project grade.</t>
    </r>
  </si>
  <si>
    <t>What went well? What could you have improved? What did you learn?</t>
  </si>
  <si>
    <t>TELEMETRY ANALYSIS (200+ Words)</t>
  </si>
  <si>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</si>
  <si>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t>PROJECT REQUIREMENTS (Card Game Interface)</t>
  </si>
  <si>
    <r>
      <t>·</t>
    </r>
    <r>
      <rPr>
        <sz val="12"/>
        <color theme="1"/>
        <rFont val="Calibri"/>
        <family val="2"/>
        <scheme val="minor"/>
      </rPr>
      <t xml:space="preserve"> </t>
    </r>
    <r>
      <rPr>
        <b/>
        <sz val="12"/>
        <color theme="1"/>
        <rFont val="Calibri"/>
        <family val="2"/>
        <scheme val="minor"/>
      </rPr>
      <t xml:space="preserve">Action List: </t>
    </r>
    <r>
      <rPr>
        <sz val="12"/>
        <color theme="1"/>
        <rFont val="Calibri"/>
        <family val="2"/>
        <scheme val="minor"/>
      </rPr>
      <t>A working "list" of actions which updates every frame, in order, any actions added to it (deleting actions when they finish).</t>
    </r>
  </si>
  <si>
    <r>
      <t>·</t>
    </r>
    <r>
      <rPr>
        <sz val="12"/>
        <color theme="1"/>
        <rFont val="Calibri"/>
        <family val="2"/>
        <scheme val="minor"/>
      </rPr>
      <t xml:space="preserve"> </t>
    </r>
    <r>
      <rPr>
        <b/>
        <sz val="12"/>
        <color theme="1"/>
        <rFont val="Calibri"/>
        <family val="2"/>
        <scheme val="minor"/>
      </rPr>
      <t xml:space="preserve">Animating Cards: </t>
    </r>
    <r>
      <rPr>
        <sz val="12"/>
        <color theme="1"/>
        <rFont val="Calibri"/>
        <family val="2"/>
        <scheme val="minor"/>
      </rPr>
      <t>Multiple cards use actions to move and rotate randomly over and over, pausing for a second or so between movements.</t>
    </r>
  </si>
  <si>
    <r>
      <t>·</t>
    </r>
    <r>
      <rPr>
        <sz val="12"/>
        <color theme="1"/>
        <rFont val="Calibri"/>
        <family val="2"/>
        <scheme val="minor"/>
      </rPr>
      <t xml:space="preserve"> </t>
    </r>
    <r>
      <rPr>
        <b/>
        <sz val="12"/>
        <color theme="1"/>
        <rFont val="Calibri"/>
        <family val="2"/>
        <scheme val="minor"/>
      </rPr>
      <t>Playing Cards:</t>
    </r>
    <r>
      <rPr>
        <sz val="12"/>
        <color theme="1"/>
        <rFont val="Calibri"/>
        <family val="2"/>
        <scheme val="minor"/>
      </rPr>
      <t xml:space="preserve"> After dealing, each hand plays one card to the center (in order, face up). Discard the "trick" after a delay. Repeat until out of cards.</t>
    </r>
  </si>
  <si>
    <r>
      <t xml:space="preserve">· </t>
    </r>
    <r>
      <rPr>
        <b/>
        <sz val="12"/>
        <color theme="1"/>
        <rFont val="Calibri"/>
        <family val="2"/>
        <scheme val="minor"/>
      </rPr>
      <t>Eased Actions:</t>
    </r>
    <r>
      <rPr>
        <sz val="12"/>
        <color theme="1"/>
        <rFont val="Calibri"/>
        <family val="2"/>
        <scheme val="minor"/>
      </rPr>
      <t xml:space="preserve">  All actions have noticeable non-linear easing that is never jarring, and no entities ever suddenly appear, disappear, or teleport.</t>
    </r>
  </si>
  <si>
    <r>
      <t>·</t>
    </r>
    <r>
      <rPr>
        <sz val="12"/>
        <color theme="1"/>
        <rFont val="Calibri"/>
        <family val="2"/>
        <scheme val="minor"/>
      </rPr>
      <t xml:space="preserve"> </t>
    </r>
    <r>
      <rPr>
        <b/>
        <sz val="12"/>
        <color theme="1"/>
        <rFont val="Calibri"/>
        <family val="2"/>
        <scheme val="minor"/>
      </rPr>
      <t xml:space="preserve">Organic Adjustments: </t>
    </r>
    <r>
      <rPr>
        <sz val="12"/>
        <color theme="1"/>
        <rFont val="Calibri"/>
        <family val="2"/>
        <scheme val="minor"/>
      </rPr>
      <t>Hands of cards have a noticeable curve and procedural adjustments to position and rotation to create a natural appearance.</t>
    </r>
  </si>
  <si>
    <r>
      <t xml:space="preserve">· </t>
    </r>
    <r>
      <rPr>
        <b/>
        <sz val="12"/>
        <color theme="1"/>
        <rFont val="Calibri"/>
        <family val="2"/>
        <scheme val="minor"/>
      </rPr>
      <t>Debug UI:</t>
    </r>
    <r>
      <rPr>
        <sz val="12"/>
        <color theme="1"/>
        <rFont val="Calibri"/>
        <family val="2"/>
        <scheme val="minor"/>
      </rPr>
      <t xml:space="preserve"> "D" toggles onscreen debug text that shows the current state of the action list in real-time, with enough details to be useful.</t>
    </r>
  </si>
  <si>
    <r>
      <t xml:space="preserve">· </t>
    </r>
    <r>
      <rPr>
        <b/>
        <sz val="12"/>
        <color theme="1"/>
        <rFont val="Calibri"/>
        <family val="2"/>
        <scheme val="minor"/>
      </rPr>
      <t xml:space="preserve">Player Controls: </t>
    </r>
    <r>
      <rPr>
        <sz val="12"/>
        <color theme="1"/>
        <rFont val="Calibri"/>
        <family val="2"/>
        <scheme val="minor"/>
      </rPr>
      <t>The player can click on a card to play it, with the hand readjusting afterwards. Other hands play randomly but also readjust.</t>
    </r>
  </si>
  <si>
    <r>
      <t xml:space="preserve">· </t>
    </r>
    <r>
      <rPr>
        <b/>
        <sz val="12"/>
        <color theme="1"/>
        <rFont val="Calibri"/>
        <family val="2"/>
        <scheme val="minor"/>
      </rPr>
      <t>Automation:</t>
    </r>
    <r>
      <rPr>
        <sz val="12"/>
        <color theme="1"/>
        <rFont val="Calibri"/>
        <family val="2"/>
        <scheme val="minor"/>
      </rPr>
      <t xml:space="preserve"> "A" toggles a x5 speed auto mode that plays a hand, hits ESC, then a random option (not quit), then plays another hand, repeatedly.</t>
    </r>
  </si>
  <si>
    <r>
      <t xml:space="preserve">· </t>
    </r>
    <r>
      <rPr>
        <b/>
        <sz val="12"/>
        <color theme="1"/>
        <rFont val="Calibri"/>
        <family val="2"/>
        <scheme val="minor"/>
      </rPr>
      <t>Telemetry:</t>
    </r>
    <r>
      <rPr>
        <sz val="12"/>
        <color theme="1"/>
        <rFont val="Calibri"/>
        <family val="2"/>
        <scheme val="minor"/>
      </rPr>
      <t xml:space="preserve"> In auto mode, game and menu data is collected and written out, then copied to the telemetry data tab (see tab for details).</t>
    </r>
  </si>
  <si>
    <r>
      <t xml:space="preserve">· </t>
    </r>
    <r>
      <rPr>
        <b/>
        <sz val="12"/>
        <color theme="1"/>
        <rFont val="Calibri"/>
        <family val="2"/>
        <scheme val="minor"/>
      </rPr>
      <t xml:space="preserve">Analysis: </t>
    </r>
    <r>
      <rPr>
        <sz val="12"/>
        <color theme="1"/>
        <rFont val="Calibri"/>
        <family val="2"/>
        <scheme val="minor"/>
      </rPr>
      <t>Telemetry data is analysed to determine stability and functional coverage of automated tests, with results in the telemetry analysis tab.</t>
    </r>
  </si>
  <si>
    <r>
      <rPr>
        <sz val="12"/>
        <color theme="1"/>
        <rFont val="Symbol"/>
        <family val="1"/>
        <charset val="2"/>
      </rPr>
      <t xml:space="preserve">· </t>
    </r>
    <r>
      <rPr>
        <i/>
        <sz val="12"/>
        <color theme="1"/>
        <rFont val="Calibri"/>
        <family val="2"/>
        <scheme val="minor"/>
      </rPr>
      <t>The menu is slick and well-crafted, with subtle additional animations, sophisticated easing, and a professional feel.</t>
    </r>
  </si>
  <si>
    <r>
      <rPr>
        <sz val="12"/>
        <color theme="1"/>
        <rFont val="Symbol"/>
        <family val="1"/>
        <charset val="2"/>
      </rPr>
      <t>·</t>
    </r>
    <r>
      <rPr>
        <sz val="12"/>
        <color theme="1"/>
        <rFont val="Calibri"/>
        <family val="2"/>
        <scheme val="minor"/>
      </rPr>
      <t xml:space="preserve"> </t>
    </r>
    <r>
      <rPr>
        <i/>
        <sz val="12"/>
        <color theme="1"/>
        <rFont val="Calibri"/>
        <family val="2"/>
        <scheme val="minor"/>
      </rPr>
      <t>Code reports are well organized, well formatted, have good naming conventions, and are commented in a professional manner.</t>
    </r>
  </si>
  <si>
    <r>
      <t xml:space="preserve">· </t>
    </r>
    <r>
      <rPr>
        <b/>
        <sz val="12"/>
        <color theme="1"/>
        <rFont val="Calibri"/>
        <family val="2"/>
        <scheme val="minor"/>
      </rPr>
      <t>Restrictions:</t>
    </r>
    <r>
      <rPr>
        <sz val="12"/>
        <color theme="1"/>
        <rFont val="Calibri"/>
        <family val="2"/>
        <scheme val="minor"/>
      </rPr>
      <t xml:space="preserve"> No major technical/UX issues, mouse controls for card selection and menus, uses actions throughout, complete code reports, etc.</t>
    </r>
  </si>
  <si>
    <t>This project is a card game interface prototype implemented with a real-time action-based system. It is NOT an game, it is just an interface prototype. There is no requirement to use any particular framework or engine. You can use Unity, Unreal, Godot, a custom engine, or anything else.</t>
  </si>
  <si>
    <r>
      <rPr>
        <sz val="12"/>
        <color theme="1"/>
        <rFont val="Symbol"/>
        <family val="1"/>
        <charset val="2"/>
      </rPr>
      <t xml:space="preserve">· </t>
    </r>
    <r>
      <rPr>
        <i/>
        <sz val="12"/>
        <color theme="1"/>
        <rFont val="Calibri"/>
        <family val="2"/>
        <scheme val="minor"/>
      </rPr>
      <t>Has an ESC menu option with multiple additional automation modes (such as different speeds, detailed telemetry mode, etc.).</t>
    </r>
  </si>
  <si>
    <r>
      <t xml:space="preserve">· </t>
    </r>
    <r>
      <rPr>
        <i/>
        <sz val="12"/>
        <color theme="1"/>
        <rFont val="Calibri"/>
        <family val="2"/>
        <scheme val="minor"/>
      </rPr>
      <t>There are many additional actions beyond the ones required (move/rotate/fade), such as scaling actions, flip actions, callback actions, etc.</t>
    </r>
  </si>
  <si>
    <r>
      <rPr>
        <sz val="12"/>
        <color theme="1"/>
        <rFont val="Symbol"/>
        <family val="1"/>
        <charset val="2"/>
      </rPr>
      <t xml:space="preserve">· </t>
    </r>
    <r>
      <rPr>
        <i/>
        <sz val="12"/>
        <color theme="1"/>
        <rFont val="Calibri"/>
        <family val="2"/>
        <scheme val="minor"/>
      </rPr>
      <t>Visual feel of cards and background is sophisticated and clean, while still consistent with the menus and other UI elements.</t>
    </r>
  </si>
  <si>
    <t>ACTIONLIST, ACTIONS, GAME LOGIC, and MENU CODE</t>
  </si>
  <si>
    <t>Copy all action list, actions, game logic, and menu code into this tab. Format it so that it is decently readable.</t>
  </si>
  <si>
    <t>TELEMETRY DATA</t>
  </si>
  <si>
    <t>Include data that counts the number of times the ESC menu was activated and the counts for each option.</t>
  </si>
  <si>
    <t>Include data about cards played, hands won, and other appropriate game logic data for more elaborate rules.</t>
  </si>
  <si>
    <t>Additional Bonuses</t>
  </si>
  <si>
    <t>If you think you have anything that might warrant additional bonuses that might be overlooked, mention that here.</t>
  </si>
  <si>
    <r>
      <t>·</t>
    </r>
    <r>
      <rPr>
        <sz val="12"/>
        <color theme="1"/>
        <rFont val="Calibri"/>
        <family val="2"/>
        <scheme val="minor"/>
      </rPr>
      <t xml:space="preserve"> </t>
    </r>
    <r>
      <rPr>
        <b/>
        <sz val="12"/>
        <color theme="1"/>
        <rFont val="Calibri"/>
        <family val="2"/>
        <scheme val="minor"/>
      </rPr>
      <t xml:space="preserve">Move &amp; Rotate: </t>
    </r>
    <r>
      <rPr>
        <sz val="12"/>
        <color theme="1"/>
        <rFont val="Calibri"/>
        <family val="2"/>
        <scheme val="minor"/>
      </rPr>
      <t>A move action and a rotate action that interpolate the position and rotation of any entity over time, starting after a given delay.</t>
    </r>
  </si>
  <si>
    <r>
      <rPr>
        <sz val="12"/>
        <color theme="1"/>
        <rFont val="Symbol"/>
        <family val="1"/>
        <charset val="2"/>
      </rPr>
      <t>·</t>
    </r>
    <r>
      <rPr>
        <sz val="12"/>
        <color theme="1"/>
        <rFont val="Calibri"/>
        <family val="2"/>
        <scheme val="minor"/>
      </rPr>
      <t xml:space="preserve"> </t>
    </r>
    <r>
      <rPr>
        <i/>
        <sz val="12"/>
        <color theme="1"/>
        <rFont val="Calibri"/>
        <family val="2"/>
        <scheme val="minor"/>
      </rPr>
      <t>Action system has multiple advanced features such as grouping, nesting, complex blocking, reversing actions, synchronizing actions, etc.</t>
    </r>
  </si>
  <si>
    <r>
      <t>·</t>
    </r>
    <r>
      <rPr>
        <sz val="12"/>
        <color theme="1"/>
        <rFont val="Calibri"/>
        <family val="2"/>
        <scheme val="minor"/>
      </rPr>
      <t xml:space="preserve"> </t>
    </r>
    <r>
      <rPr>
        <b/>
        <sz val="12"/>
        <color theme="1"/>
        <rFont val="Calibri"/>
        <family val="2"/>
        <scheme val="minor"/>
      </rPr>
      <t xml:space="preserve">Deck of Cards: </t>
    </r>
    <r>
      <rPr>
        <sz val="12"/>
        <color theme="1"/>
        <rFont val="Calibri"/>
        <family val="2"/>
        <scheme val="minor"/>
      </rPr>
      <t>30+ unique cards (any suits, numbers, etc. desired), each its own entity, is briefly shuffled using actions. They must look like a deck.</t>
    </r>
  </si>
  <si>
    <r>
      <t>·</t>
    </r>
    <r>
      <rPr>
        <sz val="12"/>
        <color theme="1"/>
        <rFont val="Calibri"/>
        <family val="2"/>
        <scheme val="minor"/>
      </rPr>
      <t xml:space="preserve"> </t>
    </r>
    <r>
      <rPr>
        <b/>
        <sz val="12"/>
        <color theme="1"/>
        <rFont val="Calibri"/>
        <family val="2"/>
        <scheme val="minor"/>
      </rPr>
      <t>Hands of Cards:</t>
    </r>
    <r>
      <rPr>
        <sz val="12"/>
        <color theme="1"/>
        <rFont val="Calibri"/>
        <family val="2"/>
        <scheme val="minor"/>
      </rPr>
      <t xml:space="preserve"> Actions are used to deal four or more hands of 7+ cards, evenly spaced around the screen. Only the player's cards are face up.</t>
    </r>
  </si>
  <si>
    <r>
      <t xml:space="preserve">· </t>
    </r>
    <r>
      <rPr>
        <i/>
        <sz val="12"/>
        <color theme="1"/>
        <rFont val="Calibri"/>
        <family val="2"/>
        <scheme val="minor"/>
      </rPr>
      <t>Game rules are more elaborate and interesting than the base requirements of "play one card, high card wins", but player actions are still obvious.</t>
    </r>
  </si>
  <si>
    <r>
      <t>·</t>
    </r>
    <r>
      <rPr>
        <i/>
        <sz val="12"/>
        <color theme="1"/>
        <rFont val="Calibri"/>
        <family val="2"/>
        <scheme val="minor"/>
      </rPr>
      <t xml:space="preserve"> Card and UI animations are very slick, with excellent timing, easing, flourishes, and overall feel.</t>
    </r>
  </si>
  <si>
    <r>
      <rPr>
        <sz val="12"/>
        <color theme="1"/>
        <rFont val="Symbol"/>
        <family val="1"/>
        <charset val="2"/>
      </rPr>
      <t>·</t>
    </r>
    <r>
      <rPr>
        <sz val="12"/>
        <color theme="1"/>
        <rFont val="Calibri"/>
        <family val="2"/>
        <scheme val="minor"/>
      </rPr>
      <t xml:space="preserve"> </t>
    </r>
    <r>
      <rPr>
        <i/>
        <sz val="12"/>
        <color theme="1"/>
        <rFont val="Calibri"/>
        <family val="2"/>
        <scheme val="minor"/>
      </rPr>
      <t>Card and UI layouts and positioning are very slick, with excellent placement, spacing, adjustments, and overall feel.</t>
    </r>
  </si>
  <si>
    <r>
      <t xml:space="preserve">· </t>
    </r>
    <r>
      <rPr>
        <b/>
        <sz val="12"/>
        <color theme="1"/>
        <rFont val="Calibri"/>
        <family val="2"/>
        <scheme val="minor"/>
      </rPr>
      <t>ESC Menu:</t>
    </r>
    <r>
      <rPr>
        <sz val="12"/>
        <color theme="1"/>
        <rFont val="Calibri"/>
        <family val="2"/>
        <scheme val="minor"/>
      </rPr>
      <t xml:space="preserve"> ESC animates in/out (with actions) a menu with </t>
    </r>
    <r>
      <rPr>
        <b/>
        <sz val="12"/>
        <color theme="1"/>
        <rFont val="Calibri"/>
        <family val="2"/>
        <scheme val="minor"/>
      </rPr>
      <t>resume</t>
    </r>
    <r>
      <rPr>
        <sz val="12"/>
        <color theme="1"/>
        <rFont val="Calibri"/>
        <family val="2"/>
        <scheme val="minor"/>
      </rPr>
      <t xml:space="preserve">, </t>
    </r>
    <r>
      <rPr>
        <b/>
        <sz val="12"/>
        <color theme="1"/>
        <rFont val="Calibri"/>
        <family val="2"/>
        <scheme val="minor"/>
      </rPr>
      <t>play speed</t>
    </r>
    <r>
      <rPr>
        <sz val="12"/>
        <color theme="1"/>
        <rFont val="Calibri"/>
        <family val="2"/>
        <scheme val="minor"/>
      </rPr>
      <t xml:space="preserve">, </t>
    </r>
    <r>
      <rPr>
        <b/>
        <sz val="12"/>
        <color theme="1"/>
        <rFont val="Calibri"/>
        <family val="2"/>
        <scheme val="minor"/>
      </rPr>
      <t>hand size</t>
    </r>
    <r>
      <rPr>
        <sz val="12"/>
        <color theme="1"/>
        <rFont val="Calibri"/>
        <family val="2"/>
        <scheme val="minor"/>
      </rPr>
      <t>,</t>
    </r>
    <r>
      <rPr>
        <b/>
        <sz val="12"/>
        <color theme="1"/>
        <rFont val="Calibri"/>
        <family val="2"/>
        <scheme val="minor"/>
      </rPr>
      <t xml:space="preserve"> hand number</t>
    </r>
    <r>
      <rPr>
        <sz val="12"/>
        <color theme="1"/>
        <rFont val="Calibri"/>
        <family val="2"/>
        <scheme val="minor"/>
      </rPr>
      <t xml:space="preserve">, and </t>
    </r>
    <r>
      <rPr>
        <b/>
        <sz val="12"/>
        <color theme="1"/>
        <rFont val="Calibri"/>
        <family val="2"/>
        <scheme val="minor"/>
      </rPr>
      <t>quit</t>
    </r>
    <r>
      <rPr>
        <sz val="12"/>
        <color theme="1"/>
        <rFont val="Calibri"/>
        <family val="2"/>
        <scheme val="minor"/>
      </rPr>
      <t xml:space="preserve"> options. All options must work.</t>
    </r>
  </si>
  <si>
    <r>
      <t xml:space="preserve">· </t>
    </r>
    <r>
      <rPr>
        <b/>
        <sz val="12"/>
        <color theme="1"/>
        <rFont val="Calibri"/>
        <family val="2"/>
        <scheme val="minor"/>
      </rPr>
      <t xml:space="preserve">Fading UI: </t>
    </r>
    <r>
      <rPr>
        <sz val="12"/>
        <color theme="1"/>
        <rFont val="Calibri"/>
        <family val="2"/>
        <scheme val="minor"/>
      </rPr>
      <t>UI elements for</t>
    </r>
    <r>
      <rPr>
        <b/>
        <sz val="12"/>
        <color theme="1"/>
        <rFont val="Calibri"/>
        <family val="2"/>
        <scheme val="minor"/>
      </rPr>
      <t xml:space="preserve"> player names</t>
    </r>
    <r>
      <rPr>
        <sz val="12"/>
        <color theme="1"/>
        <rFont val="Calibri"/>
        <family val="2"/>
        <scheme val="minor"/>
      </rPr>
      <t xml:space="preserve">, </t>
    </r>
    <r>
      <rPr>
        <b/>
        <sz val="12"/>
        <color theme="1"/>
        <rFont val="Calibri"/>
        <family val="2"/>
        <scheme val="minor"/>
      </rPr>
      <t>player scores</t>
    </r>
    <r>
      <rPr>
        <sz val="12"/>
        <color theme="1"/>
        <rFont val="Calibri"/>
        <family val="2"/>
        <scheme val="minor"/>
      </rPr>
      <t xml:space="preserve">, and </t>
    </r>
    <r>
      <rPr>
        <b/>
        <sz val="12"/>
        <color theme="1"/>
        <rFont val="Calibri"/>
        <family val="2"/>
        <scheme val="minor"/>
      </rPr>
      <t>winning tricks</t>
    </r>
    <r>
      <rPr>
        <sz val="12"/>
        <color theme="1"/>
        <rFont val="Calibri"/>
        <family val="2"/>
        <scheme val="minor"/>
      </rPr>
      <t xml:space="preserve"> (high card wins) fade in and out (as appropriate) using actions.</t>
    </r>
  </si>
  <si>
    <r>
      <rPr>
        <sz val="12"/>
        <color theme="1"/>
        <rFont val="Symbol"/>
        <family val="1"/>
        <charset val="2"/>
      </rPr>
      <t>·</t>
    </r>
    <r>
      <rPr>
        <sz val="12"/>
        <color theme="1"/>
        <rFont val="Calibri"/>
        <family val="2"/>
        <scheme val="minor"/>
      </rPr>
      <t xml:space="preserve"> </t>
    </r>
    <r>
      <rPr>
        <i/>
        <sz val="12"/>
        <color theme="1"/>
        <rFont val="Calibri"/>
        <family val="2"/>
        <scheme val="minor"/>
      </rPr>
      <t>The menu has a variety of different interesting animations, which change each time it is opened.</t>
    </r>
  </si>
  <si>
    <r>
      <rPr>
        <sz val="12"/>
        <color theme="1"/>
        <rFont val="Symbol"/>
        <family val="1"/>
        <charset val="2"/>
      </rPr>
      <t>·</t>
    </r>
    <r>
      <rPr>
        <sz val="12"/>
        <color theme="1"/>
        <rFont val="Calibri"/>
        <family val="2"/>
        <scheme val="minor"/>
      </rPr>
      <t xml:space="preserve"> </t>
    </r>
    <r>
      <rPr>
        <i/>
        <sz val="12"/>
        <color theme="1"/>
        <rFont val="Calibri"/>
        <family val="2"/>
        <scheme val="minor"/>
      </rPr>
      <t>Telemetry data/analysis is extensive, detailed, and insightful, or is presented in a slick manner (advanced formatting and/or good charts).</t>
    </r>
  </si>
  <si>
    <t>Full Credit</t>
  </si>
  <si>
    <t>On Track</t>
  </si>
  <si>
    <t>No Progress</t>
  </si>
  <si>
    <t>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</si>
</sst>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sz val="18"/>
      <color theme="1"/>
      <name val="Calibri"/>
      <family val="2"/>
      <scheme val="minor"/>
    </font>
    <font>
      <b/>
      <sz val="18"/>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
      <i/>
      <sz val="12"/>
      <name val="Calibri"/>
      <family val="2"/>
      <scheme val="minor"/>
    </font>
    <font>
      <i/>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2" fillId="0" borderId="0" applyFont="0" applyFill="0" applyBorder="0" applyAlignment="0" applyProtection="0"/>
  </cellStyleXfs>
  <cellXfs count="68">
    <xf numFmtId="0" fontId="0" fillId="0" borderId="0" xfId="0"/>
    <xf numFmtId="0" fontId="1" fillId="0" borderId="0" xfId="0" applyFont="1"/>
    <xf numFmtId="0" fontId="1" fillId="0" borderId="0" xfId="0" applyFont="1" applyAlignment="1">
      <alignment horizontal="left"/>
    </xf>
    <xf numFmtId="0" fontId="6"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7" fillId="2" borderId="1" xfId="0" applyFont="1" applyFill="1" applyBorder="1" applyAlignment="1">
      <alignment horizontal="left" indent="1"/>
    </xf>
    <xf numFmtId="0" fontId="8" fillId="2" borderId="2" xfId="0" applyFont="1" applyFill="1" applyBorder="1" applyAlignment="1">
      <alignment horizontal="left" vertical="center" wrapText="1" indent="1"/>
    </xf>
    <xf numFmtId="0" fontId="11" fillId="3" borderId="0" xfId="0" applyFont="1" applyFill="1"/>
    <xf numFmtId="0" fontId="10" fillId="3" borderId="1" xfId="0" applyFont="1" applyFill="1" applyBorder="1" applyAlignment="1">
      <alignment horizontal="center"/>
    </xf>
    <xf numFmtId="0" fontId="6"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6" xfId="0" applyFont="1" applyBorder="1" applyAlignment="1">
      <alignment horizontal="left" vertical="top" wrapText="1" indent="1"/>
    </xf>
    <xf numFmtId="9" fontId="1" fillId="0" borderId="0" xfId="1" applyFont="1"/>
    <xf numFmtId="0" fontId="3" fillId="4" borderId="2" xfId="0" applyFont="1" applyFill="1" applyBorder="1" applyAlignment="1">
      <alignment horizontal="left" vertical="center" wrapText="1" indent="1"/>
    </xf>
    <xf numFmtId="0" fontId="13" fillId="4" borderId="2" xfId="0" applyFont="1" applyFill="1" applyBorder="1" applyAlignment="1">
      <alignment horizontal="left" vertical="center" wrapText="1" indent="1"/>
    </xf>
    <xf numFmtId="0" fontId="13"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17" fillId="0" borderId="5" xfId="1" applyFont="1" applyBorder="1" applyAlignment="1">
      <alignment horizontal="center" vertical="center"/>
    </xf>
    <xf numFmtId="0" fontId="18"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7" fillId="2" borderId="2" xfId="0" applyFont="1" applyFill="1" applyBorder="1" applyAlignment="1">
      <alignment horizontal="left" vertical="center" indent="1"/>
    </xf>
    <xf numFmtId="0" fontId="13" fillId="4" borderId="3" xfId="0" applyFont="1" applyFill="1" applyBorder="1" applyAlignment="1">
      <alignment horizontal="left" vertical="center" inden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2" xfId="0" applyFont="1" applyBorder="1" applyAlignment="1">
      <alignment horizontal="left" vertical="center" wrapText="1" indent="1"/>
    </xf>
    <xf numFmtId="0" fontId="2" fillId="0" borderId="1" xfId="0" applyFont="1" applyBorder="1" applyAlignment="1">
      <alignment horizontal="center" vertical="center"/>
    </xf>
    <xf numFmtId="164" fontId="2" fillId="0" borderId="1" xfId="1" applyNumberFormat="1" applyFont="1" applyBorder="1" applyAlignment="1">
      <alignment horizontal="center" vertical="center"/>
    </xf>
    <xf numFmtId="0" fontId="1" fillId="0" borderId="0" xfId="0" applyFont="1" applyAlignment="1">
      <alignment horizontal="center"/>
    </xf>
    <xf numFmtId="9" fontId="1" fillId="0" borderId="0" xfId="1" applyFont="1" applyAlignment="1">
      <alignment horizontal="center"/>
    </xf>
    <xf numFmtId="0" fontId="20" fillId="0" borderId="0" xfId="0" applyFont="1" applyAlignment="1">
      <alignment horizontal="left" vertical="top" indent="1"/>
    </xf>
    <xf numFmtId="0" fontId="10" fillId="0" borderId="0" xfId="0" applyFont="1" applyAlignment="1">
      <alignment horizontal="left" indent="1"/>
    </xf>
    <xf numFmtId="0" fontId="11" fillId="0" borderId="0" xfId="0" applyFont="1"/>
    <xf numFmtId="0" fontId="3" fillId="4" borderId="4" xfId="0" applyFont="1" applyFill="1" applyBorder="1" applyAlignment="1">
      <alignment horizontal="left" vertical="center" wrapText="1" indent="1"/>
    </xf>
    <xf numFmtId="0" fontId="7" fillId="2" borderId="0" xfId="0" applyFont="1" applyFill="1" applyAlignment="1">
      <alignment horizontal="left" vertical="top" indent="1"/>
    </xf>
    <xf numFmtId="0" fontId="0" fillId="0" borderId="0" xfId="0" applyAlignment="1">
      <alignment horizontal="left" vertical="top" indent="1"/>
    </xf>
    <xf numFmtId="0" fontId="0" fillId="0" borderId="0" xfId="0" applyAlignment="1">
      <alignment horizontal="left" vertical="top"/>
    </xf>
    <xf numFmtId="0" fontId="21" fillId="0" borderId="0" xfId="0" applyFont="1" applyAlignment="1">
      <alignment horizontal="left" vertical="top"/>
    </xf>
    <xf numFmtId="0" fontId="5" fillId="0" borderId="0" xfId="0" applyFont="1" applyAlignment="1">
      <alignment horizontal="left"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4" fillId="0" borderId="10" xfId="0" applyFont="1" applyBorder="1" applyAlignment="1">
      <alignment horizontal="center" vertical="top" wrapText="1"/>
    </xf>
    <xf numFmtId="0" fontId="14" fillId="0" borderId="0" xfId="0" applyFont="1" applyAlignment="1">
      <alignment horizontal="center" vertical="top" wrapText="1"/>
    </xf>
    <xf numFmtId="0" fontId="14" fillId="0" borderId="12" xfId="0" applyFont="1" applyBorder="1" applyAlignment="1">
      <alignment horizontal="center" vertical="top" wrapText="1"/>
    </xf>
    <xf numFmtId="9" fontId="8" fillId="2" borderId="10" xfId="1" applyFont="1" applyFill="1" applyBorder="1" applyAlignment="1">
      <alignment horizontal="center" vertical="center" wrapText="1"/>
    </xf>
    <xf numFmtId="9" fontId="8" fillId="2" borderId="0" xfId="1" applyFont="1" applyFill="1" applyBorder="1" applyAlignment="1">
      <alignment horizontal="center"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7" fillId="2" borderId="8" xfId="0" applyFont="1" applyFill="1" applyBorder="1" applyAlignment="1">
      <alignment horizontal="left" indent="1"/>
    </xf>
    <xf numFmtId="0" fontId="7" fillId="2" borderId="0" xfId="0" applyFont="1" applyFill="1" applyAlignment="1">
      <alignment horizontal="left" indent="1"/>
    </xf>
  </cellXfs>
  <cellStyles count="2">
    <cellStyle name="Normal" xfId="0" builtinId="0"/>
    <cellStyle name="Percent" xfId="1" builtinId="5"/>
  </cellStyles>
  <dxfs count="19">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ont>
        <strike val="0"/>
      </font>
      <fill>
        <patternFill>
          <bgColor theme="7" tint="0.39994506668294322"/>
        </patternFill>
      </fill>
    </dxf>
    <dxf>
      <font>
        <strike val="0"/>
      </font>
      <fill>
        <patternFill>
          <bgColor theme="9" tint="0.59996337778862885"/>
        </patternFill>
      </fill>
    </dxf>
    <dxf>
      <font>
        <strike val="0"/>
      </font>
      <fill>
        <patternFill>
          <bgColor theme="9" tint="0.79998168889431442"/>
        </patternFill>
      </fill>
    </dxf>
    <dxf>
      <fill>
        <patternFill>
          <bgColor theme="9"/>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zoomScaleNormal="100" workbookViewId="0">
      <selection activeCell="A3" sqref="A3:A5"/>
    </sheetView>
  </sheetViews>
  <sheetFormatPr defaultColWidth="9" defaultRowHeight="15.5"/>
  <cols>
    <col min="1" max="1" width="6.54296875" style="16" customWidth="1"/>
    <col min="2" max="2" width="12.54296875" style="1" customWidth="1"/>
    <col min="3" max="3" width="130.54296875" style="4" customWidth="1"/>
    <col min="4" max="4" width="9" style="1" customWidth="1"/>
    <col min="5" max="5" width="9" style="12" customWidth="1"/>
    <col min="6" max="16384" width="9" style="1"/>
  </cols>
  <sheetData>
    <row r="1" spans="1:5" s="3" customFormat="1" ht="24" thickBot="1">
      <c r="A1" s="29">
        <f>MIN(1,(MAX(SUM(A6,A13,A20,A27,A34),(SUM(A4:A980)+IF(ISBLANK(A2),0,MIN(0,A2-0.67)))*IF(A34&lt;&gt;"n/a",1,IF(A27&lt;&gt;"n/a",1.25,IF(A20&lt;&gt;"n/a",5/3,IF(A13&lt;&gt;"n/a",2.5,5))))+IF(A41&lt;&gt;"n/a",0,IF(SUM(A6,A13,A20,A27,A34)&gt;0,0.1,0)))))</f>
        <v>0.58000000000000018</v>
      </c>
      <c r="B1" s="30" t="s">
        <v>9</v>
      </c>
      <c r="C1" s="34" t="s">
        <v>16</v>
      </c>
      <c r="E1" s="11"/>
    </row>
    <row r="2" spans="1:5" ht="47" thickBot="1">
      <c r="A2" s="28">
        <v>0.57999999999999996</v>
      </c>
      <c r="B2" s="27" t="s">
        <v>8</v>
      </c>
      <c r="C2" s="20" t="s">
        <v>30</v>
      </c>
    </row>
    <row r="3" spans="1:5">
      <c r="A3" s="53"/>
      <c r="B3" s="56" t="s">
        <v>12</v>
      </c>
      <c r="C3" s="20"/>
    </row>
    <row r="4" spans="1:5" ht="47" thickBot="1">
      <c r="A4" s="54"/>
      <c r="B4" s="57"/>
      <c r="C4" s="20" t="s">
        <v>11</v>
      </c>
    </row>
    <row r="5" spans="1:5" ht="16" thickBot="1">
      <c r="A5" s="55"/>
      <c r="B5" s="58"/>
      <c r="C5" s="15"/>
    </row>
    <row r="6" spans="1:5" s="2" customFormat="1" ht="16.149999999999999" customHeight="1" thickBot="1">
      <c r="A6" s="21">
        <f>IF(LEFT(B6,2)="No",0,IF(LEFT(B6,4)="Some",0.03,IF(LEFT(B6,2)="On",0.05,"n/a")))</f>
        <v>0.05</v>
      </c>
      <c r="B6" s="24" t="s">
        <v>53</v>
      </c>
      <c r="C6" s="8" t="s">
        <v>2</v>
      </c>
      <c r="E6" s="13"/>
    </row>
    <row r="7" spans="1:5" s="2" customFormat="1" ht="16.149999999999999" customHeight="1">
      <c r="A7" s="21">
        <f>IF(LEFT(B7,2)="No",-0.1,IF(LEFT(B7,7)="Partial",0.01,IF(LEFT(B7,4)="Full",0.03,"n/a")))</f>
        <v>0.03</v>
      </c>
      <c r="B7" s="24" t="s">
        <v>52</v>
      </c>
      <c r="C7" s="5" t="s">
        <v>17</v>
      </c>
      <c r="E7" s="14"/>
    </row>
    <row r="8" spans="1:5" s="2" customFormat="1" ht="16.149999999999999" customHeight="1">
      <c r="A8" s="22">
        <f>IF(LEFT(B8,2)="No",-0.1,IF(LEFT(B8,7)="Partial",0.01,IF(LEFT(B8,4)="Full",0.03,"n/a")))</f>
        <v>0.03</v>
      </c>
      <c r="B8" s="25" t="s">
        <v>52</v>
      </c>
      <c r="C8" s="5" t="s">
        <v>41</v>
      </c>
      <c r="E8" s="14"/>
    </row>
    <row r="9" spans="1:5" s="2" customFormat="1" ht="16.149999999999999" customHeight="1" thickBot="1">
      <c r="A9" s="23">
        <f>IF(LEFT(B9,2)="No",-0.1,IF(LEFT(B9,7)="Partial",0.01,IF(LEFT(B9,4)="Full",0.03,"n/a")))</f>
        <v>0.03</v>
      </c>
      <c r="B9" s="26" t="s">
        <v>52</v>
      </c>
      <c r="C9" s="5" t="s">
        <v>18</v>
      </c>
      <c r="E9" s="14"/>
    </row>
    <row r="10" spans="1:5" s="2" customFormat="1" ht="16.149999999999999" customHeight="1">
      <c r="A10" s="22" t="str">
        <f>IF(LEFT(B10,2)="No",0,IF(LEFT(B10,7)="Partial",0.01,IF(LEFT(B10,4)="Full",0.03,"n/a")))</f>
        <v>n/a</v>
      </c>
      <c r="B10" s="25"/>
      <c r="C10" s="17" t="s">
        <v>32</v>
      </c>
      <c r="E10" s="14"/>
    </row>
    <row r="11" spans="1:5" s="2" customFormat="1" ht="16.149999999999999" customHeight="1" thickBot="1">
      <c r="A11" s="23" t="str">
        <f t="shared" ref="A11" si="0">IF(LEFT(B11,2)="No",0,IF(LEFT(B11,7)="Partial",0.01,IF(LEFT(B11,4)="Full",0.03,"n/a")))</f>
        <v>n/a</v>
      </c>
      <c r="B11" s="26"/>
      <c r="C11" s="19" t="s">
        <v>42</v>
      </c>
      <c r="E11" s="14"/>
    </row>
    <row r="12" spans="1:5" ht="8.15" customHeight="1" thickBot="1">
      <c r="C12" s="15"/>
    </row>
    <row r="13" spans="1:5" s="2" customFormat="1" ht="16.149999999999999" customHeight="1" thickBot="1">
      <c r="A13" s="41">
        <f>IF(LEFT(B13,2)="No",0,IF(LEFT(B13,4)="Some",0.03,IF(LEFT(B13,2)="On",0.05,"n/a")))</f>
        <v>0</v>
      </c>
      <c r="B13" s="24" t="s">
        <v>54</v>
      </c>
      <c r="C13" s="8" t="s">
        <v>3</v>
      </c>
      <c r="E13" s="14"/>
    </row>
    <row r="14" spans="1:5" s="2" customFormat="1" ht="31">
      <c r="A14" s="22">
        <f t="shared" ref="A14:A16" si="1">IF(LEFT(B14,2)="No",-0.1,IF(LEFT(B14,7)="Partial",0.01,IF(LEFT(B14,4)="Full",0.03,"n/a")))</f>
        <v>0.03</v>
      </c>
      <c r="B14" s="24" t="s">
        <v>52</v>
      </c>
      <c r="C14" s="5" t="s">
        <v>43</v>
      </c>
      <c r="E14" s="14"/>
    </row>
    <row r="15" spans="1:5" s="2" customFormat="1" ht="31">
      <c r="A15" s="22">
        <f t="shared" si="1"/>
        <v>0.03</v>
      </c>
      <c r="B15" s="25" t="s">
        <v>52</v>
      </c>
      <c r="C15" s="5" t="s">
        <v>44</v>
      </c>
      <c r="E15" s="13"/>
    </row>
    <row r="16" spans="1:5" s="2" customFormat="1" ht="31.5" thickBot="1">
      <c r="A16" s="22">
        <f t="shared" si="1"/>
        <v>0.03</v>
      </c>
      <c r="B16" s="26" t="s">
        <v>52</v>
      </c>
      <c r="C16" s="5" t="s">
        <v>19</v>
      </c>
      <c r="E16" s="14"/>
    </row>
    <row r="17" spans="1:5" s="2" customFormat="1" ht="16.149999999999999" customHeight="1">
      <c r="A17" s="21" t="str">
        <f t="shared" ref="A17:A18" si="2">IF(LEFT(B17,2)="No",0,IF(LEFT(B17,7)="Partial",0.01,IF(LEFT(B17,4)="Full",0.03,"n/a")))</f>
        <v>n/a</v>
      </c>
      <c r="B17" s="24"/>
      <c r="C17" s="18" t="s">
        <v>33</v>
      </c>
      <c r="E17" s="14"/>
    </row>
    <row r="18" spans="1:5" s="2" customFormat="1" ht="16.149999999999999" customHeight="1" thickBot="1">
      <c r="A18" s="23" t="str">
        <f t="shared" si="2"/>
        <v>n/a</v>
      </c>
      <c r="B18" s="26"/>
      <c r="C18" s="47" t="s">
        <v>45</v>
      </c>
      <c r="E18" s="14"/>
    </row>
    <row r="19" spans="1:5" ht="8.15" customHeight="1" thickBot="1">
      <c r="C19" s="15"/>
    </row>
    <row r="20" spans="1:5" s="2" customFormat="1" ht="16.149999999999999" customHeight="1" thickBot="1">
      <c r="A20" s="21">
        <f>IF(LEFT(B20,2)="No",0,IF(LEFT(B20,4)="Some",0.03,IF(LEFT(B20,2)="On",0.05,"n/a")))</f>
        <v>0</v>
      </c>
      <c r="B20" s="24" t="s">
        <v>54</v>
      </c>
      <c r="C20" s="8" t="s">
        <v>4</v>
      </c>
      <c r="E20" s="14"/>
    </row>
    <row r="21" spans="1:5" s="2" customFormat="1" ht="31">
      <c r="A21" s="21">
        <f t="shared" ref="A21:A23" si="3">IF(LEFT(B21,2)="No",-0.1,IF(LEFT(B21,7)="Partial",0.01,IF(LEFT(B21,4)="Full",0.03,"n/a")))</f>
        <v>0.03</v>
      </c>
      <c r="B21" s="24" t="s">
        <v>52</v>
      </c>
      <c r="C21" s="5" t="s">
        <v>20</v>
      </c>
      <c r="E21" s="14"/>
    </row>
    <row r="22" spans="1:5" s="2" customFormat="1" ht="31">
      <c r="A22" s="22">
        <f t="shared" si="3"/>
        <v>0.03</v>
      </c>
      <c r="B22" s="25" t="s">
        <v>52</v>
      </c>
      <c r="C22" s="5" t="s">
        <v>21</v>
      </c>
      <c r="E22" s="13"/>
    </row>
    <row r="23" spans="1:5" s="2" customFormat="1" ht="16" thickBot="1">
      <c r="A23" s="23">
        <f t="shared" si="3"/>
        <v>0.03</v>
      </c>
      <c r="B23" s="26" t="s">
        <v>52</v>
      </c>
      <c r="C23" s="5" t="s">
        <v>49</v>
      </c>
      <c r="E23" s="14"/>
    </row>
    <row r="24" spans="1:5" s="2" customFormat="1" ht="16.149999999999999" customHeight="1">
      <c r="A24" s="22" t="str">
        <f t="shared" ref="A24:A25" si="4">IF(LEFT(B24,2)="No",0,IF(LEFT(B24,7)="Partial",0.01,IF(LEFT(B24,4)="Full",0.03,"n/a")))</f>
        <v>n/a</v>
      </c>
      <c r="B24" s="25"/>
      <c r="C24" s="17" t="s">
        <v>46</v>
      </c>
      <c r="E24" s="14"/>
    </row>
    <row r="25" spans="1:5" s="2" customFormat="1" ht="16.149999999999999" customHeight="1" thickBot="1">
      <c r="A25" s="23" t="str">
        <f t="shared" si="4"/>
        <v>n/a</v>
      </c>
      <c r="B25" s="26"/>
      <c r="C25" s="19" t="s">
        <v>47</v>
      </c>
      <c r="E25" s="14"/>
    </row>
    <row r="26" spans="1:5" ht="8.15" customHeight="1" thickBot="1">
      <c r="C26" s="15"/>
    </row>
    <row r="27" spans="1:5" s="2" customFormat="1" ht="16.149999999999999" customHeight="1" thickBot="1">
      <c r="A27" s="21">
        <f>IF(LEFT(B27,2)="No",0,IF(LEFT(B27,4)="Some",0.03,IF(LEFT(B27,2)="On",0.05,"n/a")))</f>
        <v>0</v>
      </c>
      <c r="B27" s="24" t="s">
        <v>54</v>
      </c>
      <c r="C27" s="8" t="s">
        <v>5</v>
      </c>
      <c r="E27" s="13"/>
    </row>
    <row r="28" spans="1:5" s="2" customFormat="1" ht="31">
      <c r="A28" s="21">
        <f t="shared" ref="A28:A30" si="5">IF(LEFT(B28,2)="No",-0.1,IF(LEFT(B28,7)="Partial",0.01,IF(LEFT(B28,4)="Full",0.03,"n/a")))</f>
        <v>0.03</v>
      </c>
      <c r="B28" s="24" t="s">
        <v>52</v>
      </c>
      <c r="C28" s="5" t="s">
        <v>48</v>
      </c>
      <c r="E28" s="14"/>
    </row>
    <row r="29" spans="1:5" s="2" customFormat="1" ht="16.149999999999999" customHeight="1">
      <c r="A29" s="22">
        <f t="shared" si="5"/>
        <v>0.03</v>
      </c>
      <c r="B29" s="25" t="s">
        <v>52</v>
      </c>
      <c r="C29" s="5" t="s">
        <v>22</v>
      </c>
      <c r="E29" s="13"/>
    </row>
    <row r="30" spans="1:5" s="2" customFormat="1" ht="16.149999999999999" customHeight="1" thickBot="1">
      <c r="A30" s="23">
        <f t="shared" si="5"/>
        <v>0.03</v>
      </c>
      <c r="B30" s="26" t="s">
        <v>52</v>
      </c>
      <c r="C30" s="5" t="s">
        <v>23</v>
      </c>
      <c r="E30" s="14"/>
    </row>
    <row r="31" spans="1:5" s="2" customFormat="1" ht="16.149999999999999" customHeight="1">
      <c r="A31" s="21" t="str">
        <f t="shared" ref="A31:A32" si="6">IF(LEFT(B31,2)="No",0,IF(LEFT(B31,7)="Partial",0.01,IF(LEFT(B31,4)="Full",0.03,"n/a")))</f>
        <v>n/a</v>
      </c>
      <c r="B31" s="24"/>
      <c r="C31" s="18" t="s">
        <v>27</v>
      </c>
      <c r="E31" s="14"/>
    </row>
    <row r="32" spans="1:5" s="2" customFormat="1" ht="16.149999999999999" customHeight="1" thickBot="1">
      <c r="A32" s="23" t="str">
        <f t="shared" si="6"/>
        <v>n/a</v>
      </c>
      <c r="B32" s="26"/>
      <c r="C32" s="19" t="s">
        <v>50</v>
      </c>
      <c r="E32" s="14"/>
    </row>
    <row r="33" spans="1:5" ht="8.15" customHeight="1" thickBot="1">
      <c r="C33" s="15"/>
    </row>
    <row r="34" spans="1:5" s="2" customFormat="1" ht="16.149999999999999" customHeight="1" thickBot="1">
      <c r="A34" s="21">
        <f>IF(LEFT(B34,2)="No",0,IF(LEFT(B34,4)="Some",0.03,IF(LEFT(B34,2)="On",0.05,"n/a")))</f>
        <v>0.05</v>
      </c>
      <c r="B34" s="24" t="s">
        <v>53</v>
      </c>
      <c r="C34" s="8" t="s">
        <v>6</v>
      </c>
      <c r="E34" s="14"/>
    </row>
    <row r="35" spans="1:5" s="2" customFormat="1" ht="31">
      <c r="A35" s="21">
        <f t="shared" ref="A35:A37" si="7">IF(LEFT(B35,2)="No",-0.1,IF(LEFT(B35,7)="Partial",0.01,IF(LEFT(B35,4)="Full",0.03,"n/a")))</f>
        <v>0.03</v>
      </c>
      <c r="B35" s="36" t="s">
        <v>52</v>
      </c>
      <c r="C35" s="39" t="s">
        <v>24</v>
      </c>
      <c r="E35" s="14"/>
    </row>
    <row r="36" spans="1:5" s="2" customFormat="1">
      <c r="A36" s="22">
        <f t="shared" si="7"/>
        <v>0.03</v>
      </c>
      <c r="B36" s="37" t="s">
        <v>52</v>
      </c>
      <c r="C36" s="5" t="s">
        <v>25</v>
      </c>
      <c r="E36" s="13"/>
    </row>
    <row r="37" spans="1:5" s="2" customFormat="1" ht="31.5" thickBot="1">
      <c r="A37" s="23">
        <f t="shared" si="7"/>
        <v>0.03</v>
      </c>
      <c r="B37" s="38" t="s">
        <v>52</v>
      </c>
      <c r="C37" s="5" t="s">
        <v>26</v>
      </c>
      <c r="E37" s="14"/>
    </row>
    <row r="38" spans="1:5" s="2" customFormat="1" ht="16.149999999999999" customHeight="1">
      <c r="A38" s="22" t="str">
        <f t="shared" ref="A38:A39" si="8">IF(LEFT(B38,2)="No",0,IF(LEFT(B38,7)="Partial",0.01,IF(LEFT(B38,4)="Full",0.03,"n/a")))</f>
        <v>n/a</v>
      </c>
      <c r="B38" s="25"/>
      <c r="C38" s="35" t="s">
        <v>31</v>
      </c>
      <c r="E38" s="14"/>
    </row>
    <row r="39" spans="1:5" s="2" customFormat="1" ht="16.149999999999999" customHeight="1" thickBot="1">
      <c r="A39" s="23" t="str">
        <f t="shared" si="8"/>
        <v>n/a</v>
      </c>
      <c r="B39" s="26"/>
      <c r="C39" s="19" t="s">
        <v>51</v>
      </c>
      <c r="E39" s="14"/>
    </row>
    <row r="40" spans="1:5" ht="8.15" customHeight="1" thickBot="1">
      <c r="E40" s="14"/>
    </row>
    <row r="41" spans="1:5" s="32" customFormat="1" ht="16.149999999999999" customHeight="1" thickBot="1">
      <c r="A41" s="31">
        <f>IF(LEFT(B41,1)="5",0.05,IF(LEFT(B41,1)="4",0.04,IF(LEFT(B41,1)="3",0.03,IF(LEFT(B41,1)="2",0.02,IF(LEFT(B41,1)="1",0.01,IF(LEFT(B41,1)="O",0,IF(LEFT(B41,1)="L",0,"n/a")))))))</f>
        <v>0</v>
      </c>
      <c r="B41" s="40" t="s">
        <v>55</v>
      </c>
      <c r="C41" s="8" t="s">
        <v>7</v>
      </c>
      <c r="E41" s="33"/>
    </row>
    <row r="42" spans="1:5" s="2" customFormat="1" ht="16.149999999999999" customHeight="1">
      <c r="A42" s="21">
        <f t="shared" ref="A42:A44" si="9">IF(LEFT(B42,2)="No",-0.1,IF(LEFT(B42,7)="Partial",0.01,IF(LEFT(B42,4)="Full",0.03,"n/a")))</f>
        <v>0.03</v>
      </c>
      <c r="B42" s="24" t="s">
        <v>52</v>
      </c>
      <c r="C42" s="5" t="s">
        <v>10</v>
      </c>
      <c r="E42" s="14"/>
    </row>
    <row r="43" spans="1:5" s="2" customFormat="1" ht="16.149999999999999" customHeight="1">
      <c r="A43" s="22">
        <f t="shared" si="9"/>
        <v>0.03</v>
      </c>
      <c r="B43" s="25" t="s">
        <v>52</v>
      </c>
      <c r="C43" s="5" t="s">
        <v>29</v>
      </c>
      <c r="E43" s="14"/>
    </row>
    <row r="44" spans="1:5" ht="16.149999999999999" customHeight="1" thickBot="1">
      <c r="A44" s="23">
        <f t="shared" si="9"/>
        <v>0.03</v>
      </c>
      <c r="B44" s="26" t="s">
        <v>52</v>
      </c>
      <c r="C44" s="6" t="s">
        <v>15</v>
      </c>
      <c r="E44" s="14"/>
    </row>
    <row r="45" spans="1:5" s="2" customFormat="1" ht="16.149999999999999" customHeight="1">
      <c r="A45" s="21" t="str">
        <f t="shared" ref="A45:A46" si="10">IF(LEFT(B45,2)="No",0,IF(LEFT(B45,7)="Partial",0.01,IF(LEFT(B45,4)="Full",0.03,"n/a")))</f>
        <v>n/a</v>
      </c>
      <c r="B45" s="24"/>
      <c r="C45" s="18" t="s">
        <v>1</v>
      </c>
      <c r="E45" s="14"/>
    </row>
    <row r="46" spans="1:5" s="2" customFormat="1" ht="16.149999999999999" customHeight="1" thickBot="1">
      <c r="A46" s="23">
        <f t="shared" si="10"/>
        <v>0.03</v>
      </c>
      <c r="B46" s="26" t="s">
        <v>52</v>
      </c>
      <c r="C46" s="19" t="s">
        <v>28</v>
      </c>
      <c r="E46" s="14"/>
    </row>
    <row r="47" spans="1:5" ht="16" thickBot="1"/>
    <row r="48" spans="1:5">
      <c r="A48" s="59" t="s">
        <v>39</v>
      </c>
      <c r="B48" s="59"/>
      <c r="C48" s="61" t="s">
        <v>40</v>
      </c>
    </row>
    <row r="49" spans="1:3">
      <c r="A49" s="60"/>
      <c r="B49" s="60"/>
      <c r="C49" s="62"/>
    </row>
    <row r="50" spans="1:3">
      <c r="A50" s="60"/>
      <c r="B50" s="60"/>
      <c r="C50" s="62"/>
    </row>
    <row r="51" spans="1:3">
      <c r="C51" s="62"/>
    </row>
    <row r="52" spans="1:3">
      <c r="C52" s="62"/>
    </row>
    <row r="53" spans="1:3" ht="16" thickBot="1">
      <c r="C53" s="63"/>
    </row>
  </sheetData>
  <mergeCells count="4">
    <mergeCell ref="A3:A5"/>
    <mergeCell ref="B3:B5"/>
    <mergeCell ref="A48:B50"/>
    <mergeCell ref="C48:C53"/>
  </mergeCells>
  <conditionalFormatting sqref="A1">
    <cfRule type="colorScale" priority="26">
      <colorScale>
        <cfvo type="num" val="0.4"/>
        <cfvo type="num" val="0.65"/>
        <cfvo type="num" val="0.9"/>
        <color rgb="FFC00000"/>
        <color theme="7" tint="0.39997558519241921"/>
        <color theme="9"/>
      </colorScale>
    </cfRule>
  </conditionalFormatting>
  <conditionalFormatting sqref="A2">
    <cfRule type="colorScale" priority="27">
      <colorScale>
        <cfvo type="num" val="0.4"/>
        <cfvo type="num" val="0.65"/>
        <cfvo type="num" val="0.9"/>
        <color rgb="FFC00000"/>
        <color theme="7" tint="0.39997558519241921"/>
        <color theme="9"/>
      </colorScale>
    </cfRule>
  </conditionalFormatting>
  <conditionalFormatting sqref="B6:B9 B20:B23 B27:B30 B34:B37 B42:B44">
    <cfRule type="beginsWith" dxfId="18" priority="6" operator="beginsWith" text="Some">
      <formula>LEFT(B6,LEN("Some"))="Some"</formula>
    </cfRule>
    <cfRule type="beginsWith" dxfId="17" priority="72" operator="beginsWith" text="Partial">
      <formula>LEFT(B6,LEN("Partial"))="Partial"</formula>
    </cfRule>
    <cfRule type="beginsWith" dxfId="16" priority="73" operator="beginsWith" text="No">
      <formula>LEFT(B6,LEN("No"))="No"</formula>
    </cfRule>
  </conditionalFormatting>
  <conditionalFormatting sqref="B6:B11 B20:B25 B27:B32 B34:B39 B42:B46">
    <cfRule type="beginsWith" dxfId="15" priority="7" operator="beginsWith" text="On">
      <formula>LEFT(B6,LEN("On"))="On"</formula>
    </cfRule>
    <cfRule type="beginsWith" dxfId="14" priority="11" operator="beginsWith" text="Full">
      <formula>LEFT(B6,LEN("Full"))="Full"</formula>
    </cfRule>
  </conditionalFormatting>
  <conditionalFormatting sqref="B10:B11 B17:B18 B24:B25 B31:B32 B38:B39 B45:B46">
    <cfRule type="beginsWith" dxfId="13" priority="13" operator="beginsWith" text="No">
      <formula>LEFT(B10,LEN("No"))="No"</formula>
    </cfRule>
  </conditionalFormatting>
  <conditionalFormatting sqref="B10:B11 B24:B25 B31:B32 B38:B39 B45:B46 B17:B18">
    <cfRule type="beginsWith" dxfId="12" priority="12" operator="beginsWith" text="Partial">
      <formula>LEFT(B10,LEN("Partial"))="Partial"</formula>
    </cfRule>
  </conditionalFormatting>
  <conditionalFormatting sqref="B13">
    <cfRule type="beginsWith" dxfId="11" priority="1" operator="beginsWith" text="Some">
      <formula>LEFT(B13,LEN("Some"))="Some"</formula>
    </cfRule>
    <cfRule type="beginsWith" dxfId="10" priority="2" operator="beginsWith" text="On">
      <formula>LEFT(B13,LEN("On"))="On"</formula>
    </cfRule>
  </conditionalFormatting>
  <conditionalFormatting sqref="B13:B16">
    <cfRule type="beginsWith" dxfId="9" priority="4" operator="beginsWith" text="Partial">
      <formula>LEFT(B13,LEN("Partial"))="Partial"</formula>
    </cfRule>
    <cfRule type="beginsWith" dxfId="8" priority="5" operator="beginsWith" text="No">
      <formula>LEFT(B13,LEN("No"))="No"</formula>
    </cfRule>
  </conditionalFormatting>
  <conditionalFormatting sqref="B13:B18">
    <cfRule type="beginsWith" dxfId="7" priority="3" operator="beginsWith" text="Full">
      <formula>LEFT(B13,LEN("Full"))="Full"</formula>
    </cfRule>
  </conditionalFormatting>
  <conditionalFormatting sqref="B41">
    <cfRule type="beginsWith" dxfId="6" priority="43" operator="beginsWith" text="L">
      <formula>LEFT(B41,LEN("L"))="L"</formula>
    </cfRule>
    <cfRule type="beginsWith" dxfId="5" priority="44" operator="beginsWith" text="O">
      <formula>LEFT(B41,LEN("O"))="O"</formula>
    </cfRule>
    <cfRule type="beginsWith" dxfId="4" priority="45" operator="beginsWith" text="1">
      <formula>LEFT(B41,LEN("1"))="1"</formula>
    </cfRule>
    <cfRule type="beginsWith" dxfId="3" priority="46" operator="beginsWith" text="2">
      <formula>LEFT(B41,LEN("2"))="2"</formula>
    </cfRule>
    <cfRule type="beginsWith" dxfId="2" priority="47" operator="beginsWith" text="3">
      <formula>LEFT(B41,LEN("3"))="3"</formula>
    </cfRule>
    <cfRule type="beginsWith" dxfId="1" priority="48" operator="beginsWith" text="4">
      <formula>LEFT(B41,LEN("4"))="4"</formula>
    </cfRule>
    <cfRule type="beginsWith" dxfId="0" priority="49" operator="beginsWith" text="5">
      <formula>LEFT(B41,LEN("5"))="5"</formula>
    </cfRule>
  </conditionalFormatting>
  <dataValidations count="3">
    <dataValidation type="list" allowBlank="1" showInputMessage="1" showErrorMessage="1" sqref="B42:B46 B7:B11 B14:B18 B21:B25 B28:B32 B35:B39" xr:uid="{DB064783-83E9-4415-AAD2-D82F85D55432}">
      <formula1>"No Credit,Partial Credit,Full Credit"</formula1>
    </dataValidation>
    <dataValidation type="list" allowBlank="1" showInputMessage="1" showErrorMessage="1" sqref="B41" xr:uid="{9F5B1860-ED80-4A85-A363-3814AF1BC67E}">
      <formula1>"5 Days Early,4 Days Early,3 Days Early,2 Days Early,1 Day Early,On Time,Late"</formula1>
    </dataValidation>
    <dataValidation type="list" allowBlank="1" showInputMessage="1" showErrorMessage="1" sqref="B6 B13 B20 B27 B34" xr:uid="{634B885E-74F3-4C85-A357-CF8D123B42F8}">
      <formula1>"No Progress,Some Progress,On Track"</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50"/>
  <sheetViews>
    <sheetView workbookViewId="0">
      <selection activeCell="A3" sqref="A3:A50"/>
    </sheetView>
  </sheetViews>
  <sheetFormatPr defaultRowHeight="14.5"/>
  <cols>
    <col min="1" max="1" width="89.7265625" customWidth="1"/>
  </cols>
  <sheetData>
    <row r="1" spans="1:1" ht="24" thickBot="1">
      <c r="A1" s="7" t="s">
        <v>0</v>
      </c>
    </row>
    <row r="2" spans="1:1" s="9" customFormat="1" ht="16" thickBot="1">
      <c r="A2" s="10"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You need A LOT MORE post-mortem reflection.</v>
      </c>
    </row>
    <row r="3" spans="1:1" ht="409.5" customHeight="1">
      <c r="A3" s="64" t="s">
        <v>13</v>
      </c>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sheetData>
  <mergeCells count="1">
    <mergeCell ref="A3:A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3858F-6F0E-43D3-8CF7-72607D7D12BD}">
  <dimension ref="A1:M3"/>
  <sheetViews>
    <sheetView workbookViewId="0">
      <selection activeCell="A4" sqref="A4"/>
    </sheetView>
  </sheetViews>
  <sheetFormatPr defaultColWidth="8.81640625" defaultRowHeight="15.5"/>
  <cols>
    <col min="1" max="2" width="10.7265625" style="42" customWidth="1"/>
    <col min="3" max="3" width="30.54296875" style="1" customWidth="1"/>
    <col min="4" max="7" width="8.81640625" style="42"/>
    <col min="8" max="8" width="8.81640625" style="43"/>
    <col min="9" max="9" width="11.54296875" style="42" customWidth="1"/>
    <col min="10" max="13" width="11.54296875" style="43" customWidth="1"/>
    <col min="14" max="16384" width="8.81640625" style="1"/>
  </cols>
  <sheetData>
    <row r="1" spans="1:13" s="3" customFormat="1" ht="23.5">
      <c r="A1" s="66" t="s">
        <v>36</v>
      </c>
      <c r="B1" s="67"/>
      <c r="C1" s="67"/>
      <c r="D1" s="67"/>
      <c r="E1" s="67"/>
      <c r="F1" s="67"/>
      <c r="G1" s="67"/>
      <c r="H1" s="67"/>
      <c r="I1" s="67"/>
      <c r="J1" s="67"/>
      <c r="K1" s="67"/>
      <c r="L1" s="67"/>
      <c r="M1" s="67"/>
    </row>
    <row r="2" spans="1:13" s="46" customFormat="1">
      <c r="A2" s="44" t="s">
        <v>38</v>
      </c>
      <c r="B2" s="45"/>
      <c r="C2" s="45"/>
      <c r="D2" s="45"/>
      <c r="E2" s="45"/>
      <c r="F2" s="45"/>
      <c r="G2" s="45"/>
      <c r="H2" s="45"/>
      <c r="I2" s="45"/>
      <c r="J2" s="45"/>
      <c r="K2" s="45"/>
      <c r="L2" s="45"/>
      <c r="M2" s="45"/>
    </row>
    <row r="3" spans="1:13">
      <c r="A3" s="52" t="s">
        <v>37</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2919-7B3D-45DB-90C9-FEAC4C9A8B98}">
  <dimension ref="A1:A87"/>
  <sheetViews>
    <sheetView workbookViewId="0">
      <selection activeCell="A3" sqref="A3:A87"/>
    </sheetView>
  </sheetViews>
  <sheetFormatPr defaultRowHeight="14.5"/>
  <cols>
    <col min="1" max="1" width="90.54296875" customWidth="1"/>
  </cols>
  <sheetData>
    <row r="1" spans="1:1" ht="24" thickBot="1">
      <c r="A1" s="7" t="s">
        <v>14</v>
      </c>
    </row>
    <row r="2" spans="1:1" s="9" customFormat="1" ht="16" thickBot="1">
      <c r="A2" s="10" t="str">
        <f>IF(LEN(A3) &gt; 1000,"",IF(LEN(A3) &gt; 500,"You need more telemetry analysis.",IF(A3&gt;0,"You need A LOT MORE telemetry analysis.","What did your telemetry data tell you and what changes did you make based on that data?")))</f>
        <v>What did your telemetry data tell you and what changes did you make based on that data?</v>
      </c>
    </row>
    <row r="3" spans="1:1" ht="16.149999999999999" customHeight="1">
      <c r="A3" s="64"/>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row r="51" spans="1:1">
      <c r="A51" s="65"/>
    </row>
    <row r="52" spans="1:1">
      <c r="A52" s="65"/>
    </row>
    <row r="53" spans="1:1">
      <c r="A53" s="65"/>
    </row>
    <row r="54" spans="1:1">
      <c r="A54" s="65"/>
    </row>
    <row r="55" spans="1:1">
      <c r="A55" s="65"/>
    </row>
    <row r="56" spans="1:1">
      <c r="A56" s="65"/>
    </row>
    <row r="57" spans="1:1">
      <c r="A57" s="65"/>
    </row>
    <row r="58" spans="1:1">
      <c r="A58" s="65"/>
    </row>
    <row r="59" spans="1:1">
      <c r="A59" s="65"/>
    </row>
    <row r="60" spans="1:1">
      <c r="A60" s="65"/>
    </row>
    <row r="61" spans="1:1">
      <c r="A61" s="65"/>
    </row>
    <row r="62" spans="1:1">
      <c r="A62" s="65"/>
    </row>
    <row r="63" spans="1:1">
      <c r="A63" s="65"/>
    </row>
    <row r="64" spans="1:1">
      <c r="A64" s="65"/>
    </row>
    <row r="65" spans="1:1">
      <c r="A65" s="65"/>
    </row>
    <row r="66" spans="1:1">
      <c r="A66" s="65"/>
    </row>
    <row r="67" spans="1:1">
      <c r="A67" s="65"/>
    </row>
    <row r="68" spans="1:1">
      <c r="A68" s="65"/>
    </row>
    <row r="69" spans="1:1">
      <c r="A69" s="65"/>
    </row>
    <row r="70" spans="1:1">
      <c r="A70" s="65"/>
    </row>
    <row r="71" spans="1:1">
      <c r="A71" s="65"/>
    </row>
    <row r="72" spans="1:1">
      <c r="A72" s="65"/>
    </row>
    <row r="73" spans="1:1">
      <c r="A73" s="65"/>
    </row>
    <row r="74" spans="1:1">
      <c r="A74" s="65"/>
    </row>
    <row r="75" spans="1:1">
      <c r="A75" s="65"/>
    </row>
    <row r="76" spans="1:1">
      <c r="A76" s="65"/>
    </row>
    <row r="77" spans="1:1">
      <c r="A77" s="65"/>
    </row>
    <row r="78" spans="1:1">
      <c r="A78" s="65"/>
    </row>
    <row r="79" spans="1:1">
      <c r="A79" s="65"/>
    </row>
    <row r="80" spans="1:1">
      <c r="A80" s="65"/>
    </row>
    <row r="81" spans="1:1">
      <c r="A81" s="65"/>
    </row>
    <row r="82" spans="1:1">
      <c r="A82" s="65"/>
    </row>
    <row r="83" spans="1:1">
      <c r="A83" s="65"/>
    </row>
    <row r="84" spans="1:1">
      <c r="A84" s="65"/>
    </row>
    <row r="85" spans="1:1">
      <c r="A85" s="65"/>
    </row>
    <row r="86" spans="1:1">
      <c r="A86" s="65"/>
    </row>
    <row r="87" spans="1:1">
      <c r="A87" s="65"/>
    </row>
  </sheetData>
  <mergeCells count="1">
    <mergeCell ref="A3:A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A2"/>
  <sheetViews>
    <sheetView workbookViewId="0">
      <selection activeCell="A7" sqref="A7"/>
    </sheetView>
  </sheetViews>
  <sheetFormatPr defaultColWidth="9" defaultRowHeight="14.5"/>
  <cols>
    <col min="1" max="1" width="172.81640625" style="50" customWidth="1"/>
    <col min="2" max="16384" width="9" style="49"/>
  </cols>
  <sheetData>
    <row r="1" spans="1:1" ht="23.5">
      <c r="A1" s="48" t="s">
        <v>34</v>
      </c>
    </row>
    <row r="2" spans="1:1">
      <c r="A2" s="51" t="s">
        <v>35</v>
      </c>
    </row>
  </sheetData>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Post-Mortem</vt:lpstr>
      <vt:lpstr>Telemetry Data</vt:lpstr>
      <vt:lpstr>Telemetry Analysis</vt:lpstr>
      <vt:lpstr>Code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2025-02-20T00:46:33Z</dcterms:modified>
</cp:coreProperties>
</file>