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Benjamin Ellinger\Desktop\Digipen\DES315\Assignments\"/>
    </mc:Choice>
  </mc:AlternateContent>
  <xr:revisionPtr revIDLastSave="0" documentId="13_ncr:1_{C222B368-30C0-4840-8CA0-0069FFA8DE54}" xr6:coauthVersionLast="47" xr6:coauthVersionMax="47" xr10:uidLastSave="{00000000-0000-0000-0000-000000000000}"/>
  <bookViews>
    <workbookView xWindow="2205" yWindow="997" windowWidth="18600" windowHeight="15203" xr2:uid="{00000000-000D-0000-FFFF-FFFF00000000}"/>
  </bookViews>
  <sheets>
    <sheet name="Requirements" sheetId="1" r:id="rId1"/>
    <sheet name="Post-Mortem" sheetId="18" r:id="rId2"/>
    <sheet name="Telemetry Data" sheetId="19" r:id="rId3"/>
    <sheet name="Telemetry Analysis" sheetId="21" r:id="rId4"/>
    <sheet name="Code Report"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21" l="1"/>
  <c r="A13" i="1"/>
  <c r="A34" i="1"/>
  <c r="A27" i="1"/>
  <c r="A20" i="1"/>
  <c r="A6" i="1"/>
  <c r="A46" i="1"/>
  <c r="A45" i="1"/>
  <c r="A39" i="1"/>
  <c r="A38" i="1"/>
  <c r="A32" i="1"/>
  <c r="A31" i="1"/>
  <c r="A25" i="1"/>
  <c r="A24" i="1"/>
  <c r="A18" i="1"/>
  <c r="A17" i="1"/>
  <c r="A11" i="1"/>
  <c r="A10" i="1"/>
  <c r="A44" i="1"/>
  <c r="A43" i="1"/>
  <c r="A42" i="1"/>
  <c r="A37" i="1"/>
  <c r="A36" i="1"/>
  <c r="A35" i="1"/>
  <c r="A30" i="1"/>
  <c r="A29" i="1"/>
  <c r="A28" i="1"/>
  <c r="A23" i="1"/>
  <c r="A22" i="1"/>
  <c r="A21" i="1"/>
  <c r="A16" i="1"/>
  <c r="A15" i="1"/>
  <c r="A14" i="1"/>
  <c r="A9" i="1"/>
  <c r="A8" i="1"/>
  <c r="A7" i="1"/>
  <c r="A41" i="1"/>
  <c r="A2" i="18"/>
  <c r="A1" i="1" l="1"/>
</calcChain>
</file>

<file path=xl/sharedStrings.xml><?xml version="1.0" encoding="utf-8"?>
<sst xmlns="http://schemas.openxmlformats.org/spreadsheetml/2006/main" count="53" uniqueCount="53">
  <si>
    <t>POST-MORTEM (200+ Words)</t>
  </si>
  <si>
    <r>
      <rPr>
        <sz val="12"/>
        <color theme="1"/>
        <rFont val="Symbol"/>
        <family val="1"/>
        <charset val="2"/>
      </rPr>
      <t xml:space="preserve">· </t>
    </r>
    <r>
      <rPr>
        <i/>
        <sz val="12"/>
        <color theme="1"/>
        <rFont val="Calibri"/>
        <family val="2"/>
        <scheme val="minor"/>
      </rPr>
      <t>Post-mortem is lengthy, detailed, and insightful, even if the project did not go as well as you would have liked.</t>
    </r>
  </si>
  <si>
    <r>
      <t>Submission Requirements</t>
    </r>
    <r>
      <rPr>
        <i/>
        <sz val="14"/>
        <color theme="0"/>
        <rFont val="Calibri"/>
        <family val="2"/>
        <scheme val="minor"/>
      </rPr>
      <t xml:space="preserve"> (+1% per day for early submission, up to +5%)</t>
    </r>
  </si>
  <si>
    <t>Lecture
Score</t>
  </si>
  <si>
    <r>
      <rPr>
        <b/>
        <sz val="14"/>
        <rFont val="Aptos Narrow"/>
        <family val="2"/>
      </rPr>
      <t>←</t>
    </r>
    <r>
      <rPr>
        <b/>
        <sz val="14"/>
        <rFont val="Calibri"/>
        <family val="2"/>
        <scheme val="minor"/>
      </rPr>
      <t xml:space="preserve">  Grade</t>
    </r>
  </si>
  <si>
    <r>
      <t xml:space="preserve">· </t>
    </r>
    <r>
      <rPr>
        <b/>
        <sz val="12"/>
        <color theme="1"/>
        <rFont val="Calibri"/>
        <family val="2"/>
        <scheme val="minor"/>
      </rPr>
      <t>Post-Mortem:</t>
    </r>
    <r>
      <rPr>
        <sz val="12"/>
        <color theme="1"/>
        <rFont val="Calibri"/>
        <family val="2"/>
        <scheme val="minor"/>
      </rPr>
      <t xml:space="preserve"> 200+ words (in the post-mortem tab) that reflects on how the project went, what you learned, what you could improve, etc.</t>
    </r>
  </si>
  <si>
    <t>There 18 core requirements that must be completed, and 12+ optional bonus requirements (the ones highlighted in grey below). Each core requirement receives a score of either “No Credit (-10%)” (completely missing or half missing), “Partial Credit (+1%)” (more than half-way completed), or “Full Credit (+3%)” (fully completed). Bonus requirements do not have a penalty if they are not completed.</t>
  </si>
  <si>
    <r>
      <rPr>
        <b/>
        <sz val="12"/>
        <color theme="1"/>
        <rFont val="Aptos Narrow"/>
        <family val="2"/>
      </rPr>
      <t>↑</t>
    </r>
    <r>
      <rPr>
        <i/>
        <sz val="8"/>
        <color theme="1"/>
        <rFont val="Calibri"/>
        <family val="2"/>
      </rPr>
      <t xml:space="preserve">
A lecture score below 67% reduces your project grade.</t>
    </r>
  </si>
  <si>
    <t>What went well? What could you have improved? What did you learn?</t>
  </si>
  <si>
    <t>TELEMETRY ANALYSIS (200+ Words)</t>
  </si>
  <si>
    <r>
      <rPr>
        <sz val="12"/>
        <color theme="1"/>
        <rFont val="Symbol"/>
        <family val="1"/>
        <charset val="2"/>
      </rPr>
      <t>·</t>
    </r>
    <r>
      <rPr>
        <sz val="12"/>
        <color theme="1"/>
        <rFont val="Calibri"/>
        <family val="2"/>
        <scheme val="minor"/>
      </rPr>
      <t xml:space="preserve"> </t>
    </r>
    <r>
      <rPr>
        <b/>
        <sz val="12"/>
        <color theme="1"/>
        <rFont val="Calibri"/>
        <family val="2"/>
        <scheme val="minor"/>
      </rPr>
      <t>3 FILES</t>
    </r>
    <r>
      <rPr>
        <sz val="12"/>
        <color theme="1"/>
        <rFont val="Calibri"/>
        <family val="2"/>
        <scheme val="minor"/>
      </rPr>
      <t>: This spreadsheet (unzipped); build file (zipped, under 300 MB) that can just be unzipped and run; archive file (zipped source/assets).</t>
    </r>
  </si>
  <si>
    <r>
      <rPr>
        <sz val="12"/>
        <color theme="1"/>
        <rFont val="Symbol"/>
        <family val="1"/>
        <charset val="2"/>
      </rPr>
      <t>·</t>
    </r>
    <r>
      <rPr>
        <sz val="12"/>
        <color theme="1"/>
        <rFont val="Calibri"/>
        <family val="2"/>
        <scheme val="minor"/>
      </rPr>
      <t xml:space="preserve"> </t>
    </r>
    <r>
      <rPr>
        <i/>
        <sz val="12"/>
        <color theme="1"/>
        <rFont val="Calibri"/>
        <family val="2"/>
        <scheme val="minor"/>
      </rPr>
      <t>Code reports are well organized, well formatted, have good naming conventions, and are commented in a professional manner.</t>
    </r>
  </si>
  <si>
    <t>TELEMETRY DATA</t>
  </si>
  <si>
    <t>PROJECT REQUIREMENTS (Gunship Prototype)</t>
  </si>
  <si>
    <t>This project is a 2D physics-based gunship prototype, fighting a multi-entity boss. It is NOT a full game, it is just a prototype. There is no requirement to use any particular framework or engine. You can use Unity, Unreal, Godot, a custom engine, or anything else.</t>
  </si>
  <si>
    <r>
      <t>·</t>
    </r>
    <r>
      <rPr>
        <sz val="12"/>
        <color theme="1"/>
        <rFont val="Calibri"/>
        <family val="2"/>
        <scheme val="minor"/>
      </rPr>
      <t xml:space="preserve"> </t>
    </r>
    <r>
      <rPr>
        <b/>
        <sz val="12"/>
        <color theme="1"/>
        <rFont val="Calibri"/>
        <family val="2"/>
        <scheme val="minor"/>
      </rPr>
      <t xml:space="preserve">Moving Gunship: </t>
    </r>
    <r>
      <rPr>
        <sz val="12"/>
        <color theme="1"/>
        <rFont val="Calibri"/>
        <family val="2"/>
        <scheme val="minor"/>
      </rPr>
      <t>W/S accelerates/decelerates, using velocity, acceleration, and jerk. Deceleration uses 2x or more acceleration/jerk.</t>
    </r>
  </si>
  <si>
    <r>
      <t>·</t>
    </r>
    <r>
      <rPr>
        <sz val="12"/>
        <color theme="1"/>
        <rFont val="Calibri"/>
        <family val="2"/>
        <scheme val="minor"/>
      </rPr>
      <t xml:space="preserve"> </t>
    </r>
    <r>
      <rPr>
        <b/>
        <sz val="12"/>
        <color theme="1"/>
        <rFont val="Calibri"/>
        <family val="2"/>
        <scheme val="minor"/>
      </rPr>
      <t xml:space="preserve">Turning Gunship: </t>
    </r>
    <r>
      <rPr>
        <sz val="12"/>
        <color theme="1"/>
        <rFont val="Calibri"/>
        <family val="2"/>
        <scheme val="minor"/>
      </rPr>
      <t>A/D turns left/right, using rotational velocity, acceleration, and jerk. Changing direction uses 2x or more acceleration/jerk.</t>
    </r>
  </si>
  <si>
    <r>
      <t>·</t>
    </r>
    <r>
      <rPr>
        <sz val="12"/>
        <color theme="1"/>
        <rFont val="Calibri"/>
        <family val="2"/>
        <scheme val="minor"/>
      </rPr>
      <t xml:space="preserve"> </t>
    </r>
    <r>
      <rPr>
        <b/>
        <sz val="12"/>
        <color theme="1"/>
        <rFont val="Calibri"/>
        <family val="2"/>
        <scheme val="minor"/>
      </rPr>
      <t xml:space="preserve">Gunship Sizes: </t>
    </r>
    <r>
      <rPr>
        <sz val="12"/>
        <color theme="1"/>
        <rFont val="Calibri"/>
        <family val="2"/>
        <scheme val="minor"/>
      </rPr>
      <t>3+ sizes (switched with # keys, small to large, default to small). Each size increase is at least 2x larger, slower, and more sluggish.</t>
    </r>
  </si>
  <si>
    <r>
      <t>·</t>
    </r>
    <r>
      <rPr>
        <sz val="12"/>
        <color theme="1"/>
        <rFont val="Calibri"/>
        <family val="2"/>
        <scheme val="minor"/>
      </rPr>
      <t xml:space="preserve"> </t>
    </r>
    <r>
      <rPr>
        <b/>
        <sz val="12"/>
        <color theme="1"/>
        <rFont val="Calibri"/>
        <family val="2"/>
        <scheme val="minor"/>
      </rPr>
      <t xml:space="preserve">Chaingun: </t>
    </r>
    <r>
      <rPr>
        <sz val="12"/>
        <color theme="1"/>
        <rFont val="Calibri"/>
        <family val="2"/>
        <scheme val="minor"/>
      </rPr>
      <t>SPACE ramps up/down an auto-fire gun. Bigger ships have a bigger/faster gun. Spawning simple targets can be hit and destroyed.</t>
    </r>
  </si>
  <si>
    <r>
      <t>·</t>
    </r>
    <r>
      <rPr>
        <sz val="12"/>
        <color theme="1"/>
        <rFont val="Calibri"/>
        <family val="2"/>
        <scheme val="minor"/>
      </rPr>
      <t xml:space="preserve"> </t>
    </r>
    <r>
      <rPr>
        <b/>
        <sz val="12"/>
        <color theme="1"/>
        <rFont val="Calibri"/>
        <family val="2"/>
        <scheme val="minor"/>
      </rPr>
      <t>Interpolating Camera:</t>
    </r>
    <r>
      <rPr>
        <sz val="12"/>
        <color theme="1"/>
        <rFont val="Calibri"/>
        <family val="2"/>
        <scheme val="minor"/>
      </rPr>
      <t xml:space="preserve"> Smoothly follows the ship and zooms out based on speed. Playspace has a visible boundary that camera handles well.</t>
    </r>
  </si>
  <si>
    <r>
      <t xml:space="preserve">· </t>
    </r>
    <r>
      <rPr>
        <b/>
        <sz val="12"/>
        <color theme="1"/>
        <rFont val="Calibri"/>
        <family val="2"/>
        <scheme val="minor"/>
      </rPr>
      <t>Damage Effects:</t>
    </r>
    <r>
      <rPr>
        <sz val="12"/>
        <color theme="1"/>
        <rFont val="Calibri"/>
        <family val="2"/>
        <scheme val="minor"/>
      </rPr>
      <t xml:space="preserve"> Targets/ship take incremental damage with dynamic hit feedback. Damaged ship leaves a trail and loses maneuverability.</t>
    </r>
  </si>
  <si>
    <r>
      <t>·</t>
    </r>
    <r>
      <rPr>
        <sz val="12"/>
        <color theme="1"/>
        <rFont val="Calibri"/>
        <family val="2"/>
        <scheme val="minor"/>
      </rPr>
      <t xml:space="preserve"> </t>
    </r>
    <r>
      <rPr>
        <b/>
        <sz val="12"/>
        <color theme="1"/>
        <rFont val="Calibri"/>
        <family val="2"/>
        <scheme val="minor"/>
      </rPr>
      <t>Knockback:</t>
    </r>
    <r>
      <rPr>
        <sz val="12"/>
        <color theme="1"/>
        <rFont val="Calibri"/>
        <family val="2"/>
        <scheme val="minor"/>
      </rPr>
      <t xml:space="preserve"> Targets get knocked back when hit. Chaingun has "kick" causing angle variation for shots that ramps up with firing rate.</t>
    </r>
  </si>
  <si>
    <r>
      <t>Check-In 2A</t>
    </r>
    <r>
      <rPr>
        <i/>
        <sz val="14"/>
        <color theme="0"/>
        <rFont val="Calibri"/>
        <family val="2"/>
        <scheme val="minor"/>
      </rPr>
      <t xml:space="preserve"> (note that getting full credit for a check-in does not automatically mean you will get it on the final submission)</t>
    </r>
  </si>
  <si>
    <r>
      <t>Check-In 2B</t>
    </r>
    <r>
      <rPr>
        <i/>
        <sz val="14"/>
        <color theme="0"/>
        <rFont val="Calibri"/>
        <family val="2"/>
        <scheme val="minor"/>
      </rPr>
      <t xml:space="preserve"> (note that getting full credit for a check-in does not automatically mean you will get it on the final submission)</t>
    </r>
  </si>
  <si>
    <r>
      <t>Check-In 2C</t>
    </r>
    <r>
      <rPr>
        <i/>
        <sz val="14"/>
        <color theme="0"/>
        <rFont val="Calibri"/>
        <family val="2"/>
        <scheme val="minor"/>
      </rPr>
      <t xml:space="preserve"> (note that getting full credit for a check-in does not automatically mean you will get it on the final submission)</t>
    </r>
  </si>
  <si>
    <r>
      <t>Check-In 2D</t>
    </r>
    <r>
      <rPr>
        <i/>
        <sz val="14"/>
        <color theme="0"/>
        <rFont val="Calibri"/>
        <family val="2"/>
        <scheme val="minor"/>
      </rPr>
      <t xml:space="preserve"> (note that getting full credit for a check-in does not automatically mean you will get it on the final submission)</t>
    </r>
  </si>
  <si>
    <r>
      <t>Check-In 2E</t>
    </r>
    <r>
      <rPr>
        <i/>
        <sz val="14"/>
        <color theme="0"/>
        <rFont val="Calibri"/>
        <family val="2"/>
        <scheme val="minor"/>
      </rPr>
      <t xml:space="preserve"> (note that getting full credit for a check-in does not automatically mean you will get it on the final submission)</t>
    </r>
  </si>
  <si>
    <r>
      <t xml:space="preserve">· </t>
    </r>
    <r>
      <rPr>
        <b/>
        <sz val="12"/>
        <color theme="1"/>
        <rFont val="Calibri"/>
        <family val="2"/>
        <scheme val="minor"/>
      </rPr>
      <t>Dynamic Boss:</t>
    </r>
    <r>
      <rPr>
        <sz val="12"/>
        <color theme="1"/>
        <rFont val="Calibri"/>
        <family val="2"/>
        <scheme val="minor"/>
      </rPr>
      <t xml:space="preserve"> Has multiple dynamic entities that are damaged independently. Has 3+ unique interesting attacks firing from different entities.</t>
    </r>
  </si>
  <si>
    <r>
      <t xml:space="preserve">· </t>
    </r>
    <r>
      <rPr>
        <b/>
        <sz val="12"/>
        <color theme="1"/>
        <rFont val="Calibri"/>
        <family val="2"/>
        <scheme val="minor"/>
      </rPr>
      <t>Explosions:</t>
    </r>
    <r>
      <rPr>
        <sz val="12"/>
        <color theme="1"/>
        <rFont val="Calibri"/>
        <family val="2"/>
        <scheme val="minor"/>
      </rPr>
      <t xml:space="preserve"> Dying boss/ship explodes, causing damage, with a good screen shake effect. Ship respawns 5+ seconds later (boss does NOT reset).</t>
    </r>
  </si>
  <si>
    <r>
      <t xml:space="preserve">· </t>
    </r>
    <r>
      <rPr>
        <b/>
        <sz val="12"/>
        <color theme="1"/>
        <rFont val="Calibri"/>
        <family val="2"/>
        <scheme val="minor"/>
      </rPr>
      <t xml:space="preserve">Text Effects: </t>
    </r>
    <r>
      <rPr>
        <sz val="12"/>
        <color theme="1"/>
        <rFont val="Calibri"/>
        <family val="2"/>
        <scheme val="minor"/>
      </rPr>
      <t>Decently crafted pop-up text effects occur when the ship type changes, when anything spawns, and when anything is destroyed.</t>
    </r>
  </si>
  <si>
    <r>
      <t xml:space="preserve">· </t>
    </r>
    <r>
      <rPr>
        <b/>
        <sz val="12"/>
        <color theme="1"/>
        <rFont val="Calibri"/>
        <family val="2"/>
        <scheme val="minor"/>
      </rPr>
      <t>Telemetry:</t>
    </r>
    <r>
      <rPr>
        <sz val="12"/>
        <color theme="1"/>
        <rFont val="Calibri"/>
        <family val="2"/>
        <scheme val="minor"/>
      </rPr>
      <t xml:space="preserve"> In auto mode, game data is collected and written out, then copied to the telemetry data tab (see tab for details).</t>
    </r>
  </si>
  <si>
    <r>
      <rPr>
        <sz val="12"/>
        <color theme="1"/>
        <rFont val="Symbol"/>
        <family val="1"/>
        <charset val="2"/>
      </rPr>
      <t xml:space="preserve">· </t>
    </r>
    <r>
      <rPr>
        <i/>
        <sz val="12"/>
        <color theme="1"/>
        <rFont val="Calibri"/>
        <family val="2"/>
        <scheme val="minor"/>
      </rPr>
      <t>Automation mode ship AI is very sophisticated and/or has multiple behavior modes that test different combat strategies.</t>
    </r>
  </si>
  <si>
    <r>
      <rPr>
        <sz val="12"/>
        <color theme="1"/>
        <rFont val="Symbol"/>
        <family val="1"/>
        <charset val="2"/>
      </rPr>
      <t xml:space="preserve">· </t>
    </r>
    <r>
      <rPr>
        <i/>
        <sz val="12"/>
        <color theme="1"/>
        <rFont val="Calibri"/>
        <family val="2"/>
        <scheme val="minor"/>
      </rPr>
      <t>The boss implementation is sophisticated/interesting, especially if attacks have effects that last over time or the boss dynamically transforms.</t>
    </r>
  </si>
  <si>
    <r>
      <t xml:space="preserve">· </t>
    </r>
    <r>
      <rPr>
        <i/>
        <sz val="12"/>
        <color theme="1"/>
        <rFont val="Calibri"/>
        <family val="2"/>
        <scheme val="minor"/>
      </rPr>
      <t>Gunship movement and rotation is finely tuned for each ship size, with each feeling really distinct and appropriate for that size.</t>
    </r>
  </si>
  <si>
    <r>
      <rPr>
        <sz val="12"/>
        <color theme="1"/>
        <rFont val="Symbol"/>
        <family val="1"/>
        <charset val="2"/>
      </rPr>
      <t>·</t>
    </r>
    <r>
      <rPr>
        <sz val="12"/>
        <color theme="1"/>
        <rFont val="Calibri"/>
        <family val="2"/>
        <scheme val="minor"/>
      </rPr>
      <t xml:space="preserve"> </t>
    </r>
    <r>
      <rPr>
        <i/>
        <sz val="12"/>
        <color theme="1"/>
        <rFont val="Calibri"/>
        <family val="2"/>
        <scheme val="minor"/>
      </rPr>
      <t>3+ additional gunship types beyond the base three, that each feel distinct and interesting compared to the others.</t>
    </r>
  </si>
  <si>
    <r>
      <t xml:space="preserve">· </t>
    </r>
    <r>
      <rPr>
        <i/>
        <sz val="12"/>
        <color theme="1"/>
        <rFont val="Calibri"/>
        <family val="2"/>
        <scheme val="minor"/>
      </rPr>
      <t>Weapons/abilities on different ship sizes feel really different and interesting, especially if they have additional weapon types and/or abilities.</t>
    </r>
  </si>
  <si>
    <r>
      <t>·</t>
    </r>
    <r>
      <rPr>
        <sz val="12"/>
        <color theme="1"/>
        <rFont val="Calibri"/>
        <family val="2"/>
        <scheme val="minor"/>
      </rPr>
      <t xml:space="preserve"> </t>
    </r>
    <r>
      <rPr>
        <b/>
        <sz val="12"/>
        <color theme="1"/>
        <rFont val="Calibri"/>
        <family val="2"/>
        <scheme val="minor"/>
      </rPr>
      <t>Missiles:</t>
    </r>
    <r>
      <rPr>
        <sz val="12"/>
        <color theme="1"/>
        <rFont val="Calibri"/>
        <family val="2"/>
        <scheme val="minor"/>
      </rPr>
      <t xml:space="preserve"> ENTER launches an escalating spread of missiles that track targets using acceleration/jerk for movement and a limited turning rate.</t>
    </r>
  </si>
  <si>
    <r>
      <rPr>
        <sz val="12"/>
        <color theme="1"/>
        <rFont val="Symbol"/>
        <family val="1"/>
        <charset val="2"/>
      </rPr>
      <t xml:space="preserve">· </t>
    </r>
    <r>
      <rPr>
        <i/>
        <sz val="12"/>
        <color theme="1"/>
        <rFont val="Calibri"/>
        <family val="2"/>
        <scheme val="minor"/>
      </rPr>
      <t>Chaingun and missiles feel epic and viscerally satisfying, escalating well with ship size, while still being appropriate for the ship size.</t>
    </r>
  </si>
  <si>
    <r>
      <t xml:space="preserve">· </t>
    </r>
    <r>
      <rPr>
        <b/>
        <sz val="12"/>
        <color theme="1"/>
        <rFont val="Calibri"/>
        <family val="2"/>
        <scheme val="minor"/>
      </rPr>
      <t xml:space="preserve">Bullet Time: </t>
    </r>
    <r>
      <rPr>
        <sz val="12"/>
        <color theme="1"/>
        <rFont val="Calibri"/>
        <family val="2"/>
        <scheme val="minor"/>
      </rPr>
      <t>Ship is damaged by collisions, regenerates over time, and goes into an escalating "bullet time" when under 25% health.</t>
    </r>
  </si>
  <si>
    <r>
      <t>·</t>
    </r>
    <r>
      <rPr>
        <i/>
        <sz val="12"/>
        <color theme="1"/>
        <rFont val="Calibri"/>
        <family val="2"/>
        <scheme val="minor"/>
      </rPr>
      <t xml:space="preserve"> Effects of damage are polished and extensive, creating a visceral feeling of impact and destruction.</t>
    </r>
  </si>
  <si>
    <r>
      <rPr>
        <sz val="12"/>
        <color theme="1"/>
        <rFont val="Symbol"/>
        <family val="1"/>
        <charset val="2"/>
      </rPr>
      <t>·</t>
    </r>
    <r>
      <rPr>
        <sz val="12"/>
        <color theme="1"/>
        <rFont val="Calibri"/>
        <family val="2"/>
        <scheme val="minor"/>
      </rPr>
      <t xml:space="preserve"> </t>
    </r>
    <r>
      <rPr>
        <i/>
        <sz val="12"/>
        <color theme="1"/>
        <rFont val="Calibri"/>
        <family val="2"/>
        <scheme val="minor"/>
      </rPr>
      <t>Explosions and screen shake are high quality and finely tuned (i.e., screen shake is not too loose or too jarring).</t>
    </r>
  </si>
  <si>
    <t>Include data about ship velocity, acceleration, and jerk, for both movement and rotation, at least every second.</t>
  </si>
  <si>
    <t>For the ship and boss, include data about current ship size, weapon firing , damage taken, and destruction.</t>
  </si>
  <si>
    <t>Include data about the time it takes to defeat the boss (and number of deaths it takes to do this).</t>
  </si>
  <si>
    <t>MOVEMENT, WEAPON, and AI CODE</t>
  </si>
  <si>
    <t>Copy all movement, weapon, and AI code into this tab. Format it so that it is decently readable.</t>
  </si>
  <si>
    <r>
      <rPr>
        <sz val="12"/>
        <color theme="1"/>
        <rFont val="Symbol"/>
        <family val="1"/>
        <charset val="2"/>
      </rPr>
      <t>·</t>
    </r>
    <r>
      <rPr>
        <sz val="12"/>
        <color theme="1"/>
        <rFont val="Calibri"/>
        <family val="2"/>
        <scheme val="minor"/>
      </rPr>
      <t xml:space="preserve"> </t>
    </r>
    <r>
      <rPr>
        <i/>
        <sz val="12"/>
        <color theme="1"/>
        <rFont val="Calibri"/>
        <family val="2"/>
        <scheme val="minor"/>
      </rPr>
      <t>Overall visual feel is slick, consistent, and high quality, even if the look is still abstract and simple.</t>
    </r>
  </si>
  <si>
    <t>Additional Bonuses</t>
  </si>
  <si>
    <t>If you think you have anything that might warrant additional bonuses that might be overlooked, mention that here.</t>
  </si>
  <si>
    <r>
      <t xml:space="preserve">· </t>
    </r>
    <r>
      <rPr>
        <b/>
        <sz val="12"/>
        <color theme="1"/>
        <rFont val="Calibri"/>
        <family val="2"/>
        <scheme val="minor"/>
      </rPr>
      <t>Restrictions:</t>
    </r>
    <r>
      <rPr>
        <sz val="12"/>
        <color theme="1"/>
        <rFont val="Calibri"/>
        <family val="2"/>
        <scheme val="minor"/>
      </rPr>
      <t xml:space="preserve"> No major technical/UX issues, real-time 2D physics-based movement, boss fight works decently, complete code reports, etc.</t>
    </r>
  </si>
  <si>
    <r>
      <t xml:space="preserve">· </t>
    </r>
    <r>
      <rPr>
        <b/>
        <sz val="12"/>
        <color theme="1"/>
        <rFont val="Calibri"/>
        <family val="2"/>
        <scheme val="minor"/>
      </rPr>
      <t xml:space="preserve">Analysis: </t>
    </r>
    <r>
      <rPr>
        <sz val="12"/>
        <color theme="1"/>
        <rFont val="Calibri"/>
        <family val="2"/>
        <scheme val="minor"/>
      </rPr>
      <t>Telemetry data is analysed to help fine-tune/debug the prototype, with results in the telemetry analysis tab.</t>
    </r>
  </si>
  <si>
    <r>
      <t xml:space="preserve">· </t>
    </r>
    <r>
      <rPr>
        <b/>
        <sz val="12"/>
        <color theme="1"/>
        <rFont val="Calibri"/>
        <family val="2"/>
        <scheme val="minor"/>
      </rPr>
      <t>Automation:</t>
    </r>
    <r>
      <rPr>
        <sz val="12"/>
        <color theme="1"/>
        <rFont val="Calibri"/>
        <family val="2"/>
        <scheme val="minor"/>
      </rPr>
      <t xml:space="preserve"> "A" toggles an AI taking control of the ship. It must move around and make attack runs against the boss in a reasonable way.</t>
    </r>
  </si>
  <si>
    <r>
      <rPr>
        <sz val="12"/>
        <color theme="1"/>
        <rFont val="Symbol"/>
        <family val="1"/>
        <charset val="2"/>
      </rPr>
      <t>·</t>
    </r>
    <r>
      <rPr>
        <sz val="12"/>
        <color theme="1"/>
        <rFont val="Calibri"/>
        <family val="2"/>
        <scheme val="minor"/>
      </rPr>
      <t xml:space="preserve"> </t>
    </r>
    <r>
      <rPr>
        <i/>
        <sz val="12"/>
        <color theme="1"/>
        <rFont val="Calibri"/>
        <family val="2"/>
        <scheme val="minor"/>
      </rPr>
      <t>Telemetry data/analysis is extensive, detailed, and insightful, or is presented in a slick manner (advanced formatting and/or good charts).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</si>
</sst>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font>
      <sz val="11"/>
      <color theme="1"/>
      <name val="Calibri"/>
      <family val="2"/>
      <scheme val="minor"/>
    </font>
    <font>
      <sz val="12"/>
      <color theme="1"/>
      <name val="Calibri"/>
      <family val="2"/>
      <scheme val="minor"/>
    </font>
    <font>
      <b/>
      <sz val="12"/>
      <color theme="1"/>
      <name val="Calibri"/>
      <family val="2"/>
      <scheme val="minor"/>
    </font>
    <font>
      <sz val="12"/>
      <color theme="1"/>
      <name val="Symbol"/>
      <family val="1"/>
      <charset val="2"/>
    </font>
    <font>
      <sz val="12"/>
      <color theme="1"/>
      <name val="Calibri"/>
      <family val="1"/>
      <charset val="2"/>
      <scheme val="minor"/>
    </font>
    <font>
      <i/>
      <sz val="12"/>
      <color theme="1"/>
      <name val="Calibri"/>
      <family val="2"/>
      <scheme val="minor"/>
    </font>
    <font>
      <sz val="18"/>
      <color theme="1"/>
      <name val="Calibri"/>
      <family val="2"/>
      <scheme val="minor"/>
    </font>
    <font>
      <b/>
      <sz val="18"/>
      <color theme="0"/>
      <name val="Calibri"/>
      <family val="2"/>
      <scheme val="minor"/>
    </font>
    <font>
      <b/>
      <sz val="14"/>
      <color theme="0"/>
      <name val="Calibri"/>
      <family val="2"/>
      <scheme val="minor"/>
    </font>
    <font>
      <i/>
      <sz val="14"/>
      <color theme="0"/>
      <name val="Calibri"/>
      <family val="2"/>
      <scheme val="minor"/>
    </font>
    <font>
      <b/>
      <sz val="12"/>
      <name val="Calibri"/>
      <family val="2"/>
      <scheme val="minor"/>
    </font>
    <font>
      <sz val="12"/>
      <name val="Calibri"/>
      <family val="2"/>
      <scheme val="minor"/>
    </font>
    <font>
      <sz val="11"/>
      <color theme="1"/>
      <name val="Calibri"/>
      <family val="2"/>
      <scheme val="minor"/>
    </font>
    <font>
      <i/>
      <sz val="12"/>
      <color theme="1"/>
      <name val="Symbol"/>
      <family val="1"/>
      <charset val="2"/>
    </font>
    <font>
      <i/>
      <sz val="10"/>
      <color theme="1"/>
      <name val="Calibri"/>
      <family val="2"/>
    </font>
    <font>
      <b/>
      <sz val="12"/>
      <color theme="1"/>
      <name val="Aptos Narrow"/>
      <family val="2"/>
    </font>
    <font>
      <i/>
      <sz val="8"/>
      <color theme="1"/>
      <name val="Calibri"/>
      <family val="2"/>
    </font>
    <font>
      <b/>
      <sz val="14"/>
      <color theme="1"/>
      <name val="Calibri"/>
      <family val="2"/>
      <scheme val="minor"/>
    </font>
    <font>
      <b/>
      <sz val="14"/>
      <name val="Calibri"/>
      <family val="2"/>
      <scheme val="minor"/>
    </font>
    <font>
      <b/>
      <sz val="14"/>
      <name val="Aptos Narrow"/>
      <family val="2"/>
    </font>
    <font>
      <i/>
      <sz val="12"/>
      <name val="Calibri"/>
      <family val="2"/>
      <scheme val="minor"/>
    </font>
    <font>
      <i/>
      <sz val="11"/>
      <color theme="1"/>
      <name val="Calibri"/>
      <family val="2"/>
      <scheme val="minor"/>
    </font>
  </fonts>
  <fills count="5">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2" tint="-0.249977111117893"/>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s>
  <cellStyleXfs count="2">
    <xf numFmtId="0" fontId="0" fillId="0" borderId="0"/>
    <xf numFmtId="9" fontId="12" fillId="0" borderId="0" applyFont="0" applyFill="0" applyBorder="0" applyAlignment="0" applyProtection="0"/>
  </cellStyleXfs>
  <cellXfs count="68">
    <xf numFmtId="0" fontId="0" fillId="0" borderId="0" xfId="0"/>
    <xf numFmtId="0" fontId="1" fillId="0" borderId="0" xfId="0" applyFont="1"/>
    <xf numFmtId="0" fontId="1" fillId="0" borderId="0" xfId="0" applyFont="1" applyAlignment="1">
      <alignment horizontal="left"/>
    </xf>
    <xf numFmtId="0" fontId="6" fillId="0" borderId="0" xfId="0" applyFont="1"/>
    <xf numFmtId="0" fontId="1" fillId="0" borderId="0" xfId="0" applyFont="1" applyAlignment="1">
      <alignment horizontal="left" wrapText="1" indent="1"/>
    </xf>
    <xf numFmtId="0" fontId="3" fillId="0" borderId="3" xfId="0" applyFont="1" applyBorder="1" applyAlignment="1">
      <alignment horizontal="left" vertical="center" wrapText="1" indent="1"/>
    </xf>
    <xf numFmtId="0" fontId="4" fillId="0" borderId="4" xfId="0" applyFont="1" applyBorder="1" applyAlignment="1">
      <alignment horizontal="left" wrapText="1" indent="1"/>
    </xf>
    <xf numFmtId="0" fontId="7" fillId="2" borderId="1" xfId="0" applyFont="1" applyFill="1" applyBorder="1" applyAlignment="1">
      <alignment horizontal="left" indent="1"/>
    </xf>
    <xf numFmtId="0" fontId="8" fillId="2" borderId="2" xfId="0" applyFont="1" applyFill="1" applyBorder="1" applyAlignment="1">
      <alignment horizontal="left" vertical="center" wrapText="1" indent="1"/>
    </xf>
    <xf numFmtId="0" fontId="11" fillId="3" borderId="0" xfId="0" applyFont="1" applyFill="1"/>
    <xf numFmtId="0" fontId="10" fillId="3" borderId="1" xfId="0" applyFont="1" applyFill="1" applyBorder="1" applyAlignment="1">
      <alignment horizontal="center"/>
    </xf>
    <xf numFmtId="0" fontId="6" fillId="0" borderId="0" xfId="0" applyFont="1" applyAlignment="1">
      <alignment wrapText="1"/>
    </xf>
    <xf numFmtId="0" fontId="1" fillId="0" borderId="0" xfId="0" applyFont="1" applyAlignment="1">
      <alignment wrapText="1"/>
    </xf>
    <xf numFmtId="0" fontId="2" fillId="0" borderId="0" xfId="0" applyFont="1" applyAlignment="1">
      <alignment horizontal="left" vertical="center" wrapText="1"/>
    </xf>
    <xf numFmtId="0" fontId="3" fillId="0" borderId="0" xfId="0" applyFont="1" applyAlignment="1">
      <alignment horizontal="left" vertical="center" wrapText="1"/>
    </xf>
    <xf numFmtId="0" fontId="1" fillId="0" borderId="6" xfId="0" applyFont="1" applyBorder="1" applyAlignment="1">
      <alignment horizontal="left" vertical="top" wrapText="1" indent="1"/>
    </xf>
    <xf numFmtId="9" fontId="1" fillId="0" borderId="0" xfId="1" applyFont="1"/>
    <xf numFmtId="0" fontId="3" fillId="4" borderId="2" xfId="0" applyFont="1" applyFill="1" applyBorder="1" applyAlignment="1">
      <alignment horizontal="left" vertical="center" wrapText="1" indent="1"/>
    </xf>
    <xf numFmtId="0" fontId="13" fillId="4" borderId="2" xfId="0" applyFont="1" applyFill="1" applyBorder="1" applyAlignment="1">
      <alignment horizontal="left" vertical="center" wrapText="1" indent="1"/>
    </xf>
    <xf numFmtId="0" fontId="13" fillId="4" borderId="4" xfId="0" applyFont="1" applyFill="1" applyBorder="1" applyAlignment="1">
      <alignment horizontal="left" vertical="center" wrapText="1" indent="1"/>
    </xf>
    <xf numFmtId="0" fontId="1" fillId="0" borderId="3" xfId="0" applyFont="1" applyBorder="1" applyAlignment="1">
      <alignment horizontal="left" vertical="top" wrapText="1" indent="1"/>
    </xf>
    <xf numFmtId="164" fontId="2" fillId="0" borderId="9" xfId="1" applyNumberFormat="1" applyFont="1" applyBorder="1" applyAlignment="1">
      <alignment horizontal="center" vertical="center"/>
    </xf>
    <xf numFmtId="164" fontId="2" fillId="0" borderId="8" xfId="1" applyNumberFormat="1" applyFont="1" applyBorder="1" applyAlignment="1">
      <alignment horizontal="center" vertical="center"/>
    </xf>
    <xf numFmtId="164" fontId="2" fillId="0" borderId="11" xfId="1" applyNumberFormat="1"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7" xfId="0" applyFont="1" applyBorder="1" applyAlignment="1">
      <alignment horizontal="center" vertical="center" wrapText="1"/>
    </xf>
    <xf numFmtId="9" fontId="2" fillId="0" borderId="1" xfId="1" applyFont="1" applyBorder="1" applyAlignment="1">
      <alignment horizontal="center" vertical="center"/>
    </xf>
    <xf numFmtId="9" fontId="17" fillId="0" borderId="5" xfId="1" applyFont="1" applyBorder="1" applyAlignment="1">
      <alignment horizontal="center" vertical="center"/>
    </xf>
    <xf numFmtId="0" fontId="18" fillId="3" borderId="7" xfId="0" applyFont="1" applyFill="1" applyBorder="1" applyAlignment="1">
      <alignment horizontal="left" vertical="center"/>
    </xf>
    <xf numFmtId="164" fontId="2" fillId="0" borderId="5" xfId="1" applyNumberFormat="1" applyFont="1" applyBorder="1" applyAlignment="1">
      <alignment horizontal="left" vertical="center" indent="1"/>
    </xf>
    <xf numFmtId="0" fontId="1" fillId="0" borderId="0" xfId="0" applyFont="1" applyAlignment="1">
      <alignment horizontal="left" vertical="center" indent="1"/>
    </xf>
    <xf numFmtId="0" fontId="2" fillId="0" borderId="0" xfId="0" applyFont="1" applyAlignment="1">
      <alignment horizontal="left" vertical="center" wrapText="1" indent="1"/>
    </xf>
    <xf numFmtId="0" fontId="7" fillId="2" borderId="2" xfId="0" applyFont="1" applyFill="1" applyBorder="1" applyAlignment="1">
      <alignment horizontal="left" vertical="center" indent="1"/>
    </xf>
    <xf numFmtId="0" fontId="13" fillId="4" borderId="3" xfId="0" applyFont="1" applyFill="1" applyBorder="1" applyAlignment="1">
      <alignment horizontal="left" vertical="center" indent="1"/>
    </xf>
    <xf numFmtId="0" fontId="2" fillId="0" borderId="9" xfId="0" applyFont="1" applyBorder="1" applyAlignment="1">
      <alignment horizontal="center" vertical="center" wrapText="1"/>
    </xf>
    <xf numFmtId="0" fontId="2" fillId="0" borderId="8" xfId="0" applyFont="1" applyBorder="1" applyAlignment="1">
      <alignment horizontal="center" vertical="center" wrapText="1"/>
    </xf>
    <xf numFmtId="0" fontId="2" fillId="0" borderId="11" xfId="0" applyFont="1" applyBorder="1" applyAlignment="1">
      <alignment horizontal="center" vertical="center" wrapText="1"/>
    </xf>
    <xf numFmtId="0" fontId="3" fillId="0" borderId="2" xfId="0" applyFont="1" applyBorder="1" applyAlignment="1">
      <alignment horizontal="left" vertical="center" wrapText="1" indent="1"/>
    </xf>
    <xf numFmtId="0" fontId="2" fillId="0" borderId="1" xfId="0" applyFont="1" applyBorder="1" applyAlignment="1">
      <alignment horizontal="center" vertical="center"/>
    </xf>
    <xf numFmtId="164" fontId="2" fillId="0" borderId="1" xfId="1" applyNumberFormat="1" applyFont="1" applyBorder="1" applyAlignment="1">
      <alignment horizontal="center" vertical="center"/>
    </xf>
    <xf numFmtId="0" fontId="1" fillId="0" borderId="0" xfId="0" applyFont="1" applyAlignment="1">
      <alignment horizontal="center"/>
    </xf>
    <xf numFmtId="9" fontId="1" fillId="0" borderId="0" xfId="1" applyFont="1" applyAlignment="1">
      <alignment horizontal="center"/>
    </xf>
    <xf numFmtId="0" fontId="20" fillId="0" borderId="0" xfId="0" applyFont="1" applyAlignment="1">
      <alignment horizontal="left" vertical="top" indent="1"/>
    </xf>
    <xf numFmtId="0" fontId="10" fillId="0" borderId="0" xfId="0" applyFont="1" applyAlignment="1">
      <alignment horizontal="left" indent="1"/>
    </xf>
    <xf numFmtId="0" fontId="11" fillId="0" borderId="0" xfId="0" applyFont="1"/>
    <xf numFmtId="0" fontId="3" fillId="4" borderId="4" xfId="0" applyFont="1" applyFill="1" applyBorder="1" applyAlignment="1">
      <alignment horizontal="left" vertical="center" wrapText="1" indent="1"/>
    </xf>
    <xf numFmtId="0" fontId="7" fillId="2" borderId="0" xfId="0" applyFont="1" applyFill="1" applyAlignment="1">
      <alignment horizontal="left" vertical="top" indent="1"/>
    </xf>
    <xf numFmtId="0" fontId="0" fillId="0" borderId="0" xfId="0" applyAlignment="1">
      <alignment horizontal="left" vertical="top" indent="1"/>
    </xf>
    <xf numFmtId="0" fontId="0" fillId="0" borderId="0" xfId="0" applyAlignment="1">
      <alignment horizontal="left" vertical="top"/>
    </xf>
    <xf numFmtId="0" fontId="5" fillId="0" borderId="0" xfId="0" applyFont="1" applyAlignment="1">
      <alignment horizontal="left" indent="1"/>
    </xf>
    <xf numFmtId="0" fontId="21" fillId="0" borderId="0" xfId="0" applyFont="1" applyAlignment="1">
      <alignment horizontal="left" vertical="top" indent="1"/>
    </xf>
    <xf numFmtId="9" fontId="1" fillId="0" borderId="10" xfId="1" applyFont="1" applyBorder="1" applyAlignment="1">
      <alignment horizontal="center"/>
    </xf>
    <xf numFmtId="9" fontId="1" fillId="0" borderId="0" xfId="1" applyFont="1" applyBorder="1" applyAlignment="1">
      <alignment horizontal="center"/>
    </xf>
    <xf numFmtId="9" fontId="1" fillId="0" borderId="12" xfId="1" applyFont="1" applyBorder="1" applyAlignment="1">
      <alignment horizontal="center"/>
    </xf>
    <xf numFmtId="0" fontId="14" fillId="0" borderId="10" xfId="0" applyFont="1" applyBorder="1" applyAlignment="1">
      <alignment horizontal="center" vertical="top" wrapText="1"/>
    </xf>
    <xf numFmtId="0" fontId="14" fillId="0" borderId="0" xfId="0" applyFont="1" applyAlignment="1">
      <alignment horizontal="center" vertical="top" wrapText="1"/>
    </xf>
    <xf numFmtId="0" fontId="14" fillId="0" borderId="12" xfId="0" applyFont="1" applyBorder="1" applyAlignment="1">
      <alignment horizontal="center" vertical="top" wrapText="1"/>
    </xf>
    <xf numFmtId="9" fontId="8" fillId="2" borderId="10" xfId="1" applyFont="1" applyFill="1" applyBorder="1" applyAlignment="1">
      <alignment horizontal="center" vertical="center" wrapText="1"/>
    </xf>
    <xf numFmtId="9" fontId="8" fillId="2" borderId="0" xfId="1" applyFont="1" applyFill="1" applyBorder="1" applyAlignment="1">
      <alignment horizontal="center" vertical="center" wrapText="1"/>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5" fillId="0" borderId="4" xfId="0" applyFont="1" applyBorder="1" applyAlignment="1">
      <alignment horizontal="left" vertical="top" wrapText="1"/>
    </xf>
    <xf numFmtId="0" fontId="1" fillId="0" borderId="10" xfId="0" applyFont="1" applyBorder="1" applyAlignment="1">
      <alignment horizontal="left" vertical="top" wrapText="1"/>
    </xf>
    <xf numFmtId="0" fontId="1" fillId="0" borderId="0" xfId="0" applyFont="1" applyAlignment="1">
      <alignment horizontal="left" vertical="top" wrapText="1"/>
    </xf>
    <xf numFmtId="0" fontId="7" fillId="2" borderId="8" xfId="0" applyFont="1" applyFill="1" applyBorder="1" applyAlignment="1">
      <alignment horizontal="left" indent="1"/>
    </xf>
    <xf numFmtId="0" fontId="7" fillId="2" borderId="0" xfId="0" applyFont="1" applyFill="1" applyAlignment="1">
      <alignment horizontal="left" indent="1"/>
    </xf>
  </cellXfs>
  <cellStyles count="2">
    <cellStyle name="Normal" xfId="0" builtinId="0"/>
    <cellStyle name="Percent" xfId="1" builtinId="5"/>
  </cellStyles>
  <dxfs count="19">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7" tint="0.39994506668294322"/>
        </patternFill>
      </fill>
    </dxf>
    <dxf>
      <fill>
        <patternFill>
          <bgColor rgb="FFC00000"/>
        </patternFill>
      </fill>
    </dxf>
    <dxf>
      <fill>
        <patternFill>
          <bgColor theme="9"/>
        </patternFill>
      </fill>
    </dxf>
    <dxf>
      <font>
        <strike val="0"/>
      </font>
      <fill>
        <patternFill>
          <bgColor rgb="FFC00000"/>
        </patternFill>
      </fill>
    </dxf>
    <dxf>
      <font>
        <strike val="0"/>
      </font>
      <fill>
        <patternFill>
          <bgColor theme="7" tint="0.39994506668294322"/>
        </patternFill>
      </fill>
    </dxf>
    <dxf>
      <fill>
        <patternFill>
          <bgColor theme="9"/>
        </patternFill>
      </fill>
    </dxf>
    <dxf>
      <font>
        <strike val="0"/>
      </font>
      <fill>
        <patternFill>
          <bgColor theme="7" tint="0.39994506668294322"/>
        </patternFill>
      </fill>
    </dxf>
    <dxf>
      <font>
        <strike val="0"/>
      </font>
      <fill>
        <patternFill>
          <bgColor theme="9" tint="0.59996337778862885"/>
        </patternFill>
      </fill>
    </dxf>
    <dxf>
      <font>
        <strike val="0"/>
      </font>
      <fill>
        <patternFill>
          <bgColor theme="9" tint="0.79998168889431442"/>
        </patternFill>
      </fill>
    </dxf>
    <dxf>
      <fill>
        <patternFill>
          <bgColor theme="9"/>
        </patternFill>
      </fill>
    </dxf>
    <dxf>
      <fill>
        <patternFill>
          <bgColor theme="9"/>
        </patternFill>
      </fill>
    </dxf>
    <dxf>
      <font>
        <strike val="0"/>
      </font>
      <fill>
        <patternFill>
          <bgColor rgb="FFC00000"/>
        </patternFill>
      </fill>
    </dxf>
    <dxf>
      <font>
        <strike val="0"/>
      </font>
      <fill>
        <patternFill>
          <bgColor theme="7" tint="0.39994506668294322"/>
        </patternFill>
      </fill>
    </dxf>
    <dxf>
      <font>
        <strike val="0"/>
      </font>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3"/>
  <sheetViews>
    <sheetView tabSelected="1" topLeftCell="A4" zoomScale="80" zoomScaleNormal="80" workbookViewId="0">
      <selection activeCell="C40" sqref="C40"/>
    </sheetView>
  </sheetViews>
  <sheetFormatPr defaultColWidth="9.06640625" defaultRowHeight="15.75"/>
  <cols>
    <col min="1" max="1" width="6.59765625" style="16" customWidth="1"/>
    <col min="2" max="2" width="12.59765625" style="1" customWidth="1"/>
    <col min="3" max="3" width="130.59765625" style="4" customWidth="1"/>
    <col min="4" max="4" width="9.06640625" style="1" customWidth="1"/>
    <col min="5" max="5" width="9.06640625" style="12" customWidth="1"/>
    <col min="6" max="16384" width="9.06640625" style="1"/>
  </cols>
  <sheetData>
    <row r="1" spans="1:5" s="3" customFormat="1" ht="23.65" thickBot="1">
      <c r="A1" s="29">
        <f>MIN(1,(MAX(SUM(A6,A13,A20,A27,A34),(SUM(A4:A980)+IF(ISBLANK(A2),0,MIN(0,A2-0.67)))*IF(A34&lt;&gt;"n/a",1,IF(A27&lt;&gt;"n/a",1.25,IF(A20&lt;&gt;"n/a",5/3,IF(A13&lt;&gt;"n/a",2.5,5))))+IF(A41&lt;&gt;"n/a",0,IF(SUM(A6,A13,A20,A27,A34)&gt;0,0.1,0)))))</f>
        <v>0</v>
      </c>
      <c r="B1" s="30" t="s">
        <v>4</v>
      </c>
      <c r="C1" s="34" t="s">
        <v>13</v>
      </c>
      <c r="E1" s="11"/>
    </row>
    <row r="2" spans="1:5" ht="31.9" customHeight="1" thickBot="1">
      <c r="A2" s="28"/>
      <c r="B2" s="27" t="s">
        <v>3</v>
      </c>
      <c r="C2" s="20" t="s">
        <v>14</v>
      </c>
    </row>
    <row r="3" spans="1:5" ht="4.05" customHeight="1">
      <c r="A3" s="53"/>
      <c r="B3" s="56" t="s">
        <v>7</v>
      </c>
      <c r="C3" s="20"/>
    </row>
    <row r="4" spans="1:5" ht="47.65" thickBot="1">
      <c r="A4" s="54"/>
      <c r="B4" s="57"/>
      <c r="C4" s="20" t="s">
        <v>6</v>
      </c>
    </row>
    <row r="5" spans="1:5" ht="8.1" customHeight="1" thickBot="1">
      <c r="A5" s="55"/>
      <c r="B5" s="58"/>
      <c r="C5" s="15"/>
    </row>
    <row r="6" spans="1:5" s="2" customFormat="1" ht="16.05" customHeight="1" thickBot="1">
      <c r="A6" s="21" t="str">
        <f>IF(LEFT(B6,2)="No",0,IF(LEFT(B6,4)="Some",0.03,IF(LEFT(B6,2)="On",0.05,"n/a")))</f>
        <v>n/a</v>
      </c>
      <c r="B6" s="24"/>
      <c r="C6" s="8" t="s">
        <v>22</v>
      </c>
      <c r="E6" s="13"/>
    </row>
    <row r="7" spans="1:5" s="2" customFormat="1" ht="16.05" customHeight="1">
      <c r="A7" s="21" t="str">
        <f>IF(LEFT(B7,2)="No",-0.1,IF(LEFT(B7,7)="Partial",0.01,IF(LEFT(B7,4)="Full",0.03,"n/a")))</f>
        <v>n/a</v>
      </c>
      <c r="B7" s="24"/>
      <c r="C7" s="5" t="s">
        <v>15</v>
      </c>
      <c r="E7" s="14"/>
    </row>
    <row r="8" spans="1:5" s="2" customFormat="1" ht="16.05" customHeight="1">
      <c r="A8" s="22" t="str">
        <f>IF(LEFT(B8,2)="No",-0.1,IF(LEFT(B8,7)="Partial",0.01,IF(LEFT(B8,4)="Full",0.03,"n/a")))</f>
        <v>n/a</v>
      </c>
      <c r="B8" s="25"/>
      <c r="C8" s="5" t="s">
        <v>16</v>
      </c>
      <c r="E8" s="14"/>
    </row>
    <row r="9" spans="1:5" s="2" customFormat="1" ht="16.05" customHeight="1" thickBot="1">
      <c r="A9" s="23" t="str">
        <f>IF(LEFT(B9,2)="No",-0.1,IF(LEFT(B9,7)="Partial",0.01,IF(LEFT(B9,4)="Full",0.03,"n/a")))</f>
        <v>n/a</v>
      </c>
      <c r="B9" s="26"/>
      <c r="C9" s="5" t="s">
        <v>17</v>
      </c>
      <c r="E9" s="14"/>
    </row>
    <row r="10" spans="1:5" s="2" customFormat="1" ht="16.05" customHeight="1">
      <c r="A10" s="22" t="str">
        <f>IF(LEFT(B10,2)="No",0,IF(LEFT(B10,7)="Partial",0.01,IF(LEFT(B10,4)="Full",0.03,"n/a")))</f>
        <v>n/a</v>
      </c>
      <c r="B10" s="25"/>
      <c r="C10" s="17" t="s">
        <v>33</v>
      </c>
      <c r="E10" s="14"/>
    </row>
    <row r="11" spans="1:5" s="2" customFormat="1" ht="16.05" customHeight="1" thickBot="1">
      <c r="A11" s="23" t="str">
        <f t="shared" ref="A11" si="0">IF(LEFT(B11,2)="No",0,IF(LEFT(B11,7)="Partial",0.01,IF(LEFT(B11,4)="Full",0.03,"n/a")))</f>
        <v>n/a</v>
      </c>
      <c r="B11" s="26"/>
      <c r="C11" s="19" t="s">
        <v>34</v>
      </c>
      <c r="E11" s="14"/>
    </row>
    <row r="12" spans="1:5" ht="8.1" customHeight="1" thickBot="1">
      <c r="C12" s="15"/>
    </row>
    <row r="13" spans="1:5" s="2" customFormat="1" ht="16.05" customHeight="1" thickBot="1">
      <c r="A13" s="41" t="str">
        <f>IF(LEFT(B13,2)="No",0,IF(LEFT(B13,4)="Some",0.03,IF(LEFT(B13,2)="On",0.05,"n/a")))</f>
        <v>n/a</v>
      </c>
      <c r="B13" s="24"/>
      <c r="C13" s="8" t="s">
        <v>23</v>
      </c>
      <c r="E13" s="14"/>
    </row>
    <row r="14" spans="1:5" s="2" customFormat="1" ht="16.05" customHeight="1">
      <c r="A14" s="22" t="str">
        <f t="shared" ref="A14:A16" si="1">IF(LEFT(B14,2)="No",-0.1,IF(LEFT(B14,7)="Partial",0.01,IF(LEFT(B14,4)="Full",0.03,"n/a")))</f>
        <v>n/a</v>
      </c>
      <c r="B14" s="24"/>
      <c r="C14" s="5" t="s">
        <v>18</v>
      </c>
      <c r="E14" s="14"/>
    </row>
    <row r="15" spans="1:5" s="2" customFormat="1" ht="16.05" customHeight="1">
      <c r="A15" s="22" t="str">
        <f t="shared" si="1"/>
        <v>n/a</v>
      </c>
      <c r="B15" s="25"/>
      <c r="C15" s="5" t="s">
        <v>36</v>
      </c>
      <c r="E15" s="13"/>
    </row>
    <row r="16" spans="1:5" s="2" customFormat="1" ht="16.05" customHeight="1" thickBot="1">
      <c r="A16" s="22" t="str">
        <f t="shared" si="1"/>
        <v>n/a</v>
      </c>
      <c r="B16" s="26"/>
      <c r="C16" s="5" t="s">
        <v>19</v>
      </c>
      <c r="E16" s="14"/>
    </row>
    <row r="17" spans="1:5" s="2" customFormat="1" ht="16.05" customHeight="1">
      <c r="A17" s="21" t="str">
        <f t="shared" ref="A17:A18" si="2">IF(LEFT(B17,2)="No",0,IF(LEFT(B17,7)="Partial",0.01,IF(LEFT(B17,4)="Full",0.03,"n/a")))</f>
        <v>n/a</v>
      </c>
      <c r="B17" s="24"/>
      <c r="C17" s="18" t="s">
        <v>37</v>
      </c>
      <c r="E17" s="14"/>
    </row>
    <row r="18" spans="1:5" s="2" customFormat="1" ht="16.05" customHeight="1" thickBot="1">
      <c r="A18" s="23" t="str">
        <f t="shared" si="2"/>
        <v>n/a</v>
      </c>
      <c r="B18" s="26"/>
      <c r="C18" s="47" t="s">
        <v>35</v>
      </c>
      <c r="E18" s="14"/>
    </row>
    <row r="19" spans="1:5" ht="8.1" customHeight="1" thickBot="1">
      <c r="C19" s="15"/>
    </row>
    <row r="20" spans="1:5" s="2" customFormat="1" ht="16.05" customHeight="1" thickBot="1">
      <c r="A20" s="21" t="str">
        <f>IF(LEFT(B20,2)="No",0,IF(LEFT(B20,4)="Some",0.03,IF(LEFT(B20,2)="On",0.05,"n/a")))</f>
        <v>n/a</v>
      </c>
      <c r="B20" s="24"/>
      <c r="C20" s="8" t="s">
        <v>24</v>
      </c>
      <c r="E20" s="14"/>
    </row>
    <row r="21" spans="1:5" s="2" customFormat="1" ht="16.05" customHeight="1">
      <c r="A21" s="21" t="str">
        <f t="shared" ref="A21:A23" si="3">IF(LEFT(B21,2)="No",-0.1,IF(LEFT(B21,7)="Partial",0.01,IF(LEFT(B21,4)="Full",0.03,"n/a")))</f>
        <v>n/a</v>
      </c>
      <c r="B21" s="24"/>
      <c r="C21" s="5" t="s">
        <v>20</v>
      </c>
      <c r="E21" s="14"/>
    </row>
    <row r="22" spans="1:5" s="2" customFormat="1" ht="16.05" customHeight="1">
      <c r="A22" s="22" t="str">
        <f t="shared" si="3"/>
        <v>n/a</v>
      </c>
      <c r="B22" s="25"/>
      <c r="C22" s="5" t="s">
        <v>21</v>
      </c>
      <c r="E22" s="13"/>
    </row>
    <row r="23" spans="1:5" s="2" customFormat="1" ht="16.05" customHeight="1" thickBot="1">
      <c r="A23" s="23" t="str">
        <f t="shared" si="3"/>
        <v>n/a</v>
      </c>
      <c r="B23" s="26"/>
      <c r="C23" s="5" t="s">
        <v>38</v>
      </c>
      <c r="E23" s="14"/>
    </row>
    <row r="24" spans="1:5" s="2" customFormat="1" ht="16.05" customHeight="1">
      <c r="A24" s="22" t="str">
        <f t="shared" ref="A24:A25" si="4">IF(LEFT(B24,2)="No",0,IF(LEFT(B24,7)="Partial",0.01,IF(LEFT(B24,4)="Full",0.03,"n/a")))</f>
        <v>n/a</v>
      </c>
      <c r="B24" s="25"/>
      <c r="C24" s="17" t="s">
        <v>39</v>
      </c>
      <c r="E24" s="14"/>
    </row>
    <row r="25" spans="1:5" s="2" customFormat="1" ht="16.05" customHeight="1" thickBot="1">
      <c r="A25" s="23" t="str">
        <f t="shared" si="4"/>
        <v>n/a</v>
      </c>
      <c r="B25" s="26"/>
      <c r="C25" s="19" t="s">
        <v>46</v>
      </c>
      <c r="E25" s="14"/>
    </row>
    <row r="26" spans="1:5" ht="8.1" customHeight="1" thickBot="1">
      <c r="C26" s="15"/>
    </row>
    <row r="27" spans="1:5" s="2" customFormat="1" ht="16.05" customHeight="1" thickBot="1">
      <c r="A27" s="21" t="str">
        <f>IF(LEFT(B27,2)="No",0,IF(LEFT(B27,4)="Some",0.03,IF(LEFT(B27,2)="On",0.05,"n/a")))</f>
        <v>n/a</v>
      </c>
      <c r="B27" s="24"/>
      <c r="C27" s="8" t="s">
        <v>25</v>
      </c>
      <c r="E27" s="13"/>
    </row>
    <row r="28" spans="1:5" s="2" customFormat="1" ht="16.05" customHeight="1">
      <c r="A28" s="21" t="str">
        <f t="shared" ref="A28:A30" si="5">IF(LEFT(B28,2)="No",-0.1,IF(LEFT(B28,7)="Partial",0.01,IF(LEFT(B28,4)="Full",0.03,"n/a")))</f>
        <v>n/a</v>
      </c>
      <c r="B28" s="24"/>
      <c r="C28" s="5" t="s">
        <v>27</v>
      </c>
      <c r="E28" s="14"/>
    </row>
    <row r="29" spans="1:5" s="2" customFormat="1" ht="16.05" customHeight="1">
      <c r="A29" s="22" t="str">
        <f t="shared" si="5"/>
        <v>n/a</v>
      </c>
      <c r="B29" s="25"/>
      <c r="C29" s="5" t="s">
        <v>28</v>
      </c>
      <c r="E29" s="13"/>
    </row>
    <row r="30" spans="1:5" s="2" customFormat="1" ht="16.05" customHeight="1" thickBot="1">
      <c r="A30" s="23" t="str">
        <f t="shared" si="5"/>
        <v>n/a</v>
      </c>
      <c r="B30" s="26"/>
      <c r="C30" s="5" t="s">
        <v>29</v>
      </c>
      <c r="E30" s="14"/>
    </row>
    <row r="31" spans="1:5" s="2" customFormat="1" ht="16.05" customHeight="1">
      <c r="A31" s="21" t="str">
        <f t="shared" ref="A31:A32" si="6">IF(LEFT(B31,2)="No",0,IF(LEFT(B31,7)="Partial",0.01,IF(LEFT(B31,4)="Full",0.03,"n/a")))</f>
        <v>n/a</v>
      </c>
      <c r="B31" s="24"/>
      <c r="C31" s="18" t="s">
        <v>32</v>
      </c>
      <c r="E31" s="14"/>
    </row>
    <row r="32" spans="1:5" s="2" customFormat="1" ht="16.05" customHeight="1" thickBot="1">
      <c r="A32" s="23" t="str">
        <f t="shared" si="6"/>
        <v>n/a</v>
      </c>
      <c r="B32" s="26"/>
      <c r="C32" s="19" t="s">
        <v>40</v>
      </c>
      <c r="E32" s="14"/>
    </row>
    <row r="33" spans="1:5" ht="8.1" customHeight="1" thickBot="1">
      <c r="C33" s="15"/>
    </row>
    <row r="34" spans="1:5" s="2" customFormat="1" ht="16.05" customHeight="1" thickBot="1">
      <c r="A34" s="21" t="str">
        <f>IF(LEFT(B34,2)="No",0,IF(LEFT(B34,4)="Some",0.03,IF(LEFT(B34,2)="On",0.05,"n/a")))</f>
        <v>n/a</v>
      </c>
      <c r="B34" s="24"/>
      <c r="C34" s="8" t="s">
        <v>26</v>
      </c>
      <c r="E34" s="14"/>
    </row>
    <row r="35" spans="1:5" s="2" customFormat="1" ht="16.05" customHeight="1">
      <c r="A35" s="21" t="str">
        <f t="shared" ref="A35:A37" si="7">IF(LEFT(B35,2)="No",-0.1,IF(LEFT(B35,7)="Partial",0.01,IF(LEFT(B35,4)="Full",0.03,"n/a")))</f>
        <v>n/a</v>
      </c>
      <c r="B35" s="36"/>
      <c r="C35" s="39" t="s">
        <v>51</v>
      </c>
      <c r="E35" s="14"/>
    </row>
    <row r="36" spans="1:5" s="2" customFormat="1" ht="16.05" customHeight="1">
      <c r="A36" s="22" t="str">
        <f t="shared" si="7"/>
        <v>n/a</v>
      </c>
      <c r="B36" s="37"/>
      <c r="C36" s="5" t="s">
        <v>30</v>
      </c>
      <c r="E36" s="13"/>
    </row>
    <row r="37" spans="1:5" s="2" customFormat="1" ht="16.05" customHeight="1" thickBot="1">
      <c r="A37" s="23" t="str">
        <f t="shared" si="7"/>
        <v>n/a</v>
      </c>
      <c r="B37" s="38"/>
      <c r="C37" s="5" t="s">
        <v>50</v>
      </c>
      <c r="E37" s="14"/>
    </row>
    <row r="38" spans="1:5" s="2" customFormat="1" ht="16.05" customHeight="1">
      <c r="A38" s="22" t="str">
        <f t="shared" ref="A38:A39" si="8">IF(LEFT(B38,2)="No",0,IF(LEFT(B38,7)="Partial",0.01,IF(LEFT(B38,4)="Full",0.03,"n/a")))</f>
        <v>n/a</v>
      </c>
      <c r="B38" s="25"/>
      <c r="C38" s="35" t="s">
        <v>31</v>
      </c>
      <c r="E38" s="14"/>
    </row>
    <row r="39" spans="1:5" s="2" customFormat="1" ht="16.05" customHeight="1" thickBot="1">
      <c r="A39" s="23" t="str">
        <f t="shared" si="8"/>
        <v>n/a</v>
      </c>
      <c r="B39" s="26"/>
      <c r="C39" s="19" t="s">
        <v>52</v>
      </c>
      <c r="E39" s="14"/>
    </row>
    <row r="40" spans="1:5" ht="8.1" customHeight="1" thickBot="1">
      <c r="E40" s="14"/>
    </row>
    <row r="41" spans="1:5" s="32" customFormat="1" ht="16.05" customHeight="1" thickBot="1">
      <c r="A41" s="31" t="str">
        <f>IF(LEFT(B41,1)="5",0.05,IF(LEFT(B41,1)="4",0.04,IF(LEFT(B41,1)="3",0.03,IF(LEFT(B41,1)="2",0.02,IF(LEFT(B41,1)="1",0.01,IF(LEFT(B41,1)="O",0,IF(LEFT(B41,1)="L",0,"n/a")))))))</f>
        <v>n/a</v>
      </c>
      <c r="B41" s="40"/>
      <c r="C41" s="8" t="s">
        <v>2</v>
      </c>
      <c r="E41" s="33"/>
    </row>
    <row r="42" spans="1:5" s="2" customFormat="1" ht="16.05" customHeight="1">
      <c r="A42" s="21" t="str">
        <f t="shared" ref="A42:A44" si="9">IF(LEFT(B42,2)="No",-0.1,IF(LEFT(B42,7)="Partial",0.01,IF(LEFT(B42,4)="Full",0.03,"n/a")))</f>
        <v>n/a</v>
      </c>
      <c r="B42" s="24"/>
      <c r="C42" s="5" t="s">
        <v>5</v>
      </c>
      <c r="E42" s="14"/>
    </row>
    <row r="43" spans="1:5" s="2" customFormat="1" ht="16.05" customHeight="1">
      <c r="A43" s="22" t="str">
        <f t="shared" si="9"/>
        <v>n/a</v>
      </c>
      <c r="B43" s="25"/>
      <c r="C43" s="5" t="s">
        <v>49</v>
      </c>
      <c r="E43" s="14"/>
    </row>
    <row r="44" spans="1:5" ht="16.05" customHeight="1" thickBot="1">
      <c r="A44" s="23" t="str">
        <f t="shared" si="9"/>
        <v>n/a</v>
      </c>
      <c r="B44" s="26"/>
      <c r="C44" s="6" t="s">
        <v>10</v>
      </c>
      <c r="E44" s="14"/>
    </row>
    <row r="45" spans="1:5" s="2" customFormat="1" ht="16.05" customHeight="1">
      <c r="A45" s="21" t="str">
        <f t="shared" ref="A45:A46" si="10">IF(LEFT(B45,2)="No",0,IF(LEFT(B45,7)="Partial",0.01,IF(LEFT(B45,4)="Full",0.03,"n/a")))</f>
        <v>n/a</v>
      </c>
      <c r="B45" s="24"/>
      <c r="C45" s="18" t="s">
        <v>1</v>
      </c>
      <c r="E45" s="14"/>
    </row>
    <row r="46" spans="1:5" s="2" customFormat="1" ht="16.05" customHeight="1" thickBot="1">
      <c r="A46" s="23" t="str">
        <f t="shared" si="10"/>
        <v>n/a</v>
      </c>
      <c r="B46" s="26"/>
      <c r="C46" s="19" t="s">
        <v>11</v>
      </c>
      <c r="E46" s="14"/>
    </row>
    <row r="47" spans="1:5" ht="16.149999999999999" thickBot="1"/>
    <row r="48" spans="1:5" ht="15.75" customHeight="1">
      <c r="A48" s="59" t="s">
        <v>47</v>
      </c>
      <c r="B48" s="59"/>
      <c r="C48" s="61" t="s">
        <v>48</v>
      </c>
    </row>
    <row r="49" spans="1:3" ht="16.149999999999999" customHeight="1">
      <c r="A49" s="60"/>
      <c r="B49" s="60"/>
      <c r="C49" s="62"/>
    </row>
    <row r="50" spans="1:3">
      <c r="A50" s="60"/>
      <c r="B50" s="60"/>
      <c r="C50" s="62"/>
    </row>
    <row r="51" spans="1:3">
      <c r="C51" s="62"/>
    </row>
    <row r="52" spans="1:3">
      <c r="C52" s="62"/>
    </row>
    <row r="53" spans="1:3" ht="16.149999999999999" thickBot="1">
      <c r="C53" s="63"/>
    </row>
  </sheetData>
  <mergeCells count="4">
    <mergeCell ref="A3:A5"/>
    <mergeCell ref="B3:B5"/>
    <mergeCell ref="A48:B50"/>
    <mergeCell ref="C48:C53"/>
  </mergeCells>
  <conditionalFormatting sqref="A1">
    <cfRule type="colorScale" priority="26">
      <colorScale>
        <cfvo type="num" val="0.4"/>
        <cfvo type="num" val="0.65"/>
        <cfvo type="num" val="0.9"/>
        <color rgb="FFC00000"/>
        <color theme="7" tint="0.39997558519241921"/>
        <color theme="9"/>
      </colorScale>
    </cfRule>
  </conditionalFormatting>
  <conditionalFormatting sqref="A2">
    <cfRule type="colorScale" priority="27">
      <colorScale>
        <cfvo type="num" val="0.4"/>
        <cfvo type="num" val="0.65"/>
        <cfvo type="num" val="0.9"/>
        <color rgb="FFC00000"/>
        <color theme="7" tint="0.39997558519241921"/>
        <color theme="9"/>
      </colorScale>
    </cfRule>
  </conditionalFormatting>
  <conditionalFormatting sqref="B6:B9 B20:B23 B27:B30 B34:B37 B42:B44">
    <cfRule type="beginsWith" dxfId="18" priority="6" operator="beginsWith" text="Some">
      <formula>LEFT(B6,LEN("Some"))="Some"</formula>
    </cfRule>
    <cfRule type="beginsWith" dxfId="17" priority="72" operator="beginsWith" text="Partial">
      <formula>LEFT(B6,LEN("Partial"))="Partial"</formula>
    </cfRule>
    <cfRule type="beginsWith" dxfId="16" priority="73" operator="beginsWith" text="No">
      <formula>LEFT(B6,LEN("No"))="No"</formula>
    </cfRule>
  </conditionalFormatting>
  <conditionalFormatting sqref="B6:B11 B20:B25 B27:B32 B34:B39 B42:B46">
    <cfRule type="beginsWith" dxfId="15" priority="7" operator="beginsWith" text="On">
      <formula>LEFT(B6,LEN("On"))="On"</formula>
    </cfRule>
    <cfRule type="beginsWith" dxfId="14" priority="11" operator="beginsWith" text="Full">
      <formula>LEFT(B6,LEN("Full"))="Full"</formula>
    </cfRule>
  </conditionalFormatting>
  <conditionalFormatting sqref="B10:B11 B17:B18 B24:B25 B31:B32 B38:B39 B45:B46">
    <cfRule type="beginsWith" dxfId="13" priority="13" operator="beginsWith" text="No">
      <formula>LEFT(B10,LEN("No"))="No"</formula>
    </cfRule>
  </conditionalFormatting>
  <conditionalFormatting sqref="B10:B11 B24:B25 B31:B32 B38:B39 B45:B46 B17:B18">
    <cfRule type="beginsWith" dxfId="12" priority="12" operator="beginsWith" text="Partial">
      <formula>LEFT(B10,LEN("Partial"))="Partial"</formula>
    </cfRule>
  </conditionalFormatting>
  <conditionalFormatting sqref="B13">
    <cfRule type="beginsWith" dxfId="11" priority="1" operator="beginsWith" text="Some">
      <formula>LEFT(B13,LEN("Some"))="Some"</formula>
    </cfRule>
    <cfRule type="beginsWith" dxfId="10" priority="2" operator="beginsWith" text="On">
      <formula>LEFT(B13,LEN("On"))="On"</formula>
    </cfRule>
  </conditionalFormatting>
  <conditionalFormatting sqref="B13:B16">
    <cfRule type="beginsWith" dxfId="9" priority="4" operator="beginsWith" text="Partial">
      <formula>LEFT(B13,LEN("Partial"))="Partial"</formula>
    </cfRule>
    <cfRule type="beginsWith" dxfId="8" priority="5" operator="beginsWith" text="No">
      <formula>LEFT(B13,LEN("No"))="No"</formula>
    </cfRule>
  </conditionalFormatting>
  <conditionalFormatting sqref="B13:B18">
    <cfRule type="beginsWith" dxfId="7" priority="3" operator="beginsWith" text="Full">
      <formula>LEFT(B13,LEN("Full"))="Full"</formula>
    </cfRule>
  </conditionalFormatting>
  <conditionalFormatting sqref="B41">
    <cfRule type="beginsWith" dxfId="6" priority="43" operator="beginsWith" text="L">
      <formula>LEFT(B41,LEN("L"))="L"</formula>
    </cfRule>
    <cfRule type="beginsWith" dxfId="5" priority="44" operator="beginsWith" text="O">
      <formula>LEFT(B41,LEN("O"))="O"</formula>
    </cfRule>
    <cfRule type="beginsWith" dxfId="4" priority="45" operator="beginsWith" text="1">
      <formula>LEFT(B41,LEN("1"))="1"</formula>
    </cfRule>
    <cfRule type="beginsWith" dxfId="3" priority="46" operator="beginsWith" text="2">
      <formula>LEFT(B41,LEN("2"))="2"</formula>
    </cfRule>
    <cfRule type="beginsWith" dxfId="2" priority="47" operator="beginsWith" text="3">
      <formula>LEFT(B41,LEN("3"))="3"</formula>
    </cfRule>
    <cfRule type="beginsWith" dxfId="1" priority="48" operator="beginsWith" text="4">
      <formula>LEFT(B41,LEN("4"))="4"</formula>
    </cfRule>
    <cfRule type="beginsWith" dxfId="0" priority="49" operator="beginsWith" text="5">
      <formula>LEFT(B41,LEN("5"))="5"</formula>
    </cfRule>
  </conditionalFormatting>
  <dataValidations count="3">
    <dataValidation type="list" allowBlank="1" showInputMessage="1" showErrorMessage="1" sqref="B42:B46 B35:B39 B28:B32 B14:B18 B7:B11 B21:B25" xr:uid="{DB064783-83E9-4415-AAD2-D82F85D55432}">
      <formula1>"No Credit,Partial Credit,Full Credit"</formula1>
    </dataValidation>
    <dataValidation type="list" allowBlank="1" showInputMessage="1" showErrorMessage="1" sqref="B41" xr:uid="{9F5B1860-ED80-4A85-A363-3814AF1BC67E}">
      <formula1>"5 Days Early,4 Days Early,3 Days Early,2 Days Early,1 Day Early,On Time,Late"</formula1>
    </dataValidation>
    <dataValidation type="list" allowBlank="1" showInputMessage="1" showErrorMessage="1" sqref="B6 B13 B20 B27 B34" xr:uid="{634B885E-74F3-4C85-A357-CF8D123B42F8}">
      <formula1>"No Progress,Some Progress,On Track"</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B2E6A-0D51-4D50-A1BC-AE4071052ED9}">
  <dimension ref="A1:A50"/>
  <sheetViews>
    <sheetView workbookViewId="0">
      <selection activeCell="A3" sqref="A3:A50"/>
    </sheetView>
  </sheetViews>
  <sheetFormatPr defaultRowHeight="14.25"/>
  <cols>
    <col min="1" max="1" width="89.6640625" customWidth="1"/>
  </cols>
  <sheetData>
    <row r="1" spans="1:1" ht="23.65" thickBot="1">
      <c r="A1" s="7" t="s">
        <v>0</v>
      </c>
    </row>
    <row r="2" spans="1:1" s="9" customFormat="1" ht="16.149999999999999" thickBot="1">
      <c r="A2" s="10" t="str">
        <f>IF(LEN(A3) &gt; 1000,"",IF(LEN(A3) &gt; 500,"You need more post-mortem reflection.",IF(A3&gt;0,IF(A3="If you think you have accomplished one or more bonus goals that you are worried might be overlooked, mention those here.","How did the project go? What did you learn? What could you improve?","You need A LOT MORE post-mortem reflection."),"How did the project go? What did you learn? What could you improve?")))</f>
        <v>You need A LOT MORE post-mortem reflection.</v>
      </c>
    </row>
    <row r="3" spans="1:1" ht="409.5" customHeight="1">
      <c r="A3" s="64" t="s">
        <v>8</v>
      </c>
    </row>
    <row r="4" spans="1:1">
      <c r="A4" s="65"/>
    </row>
    <row r="5" spans="1:1">
      <c r="A5" s="65"/>
    </row>
    <row r="6" spans="1:1">
      <c r="A6" s="65"/>
    </row>
    <row r="7" spans="1:1">
      <c r="A7" s="65"/>
    </row>
    <row r="8" spans="1:1">
      <c r="A8" s="65"/>
    </row>
    <row r="9" spans="1:1">
      <c r="A9" s="65"/>
    </row>
    <row r="10" spans="1:1">
      <c r="A10" s="65"/>
    </row>
    <row r="11" spans="1:1">
      <c r="A11" s="65"/>
    </row>
    <row r="12" spans="1:1">
      <c r="A12" s="65"/>
    </row>
    <row r="13" spans="1:1">
      <c r="A13" s="65"/>
    </row>
    <row r="14" spans="1:1">
      <c r="A14" s="65"/>
    </row>
    <row r="15" spans="1:1">
      <c r="A15" s="65"/>
    </row>
    <row r="16" spans="1:1">
      <c r="A16" s="65"/>
    </row>
    <row r="17" spans="1:1">
      <c r="A17" s="65"/>
    </row>
    <row r="18" spans="1:1">
      <c r="A18" s="65"/>
    </row>
    <row r="19" spans="1:1">
      <c r="A19" s="65"/>
    </row>
    <row r="20" spans="1:1">
      <c r="A20" s="65"/>
    </row>
    <row r="21" spans="1:1">
      <c r="A21" s="65"/>
    </row>
    <row r="22" spans="1:1">
      <c r="A22" s="65"/>
    </row>
    <row r="23" spans="1:1">
      <c r="A23" s="65"/>
    </row>
    <row r="24" spans="1:1">
      <c r="A24" s="65"/>
    </row>
    <row r="25" spans="1:1">
      <c r="A25" s="65"/>
    </row>
    <row r="26" spans="1:1">
      <c r="A26" s="65"/>
    </row>
    <row r="27" spans="1:1">
      <c r="A27" s="65"/>
    </row>
    <row r="28" spans="1:1">
      <c r="A28" s="65"/>
    </row>
    <row r="29" spans="1:1">
      <c r="A29" s="65"/>
    </row>
    <row r="30" spans="1:1">
      <c r="A30" s="65"/>
    </row>
    <row r="31" spans="1:1">
      <c r="A31" s="65"/>
    </row>
    <row r="32" spans="1:1">
      <c r="A32" s="65"/>
    </row>
    <row r="33" spans="1:1">
      <c r="A33" s="65"/>
    </row>
    <row r="34" spans="1:1">
      <c r="A34" s="65"/>
    </row>
    <row r="35" spans="1:1">
      <c r="A35" s="65"/>
    </row>
    <row r="36" spans="1:1">
      <c r="A36" s="65"/>
    </row>
    <row r="37" spans="1:1">
      <c r="A37" s="65"/>
    </row>
    <row r="38" spans="1:1">
      <c r="A38" s="65"/>
    </row>
    <row r="39" spans="1:1">
      <c r="A39" s="65"/>
    </row>
    <row r="40" spans="1:1">
      <c r="A40" s="65"/>
    </row>
    <row r="41" spans="1:1">
      <c r="A41" s="65"/>
    </row>
    <row r="42" spans="1:1">
      <c r="A42" s="65"/>
    </row>
    <row r="43" spans="1:1">
      <c r="A43" s="65"/>
    </row>
    <row r="44" spans="1:1">
      <c r="A44" s="65"/>
    </row>
    <row r="45" spans="1:1">
      <c r="A45" s="65"/>
    </row>
    <row r="46" spans="1:1">
      <c r="A46" s="65"/>
    </row>
    <row r="47" spans="1:1">
      <c r="A47" s="65"/>
    </row>
    <row r="48" spans="1:1">
      <c r="A48" s="65"/>
    </row>
    <row r="49" spans="1:1">
      <c r="A49" s="65"/>
    </row>
    <row r="50" spans="1:1">
      <c r="A50" s="65"/>
    </row>
  </sheetData>
  <mergeCells count="1">
    <mergeCell ref="A3:A5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3858F-6F0E-43D3-8CF7-72607D7D12BD}">
  <dimension ref="A1:M4"/>
  <sheetViews>
    <sheetView workbookViewId="0">
      <selection activeCell="A4" sqref="A4"/>
    </sheetView>
  </sheetViews>
  <sheetFormatPr defaultColWidth="8.86328125" defaultRowHeight="15.75"/>
  <cols>
    <col min="1" max="2" width="10.6640625" style="42" customWidth="1"/>
    <col min="3" max="3" width="30.59765625" style="1" customWidth="1"/>
    <col min="4" max="7" width="8.86328125" style="42"/>
    <col min="8" max="8" width="8.86328125" style="43"/>
    <col min="9" max="9" width="11.59765625" style="42" customWidth="1"/>
    <col min="10" max="13" width="11.59765625" style="43" customWidth="1"/>
    <col min="14" max="16384" width="8.86328125" style="1"/>
  </cols>
  <sheetData>
    <row r="1" spans="1:13" s="3" customFormat="1" ht="23.25">
      <c r="A1" s="66" t="s">
        <v>12</v>
      </c>
      <c r="B1" s="67"/>
      <c r="C1" s="67"/>
      <c r="D1" s="67"/>
      <c r="E1" s="67"/>
      <c r="F1" s="67"/>
      <c r="G1" s="67"/>
      <c r="H1" s="67"/>
      <c r="I1" s="67"/>
      <c r="J1" s="67"/>
      <c r="K1" s="67"/>
      <c r="L1" s="67"/>
      <c r="M1" s="67"/>
    </row>
    <row r="2" spans="1:13" s="46" customFormat="1">
      <c r="A2" s="44" t="s">
        <v>41</v>
      </c>
      <c r="B2" s="45"/>
      <c r="C2" s="45"/>
      <c r="D2" s="45"/>
      <c r="E2" s="45"/>
      <c r="F2" s="45"/>
      <c r="G2" s="45"/>
      <c r="H2" s="45"/>
      <c r="I2" s="45"/>
      <c r="J2" s="45"/>
      <c r="K2" s="45"/>
      <c r="L2" s="45"/>
      <c r="M2" s="45"/>
    </row>
    <row r="3" spans="1:13">
      <c r="A3" s="51" t="s">
        <v>42</v>
      </c>
    </row>
    <row r="4" spans="1:13">
      <c r="A4" s="51" t="s">
        <v>43</v>
      </c>
    </row>
  </sheetData>
  <mergeCells count="1">
    <mergeCell ref="A1:M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B2919-7B3D-45DB-90C9-FEAC4C9A8B98}">
  <dimension ref="A1:A87"/>
  <sheetViews>
    <sheetView workbookViewId="0">
      <selection activeCell="A3" sqref="A3:A87"/>
    </sheetView>
  </sheetViews>
  <sheetFormatPr defaultRowHeight="14.25"/>
  <cols>
    <col min="1" max="1" width="90.53125" customWidth="1"/>
  </cols>
  <sheetData>
    <row r="1" spans="1:1" ht="23.65" thickBot="1">
      <c r="A1" s="7" t="s">
        <v>9</v>
      </c>
    </row>
    <row r="2" spans="1:1" s="9" customFormat="1" ht="16.149999999999999" thickBot="1">
      <c r="A2" s="10" t="str">
        <f>IF(LEN(A3) &gt; 1000,"",IF(LEN(A3) &gt; 500,"You need more telemetry analysis.",IF(A3&gt;0,"You need A LOT MORE telemetry analysis.","What did your telemetry data tell you and what changes did you make based on that data?")))</f>
        <v>What did your telemetry data tell you and what changes did you make based on that data?</v>
      </c>
    </row>
    <row r="3" spans="1:1" ht="16.149999999999999" customHeight="1">
      <c r="A3" s="64"/>
    </row>
    <row r="4" spans="1:1">
      <c r="A4" s="65"/>
    </row>
    <row r="5" spans="1:1">
      <c r="A5" s="65"/>
    </row>
    <row r="6" spans="1:1">
      <c r="A6" s="65"/>
    </row>
    <row r="7" spans="1:1">
      <c r="A7" s="65"/>
    </row>
    <row r="8" spans="1:1">
      <c r="A8" s="65"/>
    </row>
    <row r="9" spans="1:1">
      <c r="A9" s="65"/>
    </row>
    <row r="10" spans="1:1">
      <c r="A10" s="65"/>
    </row>
    <row r="11" spans="1:1">
      <c r="A11" s="65"/>
    </row>
    <row r="12" spans="1:1">
      <c r="A12" s="65"/>
    </row>
    <row r="13" spans="1:1">
      <c r="A13" s="65"/>
    </row>
    <row r="14" spans="1:1">
      <c r="A14" s="65"/>
    </row>
    <row r="15" spans="1:1">
      <c r="A15" s="65"/>
    </row>
    <row r="16" spans="1:1">
      <c r="A16" s="65"/>
    </row>
    <row r="17" spans="1:1">
      <c r="A17" s="65"/>
    </row>
    <row r="18" spans="1:1">
      <c r="A18" s="65"/>
    </row>
    <row r="19" spans="1:1">
      <c r="A19" s="65"/>
    </row>
    <row r="20" spans="1:1">
      <c r="A20" s="65"/>
    </row>
    <row r="21" spans="1:1">
      <c r="A21" s="65"/>
    </row>
    <row r="22" spans="1:1">
      <c r="A22" s="65"/>
    </row>
    <row r="23" spans="1:1">
      <c r="A23" s="65"/>
    </row>
    <row r="24" spans="1:1">
      <c r="A24" s="65"/>
    </row>
    <row r="25" spans="1:1">
      <c r="A25" s="65"/>
    </row>
    <row r="26" spans="1:1">
      <c r="A26" s="65"/>
    </row>
    <row r="27" spans="1:1">
      <c r="A27" s="65"/>
    </row>
    <row r="28" spans="1:1">
      <c r="A28" s="65"/>
    </row>
    <row r="29" spans="1:1">
      <c r="A29" s="65"/>
    </row>
    <row r="30" spans="1:1">
      <c r="A30" s="65"/>
    </row>
    <row r="31" spans="1:1">
      <c r="A31" s="65"/>
    </row>
    <row r="32" spans="1:1">
      <c r="A32" s="65"/>
    </row>
    <row r="33" spans="1:1">
      <c r="A33" s="65"/>
    </row>
    <row r="34" spans="1:1">
      <c r="A34" s="65"/>
    </row>
    <row r="35" spans="1:1">
      <c r="A35" s="65"/>
    </row>
    <row r="36" spans="1:1">
      <c r="A36" s="65"/>
    </row>
    <row r="37" spans="1:1">
      <c r="A37" s="65"/>
    </row>
    <row r="38" spans="1:1">
      <c r="A38" s="65"/>
    </row>
    <row r="39" spans="1:1">
      <c r="A39" s="65"/>
    </row>
    <row r="40" spans="1:1">
      <c r="A40" s="65"/>
    </row>
    <row r="41" spans="1:1">
      <c r="A41" s="65"/>
    </row>
    <row r="42" spans="1:1">
      <c r="A42" s="65"/>
    </row>
    <row r="43" spans="1:1">
      <c r="A43" s="65"/>
    </row>
    <row r="44" spans="1:1">
      <c r="A44" s="65"/>
    </row>
    <row r="45" spans="1:1">
      <c r="A45" s="65"/>
    </row>
    <row r="46" spans="1:1">
      <c r="A46" s="65"/>
    </row>
    <row r="47" spans="1:1">
      <c r="A47" s="65"/>
    </row>
    <row r="48" spans="1:1">
      <c r="A48" s="65"/>
    </row>
    <row r="49" spans="1:1">
      <c r="A49" s="65"/>
    </row>
    <row r="50" spans="1:1">
      <c r="A50" s="65"/>
    </row>
    <row r="51" spans="1:1">
      <c r="A51" s="65"/>
    </row>
    <row r="52" spans="1:1">
      <c r="A52" s="65"/>
    </row>
    <row r="53" spans="1:1">
      <c r="A53" s="65"/>
    </row>
    <row r="54" spans="1:1">
      <c r="A54" s="65"/>
    </row>
    <row r="55" spans="1:1">
      <c r="A55" s="65"/>
    </row>
    <row r="56" spans="1:1">
      <c r="A56" s="65"/>
    </row>
    <row r="57" spans="1:1">
      <c r="A57" s="65"/>
    </row>
    <row r="58" spans="1:1">
      <c r="A58" s="65"/>
    </row>
    <row r="59" spans="1:1">
      <c r="A59" s="65"/>
    </row>
    <row r="60" spans="1:1">
      <c r="A60" s="65"/>
    </row>
    <row r="61" spans="1:1">
      <c r="A61" s="65"/>
    </row>
    <row r="62" spans="1:1">
      <c r="A62" s="65"/>
    </row>
    <row r="63" spans="1:1">
      <c r="A63" s="65"/>
    </row>
    <row r="64" spans="1:1">
      <c r="A64" s="65"/>
    </row>
    <row r="65" spans="1:1">
      <c r="A65" s="65"/>
    </row>
    <row r="66" spans="1:1">
      <c r="A66" s="65"/>
    </row>
    <row r="67" spans="1:1">
      <c r="A67" s="65"/>
    </row>
    <row r="68" spans="1:1">
      <c r="A68" s="65"/>
    </row>
    <row r="69" spans="1:1">
      <c r="A69" s="65"/>
    </row>
    <row r="70" spans="1:1">
      <c r="A70" s="65"/>
    </row>
    <row r="71" spans="1:1">
      <c r="A71" s="65"/>
    </row>
    <row r="72" spans="1:1">
      <c r="A72" s="65"/>
    </row>
    <row r="73" spans="1:1">
      <c r="A73" s="65"/>
    </row>
    <row r="74" spans="1:1">
      <c r="A74" s="65"/>
    </row>
    <row r="75" spans="1:1">
      <c r="A75" s="65"/>
    </row>
    <row r="76" spans="1:1">
      <c r="A76" s="65"/>
    </row>
    <row r="77" spans="1:1">
      <c r="A77" s="65"/>
    </row>
    <row r="78" spans="1:1">
      <c r="A78" s="65"/>
    </row>
    <row r="79" spans="1:1">
      <c r="A79" s="65"/>
    </row>
    <row r="80" spans="1:1">
      <c r="A80" s="65"/>
    </row>
    <row r="81" spans="1:1">
      <c r="A81" s="65"/>
    </row>
    <row r="82" spans="1:1">
      <c r="A82" s="65"/>
    </row>
    <row r="83" spans="1:1">
      <c r="A83" s="65"/>
    </row>
    <row r="84" spans="1:1">
      <c r="A84" s="65"/>
    </row>
    <row r="85" spans="1:1">
      <c r="A85" s="65"/>
    </row>
    <row r="86" spans="1:1">
      <c r="A86" s="65"/>
    </row>
    <row r="87" spans="1:1">
      <c r="A87" s="65"/>
    </row>
  </sheetData>
  <mergeCells count="1">
    <mergeCell ref="A3:A8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F06A3-3058-4E5E-8648-85AEA2F13214}">
  <dimension ref="A1:A2"/>
  <sheetViews>
    <sheetView workbookViewId="0">
      <selection activeCell="A6" sqref="A6"/>
    </sheetView>
  </sheetViews>
  <sheetFormatPr defaultRowHeight="14.25"/>
  <cols>
    <col min="1" max="1" width="172.796875" style="50" customWidth="1"/>
    <col min="2" max="16384" width="9.06640625" style="49"/>
  </cols>
  <sheetData>
    <row r="1" spans="1:1" ht="23.25">
      <c r="A1" s="48" t="s">
        <v>44</v>
      </c>
    </row>
    <row r="2" spans="1:1">
      <c r="A2" s="52" t="s">
        <v>45</v>
      </c>
    </row>
  </sheetData>
  <dataValidations count="1">
    <dataValidation type="list" allowBlank="1" showInputMessage="1" showErrorMessage="1" sqref="A3" xr:uid="{BDA3E28D-9CA2-4C11-BA20-5C2D734C54D6}">
      <formula1>"Lab A Goals Met,Lab B Goals Met,Lab C Goals Met,Lab D Goals Met, Lab E Goals Met"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Requirements</vt:lpstr>
      <vt:lpstr>Post-Mortem</vt:lpstr>
      <vt:lpstr>Telemetry Data</vt:lpstr>
      <vt:lpstr>Telemetry Analysis</vt:lpstr>
      <vt:lpstr>Code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Benjamin Ellinger</cp:lastModifiedBy>
  <dcterms:created xsi:type="dcterms:W3CDTF">2015-06-05T18:17:20Z</dcterms:created>
  <dcterms:modified xsi:type="dcterms:W3CDTF">2025-01-05T05:04:42Z</dcterms:modified>
</cp:coreProperties>
</file>