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https://myharrisburgu-my.sharepoint.com/personal/bgrey_harrisburgu_edu/Documents/General Course Resources/CISC 333 - Defensive Programming/Finals/Version 01/"/>
    </mc:Choice>
  </mc:AlternateContent>
  <xr:revisionPtr revIDLastSave="123" documentId="8_{ED24D71A-3B7F-4925-99EA-B07A070C48C3}" xr6:coauthVersionLast="45" xr6:coauthVersionMax="45" xr10:uidLastSave="{84A75609-D9F3-4F46-9D1C-7982F1DAE307}"/>
  <bookViews>
    <workbookView xWindow="-120" yWindow="-120" windowWidth="29040" windowHeight="15840" xr2:uid="{00000000-000D-0000-FFFF-FFFF00000000}"/>
  </bookViews>
  <sheets>
    <sheet name="Static" sheetId="3" r:id="rId1"/>
    <sheet name="Output" sheetId="4" r:id="rId2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4" i="3" l="1"/>
  <c r="G64" i="3"/>
  <c r="E64" i="3"/>
  <c r="D64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2" i="3"/>
  <c r="B64" i="3" l="1"/>
  <c r="C64" i="3"/>
  <c r="F7" i="4" a="1"/>
  <c r="M3" i="4" a="1"/>
  <c r="E6" i="4" a="1"/>
  <c r="I5" i="4" a="1"/>
  <c r="D3" i="4" a="1"/>
  <c r="E5" i="4" a="1"/>
  <c r="N7" i="4" a="1"/>
  <c r="K6" i="4" a="1"/>
  <c r="C3" i="4" a="1"/>
  <c r="G5" i="4" a="1"/>
  <c r="E7" i="4" a="1"/>
  <c r="M6" i="4" a="1"/>
  <c r="E4" i="4" a="1"/>
  <c r="L4" i="4" a="1"/>
  <c r="J7" i="4" a="1"/>
  <c r="G6" i="4" a="1"/>
  <c r="K3" i="4" a="1"/>
  <c r="H4" i="4" a="1"/>
  <c r="J6" i="4" a="1"/>
  <c r="I7" i="4" a="1"/>
  <c r="H7" i="4" a="1"/>
  <c r="L5" i="4" a="1"/>
  <c r="L6" i="4" a="1"/>
  <c r="F3" i="4" a="1"/>
  <c r="H3" i="4" a="1"/>
  <c r="N4" i="4" a="1"/>
  <c r="F6" i="4" a="1"/>
  <c r="F4" i="4" a="1"/>
  <c r="K7" i="4" a="1"/>
  <c r="G4" i="4" a="1"/>
  <c r="C6" i="4" a="1"/>
  <c r="H6" i="4" a="1"/>
  <c r="M7" i="4" a="1"/>
  <c r="C7" i="4" a="1"/>
  <c r="L7" i="4" a="1"/>
  <c r="J3" i="4" a="1"/>
  <c r="G7" i="4" a="1"/>
  <c r="D7" i="4" a="1"/>
  <c r="K5" i="4" a="1"/>
  <c r="I3" i="4" a="1"/>
  <c r="I4" i="4" a="1"/>
  <c r="E3" i="4" a="1"/>
  <c r="N5" i="4" a="1"/>
  <c r="C4" i="4" a="1"/>
  <c r="K4" i="4" a="1"/>
  <c r="G3" i="4" a="1"/>
  <c r="D5" i="4" a="1"/>
  <c r="N6" i="4" a="1"/>
  <c r="C5" i="4" a="1"/>
  <c r="J5" i="4" a="1"/>
  <c r="I6" i="4" a="1"/>
  <c r="F5" i="4" a="1"/>
  <c r="M5" i="4" a="1"/>
  <c r="L3" i="4" a="1"/>
  <c r="J4" i="4" a="1"/>
  <c r="H5" i="4" a="1"/>
  <c r="D6" i="4" a="1"/>
  <c r="N3" i="4" a="1"/>
  <c r="D4" i="4" a="1"/>
  <c r="M4" i="4" a="1"/>
  <c r="M7" i="4" l="1"/>
  <c r="K7" i="4"/>
  <c r="I7" i="4"/>
  <c r="G7" i="4"/>
  <c r="E7" i="4"/>
  <c r="N7" i="4"/>
  <c r="L7" i="4"/>
  <c r="J7" i="4"/>
  <c r="H7" i="4"/>
  <c r="F7" i="4"/>
  <c r="E4" i="4"/>
  <c r="D7" i="4"/>
  <c r="M6" i="4"/>
  <c r="K6" i="4"/>
  <c r="I6" i="4"/>
  <c r="G6" i="4"/>
  <c r="E6" i="4"/>
  <c r="N5" i="4"/>
  <c r="L5" i="4"/>
  <c r="J5" i="4"/>
  <c r="H5" i="4"/>
  <c r="F5" i="4"/>
  <c r="D5" i="4"/>
  <c r="M4" i="4"/>
  <c r="K4" i="4"/>
  <c r="I4" i="4"/>
  <c r="G4" i="4"/>
  <c r="N6" i="4"/>
  <c r="L6" i="4"/>
  <c r="J6" i="4"/>
  <c r="H6" i="4"/>
  <c r="F6" i="4"/>
  <c r="D6" i="4"/>
  <c r="M5" i="4"/>
  <c r="K5" i="4"/>
  <c r="I5" i="4"/>
  <c r="G5" i="4"/>
  <c r="E5" i="4"/>
  <c r="N4" i="4"/>
  <c r="L4" i="4"/>
  <c r="J4" i="4"/>
  <c r="H4" i="4"/>
  <c r="F4" i="4"/>
  <c r="D4" i="4"/>
  <c r="C7" i="4"/>
  <c r="C6" i="4"/>
  <c r="C5" i="4"/>
  <c r="C4" i="4"/>
  <c r="N3" i="4"/>
  <c r="L3" i="4"/>
  <c r="H3" i="4"/>
  <c r="F3" i="4"/>
  <c r="J3" i="4"/>
  <c r="M3" i="4"/>
  <c r="K3" i="4"/>
  <c r="I3" i="4"/>
  <c r="G3" i="4"/>
  <c r="E3" i="4"/>
  <c r="D3" i="4"/>
  <c r="C3" i="4"/>
  <c r="B7" i="4"/>
  <c r="B6" i="4"/>
  <c r="B5" i="4"/>
  <c r="B4" i="4"/>
  <c r="B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<sst xmlns="http://schemas.openxmlformats.org/spreadsheetml/2006/main" count="23" uniqueCount="20">
  <si>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Month</t>
  </si>
  <si>
    <t>Delivered</t>
  </si>
  <si>
    <t>Received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</si>
  <si>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</si>
  <si>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</si>
  <si>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</si>
  <si>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</si>
  <si>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</si>
  <si>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</si>
  <si>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</si>
  <si>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</si>
  <si>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</si>
  <si>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</si>
  <si>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</si>
  <si>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</si>
  <si>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</si>
  <si>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</si>
  <si>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Diff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</si>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</sst>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3D83-46C5-487D-AC33-C5C98D839EEE}">
  <dimension ref="A1:H64"/>
  <sheetViews>
    <sheetView tabSelected="1" workbookViewId="0"/>
  </sheetViews>
  <sheetFormatPr defaultRowHeight="12.75" x14ac:dyDescent="0.2"/>
  <cols>
    <col min="1" max="1" width="9.140625" style="1"/>
  </cols>
  <sheetData>
    <row r="1" spans="1:5" x14ac:dyDescent="0.2">
      <c r="A1" s="1" t="s">
        <v>0</v>
      </c>
      <c r="B1" t="s">
        <v>1</v>
      </c>
      <c r="C1" t="s">
        <v>2</v>
      </c>
      <c r="E1" t="s">
        <v>17</v>
      </c>
    </row>
    <row r="2" spans="1:5" x14ac:dyDescent="0.2">
      <c r="A2" s="1">
        <v>42005</v>
      </c>
      <c r="B2">
        <v>120.35739819470822</v>
      </c>
      <c r="C2">
        <v>0</v>
      </c>
      <c r="E2">
        <f>B2-C2</f>
        <v>120.35739819470822</v>
      </c>
    </row>
    <row r="3" spans="1:5" x14ac:dyDescent="0.2">
      <c r="A3" s="1">
        <v>42036</v>
      </c>
      <c r="B3">
        <v>376.29130092901119</v>
      </c>
      <c r="C3">
        <v>0</v>
      </c>
      <c r="E3">
        <f t="shared" ref="E3:E61" si="0">B3-C3</f>
        <v>376.29130092901119</v>
      </c>
    </row>
    <row r="4" spans="1:5" x14ac:dyDescent="0.2">
      <c r="A4" s="1">
        <v>42064</v>
      </c>
      <c r="B4">
        <v>346.38116868832753</v>
      </c>
      <c r="C4">
        <v>0</v>
      </c>
      <c r="E4">
        <f t="shared" si="0"/>
        <v>346.38116868832753</v>
      </c>
    </row>
    <row r="5" spans="1:5" x14ac:dyDescent="0.2">
      <c r="A5" s="1">
        <v>42095</v>
      </c>
      <c r="B5">
        <v>869.24265534695655</v>
      </c>
      <c r="C5">
        <v>0</v>
      </c>
      <c r="E5">
        <f t="shared" si="0"/>
        <v>869.24265534695655</v>
      </c>
    </row>
    <row r="6" spans="1:5" x14ac:dyDescent="0.2">
      <c r="A6" s="1">
        <v>42125</v>
      </c>
      <c r="B6">
        <v>447.14992114523068</v>
      </c>
      <c r="C6">
        <v>0</v>
      </c>
      <c r="E6">
        <f t="shared" si="0"/>
        <v>447.14992114523068</v>
      </c>
    </row>
    <row r="7" spans="1:5" x14ac:dyDescent="0.2">
      <c r="A7" s="1">
        <v>42156</v>
      </c>
      <c r="B7">
        <v>535.60765376269171</v>
      </c>
      <c r="C7">
        <v>0</v>
      </c>
      <c r="E7">
        <f t="shared" si="0"/>
        <v>535.60765376269171</v>
      </c>
    </row>
    <row r="8" spans="1:5" x14ac:dyDescent="0.2">
      <c r="A8" s="1">
        <v>42186</v>
      </c>
      <c r="B8">
        <v>942.84235677589209</v>
      </c>
      <c r="C8">
        <v>0</v>
      </c>
      <c r="E8">
        <f t="shared" si="0"/>
        <v>942.84235677589209</v>
      </c>
    </row>
    <row r="9" spans="1:5" x14ac:dyDescent="0.2">
      <c r="A9" s="1">
        <v>42217</v>
      </c>
      <c r="B9">
        <v>650.42059405897578</v>
      </c>
      <c r="C9">
        <v>0</v>
      </c>
      <c r="E9">
        <f t="shared" si="0"/>
        <v>650.42059405897578</v>
      </c>
    </row>
    <row r="10" spans="1:5" x14ac:dyDescent="0.2">
      <c r="A10" s="1">
        <v>42248</v>
      </c>
      <c r="B10">
        <v>790.47675431995503</v>
      </c>
      <c r="C10">
        <v>0</v>
      </c>
      <c r="E10">
        <f t="shared" si="0"/>
        <v>790.47675431995503</v>
      </c>
    </row>
    <row r="11" spans="1:5" x14ac:dyDescent="0.2">
      <c r="A11" s="1">
        <v>42278</v>
      </c>
      <c r="B11">
        <v>707.05667857565618</v>
      </c>
      <c r="C11">
        <v>0</v>
      </c>
      <c r="E11">
        <f t="shared" si="0"/>
        <v>707.05667857565618</v>
      </c>
    </row>
    <row r="12" spans="1:5" x14ac:dyDescent="0.2">
      <c r="A12" s="1">
        <v>42309</v>
      </c>
      <c r="B12">
        <v>417.12311689737498</v>
      </c>
      <c r="C12">
        <v>0</v>
      </c>
      <c r="E12">
        <f t="shared" si="0"/>
        <v>417.12311689737498</v>
      </c>
    </row>
    <row r="13" spans="1:5" x14ac:dyDescent="0.2">
      <c r="A13" s="1">
        <v>42339</v>
      </c>
      <c r="B13">
        <v>1894.9021783842231</v>
      </c>
      <c r="C13">
        <v>0</v>
      </c>
      <c r="E13">
        <f t="shared" si="0"/>
        <v>1894.9021783842231</v>
      </c>
    </row>
    <row r="14" spans="1:5" x14ac:dyDescent="0.2">
      <c r="A14" s="1">
        <v>42370</v>
      </c>
      <c r="B14">
        <v>126.42047603828945</v>
      </c>
      <c r="C14">
        <v>0</v>
      </c>
      <c r="E14">
        <f t="shared" si="0"/>
        <v>126.42047603828945</v>
      </c>
    </row>
    <row r="15" spans="1:5" x14ac:dyDescent="0.2">
      <c r="A15" s="1">
        <v>42401</v>
      </c>
      <c r="B15">
        <v>286.64027024327436</v>
      </c>
      <c r="C15">
        <v>0</v>
      </c>
      <c r="E15">
        <f t="shared" si="0"/>
        <v>286.64027024327436</v>
      </c>
    </row>
    <row r="16" spans="1:5" x14ac:dyDescent="0.2">
      <c r="A16" s="1">
        <v>42430</v>
      </c>
      <c r="B16">
        <v>169.06506536860331</v>
      </c>
      <c r="C16">
        <v>0</v>
      </c>
      <c r="E16">
        <f t="shared" si="0"/>
        <v>169.06506536860331</v>
      </c>
    </row>
    <row r="17" spans="1:5" x14ac:dyDescent="0.2">
      <c r="A17" s="1">
        <v>42461</v>
      </c>
      <c r="B17">
        <v>694.2236169740238</v>
      </c>
      <c r="C17">
        <v>0</v>
      </c>
      <c r="E17">
        <f t="shared" si="0"/>
        <v>694.2236169740238</v>
      </c>
    </row>
    <row r="18" spans="1:5" x14ac:dyDescent="0.2">
      <c r="A18" s="1">
        <v>42491</v>
      </c>
      <c r="B18">
        <v>524.41608426522953</v>
      </c>
      <c r="C18">
        <v>2072.6736743002743</v>
      </c>
      <c r="E18">
        <f t="shared" si="0"/>
        <v>-1548.2575900350448</v>
      </c>
    </row>
    <row r="19" spans="1:5" x14ac:dyDescent="0.2">
      <c r="A19" s="1">
        <v>42522</v>
      </c>
      <c r="B19">
        <v>497.15636989845473</v>
      </c>
      <c r="C19">
        <v>1810.1150140211419</v>
      </c>
      <c r="E19">
        <f t="shared" si="0"/>
        <v>-1312.958644122687</v>
      </c>
    </row>
    <row r="20" spans="1:5" x14ac:dyDescent="0.2">
      <c r="A20" s="1">
        <v>42552</v>
      </c>
      <c r="B20">
        <v>701.25894325597847</v>
      </c>
      <c r="C20">
        <v>1545.7786174076296</v>
      </c>
      <c r="E20">
        <f t="shared" si="0"/>
        <v>-844.51967415165109</v>
      </c>
    </row>
    <row r="21" spans="1:5" x14ac:dyDescent="0.2">
      <c r="A21" s="1">
        <v>42583</v>
      </c>
      <c r="B21">
        <v>873.02007063397673</v>
      </c>
      <c r="C21">
        <v>1283.9923434269397</v>
      </c>
      <c r="E21">
        <f t="shared" si="0"/>
        <v>-410.97227279296294</v>
      </c>
    </row>
    <row r="22" spans="1:5" x14ac:dyDescent="0.2">
      <c r="A22" s="1">
        <v>42614</v>
      </c>
      <c r="B22">
        <v>620.1230855457552</v>
      </c>
      <c r="C22">
        <v>772.89514690242652</v>
      </c>
      <c r="E22">
        <f t="shared" si="0"/>
        <v>-152.77206135667132</v>
      </c>
    </row>
    <row r="23" spans="1:5" x14ac:dyDescent="0.2">
      <c r="A23" s="1">
        <v>42644</v>
      </c>
      <c r="B23">
        <v>793.49013010103204</v>
      </c>
      <c r="C23">
        <v>805.79589823055346</v>
      </c>
      <c r="E23">
        <f t="shared" si="0"/>
        <v>-12.305768129521425</v>
      </c>
    </row>
    <row r="24" spans="1:5" x14ac:dyDescent="0.2">
      <c r="A24" s="1">
        <v>42675</v>
      </c>
      <c r="B24">
        <v>476.46285912925237</v>
      </c>
      <c r="C24">
        <v>1029.5156444683403</v>
      </c>
      <c r="E24">
        <f t="shared" si="0"/>
        <v>-553.0527853390879</v>
      </c>
    </row>
    <row r="25" spans="1:5" x14ac:dyDescent="0.2">
      <c r="A25" s="1">
        <v>42705</v>
      </c>
      <c r="B25">
        <v>1818.3375364926032</v>
      </c>
      <c r="C25">
        <v>1005.7954882881235</v>
      </c>
      <c r="E25">
        <f t="shared" si="0"/>
        <v>812.54204820447978</v>
      </c>
    </row>
    <row r="26" spans="1:5" x14ac:dyDescent="0.2">
      <c r="A26" s="1">
        <v>42736</v>
      </c>
      <c r="B26">
        <v>185.58411422517497</v>
      </c>
      <c r="C26">
        <v>1451.787735770625</v>
      </c>
      <c r="E26">
        <f t="shared" si="0"/>
        <v>-1266.20362154545</v>
      </c>
    </row>
    <row r="27" spans="1:5" x14ac:dyDescent="0.2">
      <c r="A27" s="1">
        <v>42767</v>
      </c>
      <c r="B27">
        <v>328.37983477151488</v>
      </c>
      <c r="C27">
        <v>1959.0239378753295</v>
      </c>
      <c r="E27">
        <f t="shared" si="0"/>
        <v>-1630.6441031038146</v>
      </c>
    </row>
    <row r="28" spans="1:5" x14ac:dyDescent="0.2">
      <c r="A28" s="1">
        <v>42795</v>
      </c>
      <c r="B28">
        <v>339.67294280116948</v>
      </c>
      <c r="C28">
        <v>2107.1984827607453</v>
      </c>
      <c r="E28">
        <f t="shared" si="0"/>
        <v>-1767.5255399595758</v>
      </c>
    </row>
    <row r="29" spans="1:5" x14ac:dyDescent="0.2">
      <c r="A29" s="1">
        <v>42826</v>
      </c>
      <c r="B29">
        <v>507.75298478637978</v>
      </c>
      <c r="C29">
        <v>2653.7583735728667</v>
      </c>
      <c r="E29">
        <f t="shared" si="0"/>
        <v>-2146.0053887864869</v>
      </c>
    </row>
    <row r="30" spans="1:5" x14ac:dyDescent="0.2">
      <c r="A30" s="1">
        <v>42856</v>
      </c>
      <c r="B30">
        <v>356.56008623760783</v>
      </c>
      <c r="C30">
        <v>2458.4170867403204</v>
      </c>
      <c r="E30">
        <f t="shared" si="0"/>
        <v>-2101.8570005027127</v>
      </c>
    </row>
    <row r="31" spans="1:5" x14ac:dyDescent="0.2">
      <c r="A31" s="1">
        <v>42887</v>
      </c>
      <c r="B31">
        <v>622.34514993191272</v>
      </c>
      <c r="C31">
        <v>2104.2535809883852</v>
      </c>
      <c r="E31">
        <f t="shared" si="0"/>
        <v>-1481.9084310564726</v>
      </c>
    </row>
    <row r="32" spans="1:5" x14ac:dyDescent="0.2">
      <c r="A32" s="1">
        <v>42917</v>
      </c>
      <c r="B32">
        <v>517.40148287766579</v>
      </c>
      <c r="C32">
        <v>1851.5261229528749</v>
      </c>
      <c r="E32">
        <f t="shared" si="0"/>
        <v>-1334.1246400752091</v>
      </c>
    </row>
    <row r="33" spans="1:5" x14ac:dyDescent="0.2">
      <c r="A33" s="1">
        <v>42948</v>
      </c>
      <c r="B33">
        <v>724.28834087997814</v>
      </c>
      <c r="C33">
        <v>1497.1379151792255</v>
      </c>
      <c r="E33">
        <f t="shared" si="0"/>
        <v>-772.84957429924737</v>
      </c>
    </row>
    <row r="34" spans="1:5" x14ac:dyDescent="0.2">
      <c r="A34" s="1">
        <v>42979</v>
      </c>
      <c r="B34">
        <v>744.7894309836729</v>
      </c>
      <c r="C34">
        <v>1325.1898124096565</v>
      </c>
      <c r="E34">
        <f t="shared" si="0"/>
        <v>-580.4003814259836</v>
      </c>
    </row>
    <row r="35" spans="1:5" x14ac:dyDescent="0.2">
      <c r="A35" s="1">
        <v>43009</v>
      </c>
      <c r="B35">
        <v>554.41954435162108</v>
      </c>
      <c r="C35">
        <v>756.54202688451414</v>
      </c>
      <c r="E35">
        <f t="shared" si="0"/>
        <v>-202.12248253289306</v>
      </c>
    </row>
    <row r="36" spans="1:5" x14ac:dyDescent="0.2">
      <c r="A36" s="1">
        <v>43040</v>
      </c>
      <c r="B36">
        <v>292.86388151461267</v>
      </c>
      <c r="C36">
        <v>770.98215878348969</v>
      </c>
      <c r="E36">
        <f t="shared" si="0"/>
        <v>-478.11827726887702</v>
      </c>
    </row>
    <row r="37" spans="1:5" x14ac:dyDescent="0.2">
      <c r="A37" s="1">
        <v>43070</v>
      </c>
      <c r="B37">
        <v>1733.1569206701424</v>
      </c>
      <c r="C37">
        <v>997.24689005072958</v>
      </c>
      <c r="E37">
        <f t="shared" si="0"/>
        <v>735.91003061941285</v>
      </c>
    </row>
    <row r="38" spans="1:5" x14ac:dyDescent="0.2">
      <c r="A38" s="1">
        <v>43101</v>
      </c>
      <c r="B38">
        <v>421.02300000000002</v>
      </c>
      <c r="C38">
        <v>1098.0944654592693</v>
      </c>
      <c r="E38">
        <f t="shared" si="0"/>
        <v>-677.07146545926923</v>
      </c>
    </row>
    <row r="39" spans="1:5" x14ac:dyDescent="0.2">
      <c r="A39" s="1">
        <v>43132</v>
      </c>
      <c r="B39">
        <v>477.39600000000002</v>
      </c>
      <c r="C39">
        <v>1517.45628632226</v>
      </c>
      <c r="E39">
        <f t="shared" si="0"/>
        <v>-1040.06028632226</v>
      </c>
    </row>
    <row r="40" spans="1:5" x14ac:dyDescent="0.2">
      <c r="A40" s="1">
        <v>43160</v>
      </c>
      <c r="B40">
        <v>289.65000000000003</v>
      </c>
      <c r="C40">
        <v>1899.1694175427269</v>
      </c>
      <c r="E40">
        <f t="shared" si="0"/>
        <v>-1609.5194175427268</v>
      </c>
    </row>
    <row r="41" spans="1:5" x14ac:dyDescent="0.2">
      <c r="A41" s="1">
        <v>43191</v>
      </c>
      <c r="B41">
        <v>312.56499999999994</v>
      </c>
      <c r="C41">
        <v>2159.7397032460863</v>
      </c>
      <c r="E41">
        <f t="shared" si="0"/>
        <v>-1847.1747032460862</v>
      </c>
    </row>
    <row r="42" spans="1:5" x14ac:dyDescent="0.2">
      <c r="A42" s="1">
        <v>43221</v>
      </c>
      <c r="B42">
        <v>359.46900000000005</v>
      </c>
      <c r="C42">
        <v>2689.6130679053726</v>
      </c>
      <c r="E42">
        <f t="shared" si="0"/>
        <v>-2330.1440679053726</v>
      </c>
    </row>
    <row r="43" spans="1:5" x14ac:dyDescent="0.2">
      <c r="A43" s="1">
        <v>43252</v>
      </c>
      <c r="B43">
        <v>396.03899999999993</v>
      </c>
      <c r="C43">
        <v>2378.3209614683951</v>
      </c>
      <c r="E43">
        <f t="shared" si="0"/>
        <v>-1982.2819614683951</v>
      </c>
    </row>
    <row r="44" spans="1:5" x14ac:dyDescent="0.2">
      <c r="A44" s="1">
        <v>43282</v>
      </c>
      <c r="B44">
        <v>616.84199999999998</v>
      </c>
      <c r="C44">
        <v>2004.6886789035975</v>
      </c>
      <c r="E44">
        <f t="shared" si="0"/>
        <v>-1387.8466789035974</v>
      </c>
    </row>
    <row r="45" spans="1:5" x14ac:dyDescent="0.2">
      <c r="A45" s="1">
        <v>43313</v>
      </c>
      <c r="B45">
        <v>878.09999999999991</v>
      </c>
      <c r="C45">
        <v>1937.9125319770308</v>
      </c>
      <c r="E45">
        <f t="shared" si="0"/>
        <v>-1059.8125319770309</v>
      </c>
    </row>
    <row r="46" spans="1:5" x14ac:dyDescent="0.2">
      <c r="A46" s="1">
        <v>43344</v>
      </c>
      <c r="B46">
        <v>535.86700000000008</v>
      </c>
      <c r="C46">
        <v>1564.9709776092193</v>
      </c>
      <c r="E46">
        <f t="shared" si="0"/>
        <v>-1029.1039776092193</v>
      </c>
    </row>
    <row r="47" spans="1:5" x14ac:dyDescent="0.2">
      <c r="A47" s="1">
        <v>43374</v>
      </c>
      <c r="B47">
        <v>341.18599999999998</v>
      </c>
      <c r="C47">
        <v>1299.5489976636629</v>
      </c>
      <c r="E47">
        <f t="shared" si="0"/>
        <v>-958.36299766366301</v>
      </c>
    </row>
    <row r="48" spans="1:5" x14ac:dyDescent="0.2">
      <c r="A48" s="1">
        <v>43405</v>
      </c>
      <c r="B48">
        <v>366.51700000000005</v>
      </c>
      <c r="C48">
        <v>758.60515676439582</v>
      </c>
      <c r="E48">
        <f t="shared" si="0"/>
        <v>-392.08815676439576</v>
      </c>
    </row>
    <row r="49" spans="1:8" x14ac:dyDescent="0.2">
      <c r="A49" s="1">
        <v>43435</v>
      </c>
      <c r="B49">
        <v>1531.136</v>
      </c>
      <c r="C49">
        <v>842.052048368437</v>
      </c>
      <c r="E49">
        <f t="shared" si="0"/>
        <v>689.08395163156297</v>
      </c>
    </row>
    <row r="50" spans="1:8" x14ac:dyDescent="0.2">
      <c r="A50" s="1">
        <v>43466</v>
      </c>
      <c r="B50">
        <v>2762.0359999999991</v>
      </c>
      <c r="C50">
        <v>1010.4624580421244</v>
      </c>
      <c r="E50">
        <f t="shared" si="0"/>
        <v>1751.5735419578748</v>
      </c>
    </row>
    <row r="51" spans="1:8" x14ac:dyDescent="0.2">
      <c r="A51" s="1">
        <v>43497</v>
      </c>
      <c r="B51">
        <v>2383.1970000000001</v>
      </c>
      <c r="C51">
        <v>1151.9272021680217</v>
      </c>
      <c r="E51">
        <f t="shared" si="0"/>
        <v>1231.2697978319784</v>
      </c>
    </row>
    <row r="52" spans="1:8" x14ac:dyDescent="0.2">
      <c r="A52" s="1">
        <v>43525</v>
      </c>
      <c r="B52">
        <v>1778.181</v>
      </c>
      <c r="C52">
        <v>1439.9090027100272</v>
      </c>
      <c r="E52">
        <f t="shared" si="0"/>
        <v>338.27199728997289</v>
      </c>
    </row>
    <row r="53" spans="1:8" x14ac:dyDescent="0.2">
      <c r="A53" s="1">
        <v>43556</v>
      </c>
      <c r="B53">
        <v>568.423</v>
      </c>
      <c r="C53">
        <v>1799.886253387534</v>
      </c>
      <c r="E53">
        <f t="shared" si="0"/>
        <v>-1231.463253387534</v>
      </c>
    </row>
    <row r="54" spans="1:8" x14ac:dyDescent="0.2">
      <c r="A54" s="1">
        <v>43586</v>
      </c>
      <c r="B54">
        <v>399.93499999999995</v>
      </c>
      <c r="C54">
        <v>2213.8600916666669</v>
      </c>
      <c r="E54">
        <f t="shared" si="0"/>
        <v>-1813.925091666667</v>
      </c>
    </row>
    <row r="55" spans="1:8" x14ac:dyDescent="0.2">
      <c r="A55" s="1">
        <v>43617</v>
      </c>
      <c r="B55">
        <v>884.23099999999999</v>
      </c>
      <c r="C55">
        <v>2656.63211</v>
      </c>
      <c r="E55">
        <f t="shared" si="0"/>
        <v>-1772.40111</v>
      </c>
    </row>
    <row r="56" spans="1:8" x14ac:dyDescent="0.2">
      <c r="A56" s="1">
        <v>43647</v>
      </c>
      <c r="B56">
        <v>1519.1909999999998</v>
      </c>
      <c r="C56">
        <v>2415.1200999999996</v>
      </c>
      <c r="E56">
        <f t="shared" si="0"/>
        <v>-895.92909999999983</v>
      </c>
    </row>
    <row r="57" spans="1:8" x14ac:dyDescent="0.2">
      <c r="A57" s="1">
        <v>43678</v>
      </c>
      <c r="B57">
        <v>1053.5440000000003</v>
      </c>
      <c r="C57">
        <v>2012.600083333333</v>
      </c>
      <c r="E57">
        <f t="shared" si="0"/>
        <v>-959.05608333333271</v>
      </c>
    </row>
    <row r="58" spans="1:8" x14ac:dyDescent="0.2">
      <c r="A58" s="1">
        <v>43709</v>
      </c>
      <c r="B58">
        <v>435.76999999999987</v>
      </c>
      <c r="C58">
        <v>1915.0459999999996</v>
      </c>
      <c r="E58">
        <f t="shared" si="0"/>
        <v>-1479.2759999999998</v>
      </c>
    </row>
    <row r="59" spans="1:8" x14ac:dyDescent="0.2">
      <c r="A59" s="1">
        <v>43739</v>
      </c>
      <c r="B59">
        <v>296.048</v>
      </c>
      <c r="C59">
        <v>1544.1010000000001</v>
      </c>
      <c r="E59">
        <f t="shared" si="0"/>
        <v>-1248.0530000000001</v>
      </c>
    </row>
    <row r="60" spans="1:8" x14ac:dyDescent="0.2">
      <c r="A60" s="1">
        <v>43770</v>
      </c>
      <c r="B60">
        <v>1053.374</v>
      </c>
      <c r="C60">
        <v>1234.8600000000001</v>
      </c>
      <c r="E60">
        <f t="shared" si="0"/>
        <v>-181.4860000000001</v>
      </c>
    </row>
    <row r="61" spans="1:8" x14ac:dyDescent="0.2">
      <c r="A61" s="1">
        <v>43800</v>
      </c>
      <c r="B61">
        <v>1801.3030000000001</v>
      </c>
      <c r="C61">
        <v>683.65000000000009</v>
      </c>
      <c r="E61">
        <f t="shared" si="0"/>
        <v>1117.653</v>
      </c>
    </row>
    <row r="63" spans="1:8" x14ac:dyDescent="0.2">
      <c r="B63" t="s">
        <v>16</v>
      </c>
      <c r="C63" t="s">
        <v>16</v>
      </c>
      <c r="D63" t="s">
        <v>17</v>
      </c>
      <c r="E63" t="s">
        <v>16</v>
      </c>
      <c r="G63" t="s">
        <v>18</v>
      </c>
      <c r="H63" t="s">
        <v>19</v>
      </c>
    </row>
    <row r="64" spans="1:8" x14ac:dyDescent="0.2">
      <c r="B64">
        <f>SUM(B2:B61)</f>
        <v>44046.703999056932</v>
      </c>
      <c r="C64">
        <f>SUM(C2:C61)</f>
        <v>70487.852545552334</v>
      </c>
      <c r="D64">
        <f>B64-C64</f>
        <v>-26441.148546495402</v>
      </c>
      <c r="E64">
        <f>SUM(E2:E61)</f>
        <v>-26441.14854649542</v>
      </c>
      <c r="G64">
        <f>MIN(E2:E61)</f>
        <v>-2330.1440679053726</v>
      </c>
      <c r="H64">
        <f>MAX(E2:E61)</f>
        <v>1894.9021783842231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0EA5-8506-461C-858E-FB92B9E33783}">
  <dimension ref="A1:N7"/>
  <sheetViews>
    <sheetView workbookViewId="0">
      <selection activeCell="C5" sqref="C5"/>
    </sheetView>
  </sheetViews>
  <sheetFormatPr defaultRowHeight="12.75" x14ac:dyDescent="0.2"/>
  <cols>
    <col min="3" max="3" width="34.42578125" bestFit="1" customWidth="1"/>
    <col min="4" max="5" width="33.5703125" bestFit="1" customWidth="1"/>
    <col min="6" max="9" width="34.7109375" bestFit="1" customWidth="1"/>
    <col min="10" max="11" width="33.5703125" bestFit="1" customWidth="1"/>
    <col min="12" max="12" width="34.7109375" bestFit="1" customWidth="1"/>
    <col min="13" max="13" width="33.5703125" bestFit="1" customWidth="1"/>
    <col min="14" max="14" width="32.28515625" bestFit="1" customWidth="1"/>
  </cols>
  <sheetData>
    <row r="1" spans="1:1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>
        <v>0</v>
      </c>
      <c r="B3">
        <f>YEAR(Static!A2)</f>
        <v>2015</v>
      </c>
      <c r="C3" t="str" cm="1">
        <f t="array" aca="1" ref="C3" ca="1">_xlfn.CONCAT(IF(INDIRECT(CONCATENATE("Static!B",($A3*12)+(C$1+1)))&gt;INDIRECT(CONCATENATE("Static!C",($A3*12)+(C$1+1))),"DEBIT","CREDIT"),"; ",ABS(ROUND(INDIRECT(CONCATENATE("Static!B",($A3*12)+(C$1+1))),3)-ROUND(INDIRECT(CONCATENATE("Static!C",($A3*12)+(C$1+1))),3)),"; ",ROUND(INDIRECT(CONCATENATE("Static!B",($A3*12)+(C$1+1))),3),"; ",ROUND(INDIRECT(CONCATENATE("Static!C",($A3*12)+(C$1+1))),3),"; ")</f>
        <v xml:space="preserve">DEBIT; 120.357; 120.357; 0; </v>
      </c>
      <c r="D3" t="str" cm="1">
        <f t="array" aca="1" ref="D3" ca="1">_xlfn.CONCAT(IF(INDIRECT(CONCATENATE("Static!B",($A3*12)+(D$1+1)))&gt;INDIRECT(CONCATENATE("Static!C",($A3*12)+(D$1+1))),"DEBIT","CREDIT"),"; ",ABS(ROUND(INDIRECT(CONCATENATE("Static!B",($A3*12)+(D$1+1))),3)-ROUND(INDIRECT(CONCATENATE("Static!C",($A3*12)+(D$1+1))),3)),"; ",ROUND(INDIRECT(CONCATENATE("Static!B",($A3*12)+(D$1+1))),3),"; ",ROUND(INDIRECT(CONCATENATE("Static!C",($A3*12)+(D$1+1))),3),"; ")</f>
        <v xml:space="preserve">DEBIT; 376.291; 376.291; 0; </v>
      </c>
      <c r="E3" t="str" cm="1">
        <f t="array" aca="1" ref="E3" ca="1">_xlfn.CONCAT(IF(INDIRECT(CONCATENATE("Static!B",($A3*12)+(E$1+1)))&gt;INDIRECT(CONCATENATE("Static!C",($A3*12)+(E$1+1))),"DEBIT","CREDIT"),"; ",ABS(ROUND(INDIRECT(CONCATENATE("Static!B",($A3*12)+(E$1+1))),3)-ROUND(INDIRECT(CONCATENATE("Static!C",($A3*12)+(E$1+1))),3)),"; ",ROUND(INDIRECT(CONCATENATE("Static!B",($A3*12)+(E$1+1))),3),"; ",ROUND(INDIRECT(CONCATENATE("Static!C",($A3*12)+(E$1+1))),3),"; ")</f>
        <v xml:space="preserve">DEBIT; 346.381; 346.381; 0; </v>
      </c>
      <c r="F3" t="str" cm="1">
        <f t="array" aca="1" ref="F3" ca="1">_xlfn.CONCAT(IF(INDIRECT(CONCATENATE("Static!B",($A3*12)+(F$1+1)))&gt;INDIRECT(CONCATENATE("Static!C",($A3*12)+(F$1+1))),"DEBIT","CREDIT"),"; ",ABS(ROUND(INDIRECT(CONCATENATE("Static!B",($A3*12)+(F$1+1))),3)-ROUND(INDIRECT(CONCATENATE("Static!C",($A3*12)+(F$1+1))),3)),"; ",ROUND(INDIRECT(CONCATENATE("Static!B",($A3*12)+(F$1+1))),3),"; ",ROUND(INDIRECT(CONCATENATE("Static!C",($A3*12)+(F$1+1))),3),"; ")</f>
        <v xml:space="preserve">DEBIT; 869.243; 869.243; 0; </v>
      </c>
      <c r="G3" t="str" cm="1">
        <f t="array" aca="1" ref="G3" ca="1">_xlfn.CONCAT(IF(INDIRECT(CONCATENATE("Static!B",($A3*12)+(G$1+1)))&gt;INDIRECT(CONCATENATE("Static!C",($A3*12)+(G$1+1))),"DEBIT","CREDIT"),"; ",ABS(ROUND(INDIRECT(CONCATENATE("Static!B",($A3*12)+(G$1+1))),3)-ROUND(INDIRECT(CONCATENATE("Static!C",($A3*12)+(G$1+1))),3)),"; ",ROUND(INDIRECT(CONCATENATE("Static!B",($A3*12)+(G$1+1))),3),"; ",ROUND(INDIRECT(CONCATENATE("Static!C",($A3*12)+(G$1+1))),3),"; ")</f>
        <v xml:space="preserve">DEBIT; 447.15; 447.15; 0; </v>
      </c>
      <c r="H3" t="str" cm="1">
        <f t="array" aca="1" ref="H3" ca="1">_xlfn.CONCAT(IF(INDIRECT(CONCATENATE("Static!B",($A3*12)+(H$1+1)))&gt;INDIRECT(CONCATENATE("Static!C",($A3*12)+(H$1+1))),"DEBIT","CREDIT"),"; ",ABS(ROUND(INDIRECT(CONCATENATE("Static!B",($A3*12)+(H$1+1))),3)-ROUND(INDIRECT(CONCATENATE("Static!C",($A3*12)+(H$1+1))),3)),"; ",ROUND(INDIRECT(CONCATENATE("Static!B",($A3*12)+(H$1+1))),3),"; ",ROUND(INDIRECT(CONCATENATE("Static!C",($A3*12)+(H$1+1))),3),"; ")</f>
        <v xml:space="preserve">DEBIT; 535.608; 535.608; 0; </v>
      </c>
      <c r="I3" t="str" cm="1">
        <f t="array" aca="1" ref="I3" ca="1">_xlfn.CONCAT(IF(INDIRECT(CONCATENATE("Static!B",($A3*12)+(I$1+1)))&gt;INDIRECT(CONCATENATE("Static!C",($A3*12)+(I$1+1))),"DEBIT","CREDIT"),"; ",ABS(ROUND(INDIRECT(CONCATENATE("Static!B",($A3*12)+(I$1+1))),3)-ROUND(INDIRECT(CONCATENATE("Static!C",($A3*12)+(I$1+1))),3)),"; ",ROUND(INDIRECT(CONCATENATE("Static!B",($A3*12)+(I$1+1))),3),"; ",ROUND(INDIRECT(CONCATENATE("Static!C",($A3*12)+(I$1+1))),3),"; ")</f>
        <v xml:space="preserve">DEBIT; 942.842; 942.842; 0; </v>
      </c>
      <c r="J3" t="str" cm="1">
        <f t="array" aca="1" ref="J3" ca="1">_xlfn.CONCAT(IF(INDIRECT(CONCATENATE("Static!B",($A3*12)+(J$1+1)))&gt;INDIRECT(CONCATENATE("Static!C",($A3*12)+(J$1+1))),"DEBIT","CREDIT"),"; ",ABS(ROUND(INDIRECT(CONCATENATE("Static!B",($A3*12)+(J$1+1))),3)-ROUND(INDIRECT(CONCATENATE("Static!C",($A3*12)+(J$1+1))),3)),"; ",ROUND(INDIRECT(CONCATENATE("Static!B",($A3*12)+(J$1+1))),3),"; ",ROUND(INDIRECT(CONCATENATE("Static!C",($A3*12)+(J$1+1))),3),"; ")</f>
        <v xml:space="preserve">DEBIT; 650.421; 650.421; 0; </v>
      </c>
      <c r="K3" t="str" cm="1">
        <f t="array" aca="1" ref="K3" ca="1">_xlfn.CONCAT(IF(INDIRECT(CONCATENATE("Static!B",($A3*12)+(K$1+1)))&gt;INDIRECT(CONCATENATE("Static!C",($A3*12)+(K$1+1))),"DEBIT","CREDIT"),"; ",ABS(ROUND(INDIRECT(CONCATENATE("Static!B",($A3*12)+(K$1+1))),3)-ROUND(INDIRECT(CONCATENATE("Static!C",($A3*12)+(K$1+1))),3)),"; ",ROUND(INDIRECT(CONCATENATE("Static!B",($A3*12)+(K$1+1))),3),"; ",ROUND(INDIRECT(CONCATENATE("Static!C",($A3*12)+(K$1+1))),3),"; ")</f>
        <v xml:space="preserve">DEBIT; 790.477; 790.477; 0; </v>
      </c>
      <c r="L3" t="str" cm="1">
        <f t="array" aca="1" ref="L3" ca="1">_xlfn.CONCAT(IF(INDIRECT(CONCATENATE("Static!B",($A3*12)+(L$1+1)))&gt;INDIRECT(CONCATENATE("Static!C",($A3*12)+(L$1+1))),"DEBIT","CREDIT"),"; ",ABS(ROUND(INDIRECT(CONCATENATE("Static!B",($A3*12)+(L$1+1))),3)-ROUND(INDIRECT(CONCATENATE("Static!C",($A3*12)+(L$1+1))),3)),"; ",ROUND(INDIRECT(CONCATENATE("Static!B",($A3*12)+(L$1+1))),3),"; ",ROUND(INDIRECT(CONCATENATE("Static!C",($A3*12)+(L$1+1))),3),"; ")</f>
        <v xml:space="preserve">DEBIT; 707.057; 707.057; 0; </v>
      </c>
      <c r="M3" t="str" cm="1">
        <f t="array" aca="1" ref="M3" ca="1">_xlfn.CONCAT(IF(INDIRECT(CONCATENATE("Static!B",($A3*12)+(M$1+1)))&gt;INDIRECT(CONCATENATE("Static!C",($A3*12)+(M$1+1))),"DEBIT","CREDIT"),"; ",ABS(ROUND(INDIRECT(CONCATENATE("Static!B",($A3*12)+(M$1+1))),3)-ROUND(INDIRECT(CONCATENATE("Static!C",($A3*12)+(M$1+1))),3)),"; ",ROUND(INDIRECT(CONCATENATE("Static!B",($A3*12)+(M$1+1))),3),"; ",ROUND(INDIRECT(CONCATENATE("Static!C",($A3*12)+(M$1+1))),3),"; ")</f>
        <v xml:space="preserve">DEBIT; 417.123; 417.123; 0; </v>
      </c>
      <c r="N3" t="str" cm="1">
        <f t="array" aca="1" ref="N3" ca="1">_xlfn.CONCAT(IF(INDIRECT(CONCATENATE("Static!B",($A3*12)+(N$1+1)))&gt;INDIRECT(CONCATENATE("Static!C",($A3*12)+(N$1+1))),"DEBIT","CREDIT"),"; ",ABS(ROUND(INDIRECT(CONCATENATE("Static!B",($A3*12)+(N$1+1))),3)-ROUND(INDIRECT(CONCATENATE("Static!C",($A3*12)+(N$1+1))),3)),"; ",ROUND(INDIRECT(CONCATENATE("Static!B",($A3*12)+(N$1+1))),3),"; ",ROUND(INDIRECT(CONCATENATE("Static!C",($A3*12)+(N$1+1))),3),"; ")</f>
        <v xml:space="preserve">DEBIT; 1894.902; 1894.902; 0; </v>
      </c>
    </row>
    <row r="4" spans="1:14" x14ac:dyDescent="0.2">
      <c r="A4">
        <v>1</v>
      </c>
      <c r="B4">
        <f>YEAR(Static!A14)</f>
        <v>2016</v>
      </c>
      <c r="C4" t="str" cm="1">
        <f t="array" aca="1" ref="C4" ca="1">_xlfn.CONCAT(IF(INDIRECT(CONCATENATE("Static!B",($A4*12)+(C$1+1)))&gt;INDIRECT(CONCATENATE("Static!C",($A4*12)+(C$1+1))),"DEBIT","CREDIT"),"; ",ABS(ROUND(INDIRECT(CONCATENATE("Static!B",($A4*12)+(C$1+1))),3)-ROUND(INDIRECT(CONCATENATE("Static!C",($A4*12)+(C$1+1))),3)),"; ",ROUND(INDIRECT(CONCATENATE("Static!B",($A4*12)+(C$1+1))),3),"; ",ROUND(INDIRECT(CONCATENATE("Static!C",($A4*12)+(C$1+1))),3),"; ")</f>
        <v xml:space="preserve">DEBIT; 126.42; 126.42; 0; </v>
      </c>
      <c r="D4" t="str" cm="1">
        <f t="array" aca="1" ref="D4" ca="1">_xlfn.CONCAT(IF(INDIRECT(CONCATENATE("Static!B",($A4*12)+(D$1+1)))&gt;INDIRECT(CONCATENATE("Static!C",($A4*12)+(D$1+1))),"DEBIT","CREDIT"),"; ",ABS(ROUND(INDIRECT(CONCATENATE("Static!B",($A4*12)+(D$1+1))),3)-ROUND(INDIRECT(CONCATENATE("Static!C",($A4*12)+(D$1+1))),3)),"; ",ROUND(INDIRECT(CONCATENATE("Static!B",($A4*12)+(D$1+1))),3),"; ",ROUND(INDIRECT(CONCATENATE("Static!C",($A4*12)+(D$1+1))),3),"; ")</f>
        <v xml:space="preserve">DEBIT; 286.64; 286.64; 0; </v>
      </c>
      <c r="E4" t="str" cm="1">
        <f t="array" aca="1" ref="E4" ca="1">_xlfn.CONCAT(IF(INDIRECT(CONCATENATE("Static!B",($A4*12)+(E$1+1)))&gt;INDIRECT(CONCATENATE("Static!C",($A4*12)+(E$1+1))),"DEBIT","CREDIT"),"; ",ABS(ROUND(INDIRECT(CONCATENATE("Static!B",($A4*12)+(E$1+1))),3)-ROUND(INDIRECT(CONCATENATE("Static!C",($A4*12)+(E$1+1))),3)),"; ",ROUND(INDIRECT(CONCATENATE("Static!B",($A4*12)+(E$1+1))),3),"; ",ROUND(INDIRECT(CONCATENATE("Static!C",($A4*12)+(E$1+1))),3),"; ")</f>
        <v xml:space="preserve">DEBIT; 169.065; 169.065; 0; </v>
      </c>
      <c r="F4" t="str" cm="1">
        <f t="array" aca="1" ref="F4" ca="1">_xlfn.CONCAT(IF(INDIRECT(CONCATENATE("Static!B",($A4*12)+(F$1+1)))&gt;INDIRECT(CONCATENATE("Static!C",($A4*12)+(F$1+1))),"DEBIT","CREDIT"),"; ",ABS(ROUND(INDIRECT(CONCATENATE("Static!B",($A4*12)+(F$1+1))),3)-ROUND(INDIRECT(CONCATENATE("Static!C",($A4*12)+(F$1+1))),3)),"; ",ROUND(INDIRECT(CONCATENATE("Static!B",($A4*12)+(F$1+1))),3),"; ",ROUND(INDIRECT(CONCATENATE("Static!C",($A4*12)+(F$1+1))),3),"; ")</f>
        <v xml:space="preserve">DEBIT; 694.224; 694.224; 0; </v>
      </c>
      <c r="G4" t="str" cm="1">
        <f t="array" aca="1" ref="G4" ca="1">_xlfn.CONCAT(IF(INDIRECT(CONCATENATE("Static!B",($A4*12)+(G$1+1)))&gt;INDIRECT(CONCATENATE("Static!C",($A4*12)+(G$1+1))),"DEBIT","CREDIT"),"; ",ABS(ROUND(INDIRECT(CONCATENATE("Static!B",($A4*12)+(G$1+1))),3)-ROUND(INDIRECT(CONCATENATE("Static!C",($A4*12)+(G$1+1))),3)),"; ",ROUND(INDIRECT(CONCATENATE("Static!B",($A4*12)+(G$1+1))),3),"; ",ROUND(INDIRECT(CONCATENATE("Static!C",($A4*12)+(G$1+1))),3),"; ")</f>
        <v xml:space="preserve">CREDIT; 1548.258; 524.416; 2072.674; </v>
      </c>
      <c r="H4" t="str" cm="1">
        <f t="array" aca="1" ref="H4" ca="1">_xlfn.CONCAT(IF(INDIRECT(CONCATENATE("Static!B",($A4*12)+(H$1+1)))&gt;INDIRECT(CONCATENATE("Static!C",($A4*12)+(H$1+1))),"DEBIT","CREDIT"),"; ",ABS(ROUND(INDIRECT(CONCATENATE("Static!B",($A4*12)+(H$1+1))),3)-ROUND(INDIRECT(CONCATENATE("Static!C",($A4*12)+(H$1+1))),3)),"; ",ROUND(INDIRECT(CONCATENATE("Static!B",($A4*12)+(H$1+1))),3),"; ",ROUND(INDIRECT(CONCATENATE("Static!C",($A4*12)+(H$1+1))),3),"; ")</f>
        <v xml:space="preserve">CREDIT; 1312.959; 497.156; 1810.115; </v>
      </c>
      <c r="I4" t="str" cm="1">
        <f t="array" aca="1" ref="I4" ca="1">_xlfn.CONCAT(IF(INDIRECT(CONCATENATE("Static!B",($A4*12)+(I$1+1)))&gt;INDIRECT(CONCATENATE("Static!C",($A4*12)+(I$1+1))),"DEBIT","CREDIT"),"; ",ABS(ROUND(INDIRECT(CONCATENATE("Static!B",($A4*12)+(I$1+1))),3)-ROUND(INDIRECT(CONCATENATE("Static!C",($A4*12)+(I$1+1))),3)),"; ",ROUND(INDIRECT(CONCATENATE("Static!B",($A4*12)+(I$1+1))),3),"; ",ROUND(INDIRECT(CONCATENATE("Static!C",($A4*12)+(I$1+1))),3),"; ")</f>
        <v xml:space="preserve">CREDIT; 844.52; 701.259; 1545.779; </v>
      </c>
      <c r="J4" t="str" cm="1">
        <f t="array" aca="1" ref="J4" ca="1">_xlfn.CONCAT(IF(INDIRECT(CONCATENATE("Static!B",($A4*12)+(J$1+1)))&gt;INDIRECT(CONCATENATE("Static!C",($A4*12)+(J$1+1))),"DEBIT","CREDIT"),"; ",ABS(ROUND(INDIRECT(CONCATENATE("Static!B",($A4*12)+(J$1+1))),3)-ROUND(INDIRECT(CONCATENATE("Static!C",($A4*12)+(J$1+1))),3)),"; ",ROUND(INDIRECT(CONCATENATE("Static!B",($A4*12)+(J$1+1))),3),"; ",ROUND(INDIRECT(CONCATENATE("Static!C",($A4*12)+(J$1+1))),3),"; ")</f>
        <v xml:space="preserve">CREDIT; 410.972; 873.02; 1283.992; </v>
      </c>
      <c r="K4" t="str" cm="1">
        <f t="array" aca="1" ref="K4" ca="1">_xlfn.CONCAT(IF(INDIRECT(CONCATENATE("Static!B",($A4*12)+(K$1+1)))&gt;INDIRECT(CONCATENATE("Static!C",($A4*12)+(K$1+1))),"DEBIT","CREDIT"),"; ",ABS(ROUND(INDIRECT(CONCATENATE("Static!B",($A4*12)+(K$1+1))),3)-ROUND(INDIRECT(CONCATENATE("Static!C",($A4*12)+(K$1+1))),3)),"; ",ROUND(INDIRECT(CONCATENATE("Static!B",($A4*12)+(K$1+1))),3),"; ",ROUND(INDIRECT(CONCATENATE("Static!C",($A4*12)+(K$1+1))),3),"; ")</f>
        <v xml:space="preserve">CREDIT; 152.772; 620.123; 772.895; </v>
      </c>
      <c r="L4" t="str" cm="1">
        <f t="array" aca="1" ref="L4" ca="1">_xlfn.CONCAT(IF(INDIRECT(CONCATENATE("Static!B",($A4*12)+(L$1+1)))&gt;INDIRECT(CONCATENATE("Static!C",($A4*12)+(L$1+1))),"DEBIT","CREDIT"),"; ",ABS(ROUND(INDIRECT(CONCATENATE("Static!B",($A4*12)+(L$1+1))),3)-ROUND(INDIRECT(CONCATENATE("Static!C",($A4*12)+(L$1+1))),3)),"; ",ROUND(INDIRECT(CONCATENATE("Static!B",($A4*12)+(L$1+1))),3),"; ",ROUND(INDIRECT(CONCATENATE("Static!C",($A4*12)+(L$1+1))),3),"; ")</f>
        <v xml:space="preserve">CREDIT; 12.306; 793.49; 805.796; </v>
      </c>
      <c r="M4" t="str" cm="1">
        <f t="array" aca="1" ref="M4" ca="1">_xlfn.CONCAT(IF(INDIRECT(CONCATENATE("Static!B",($A4*12)+(M$1+1)))&gt;INDIRECT(CONCATENATE("Static!C",($A4*12)+(M$1+1))),"DEBIT","CREDIT"),"; ",ABS(ROUND(INDIRECT(CONCATENATE("Static!B",($A4*12)+(M$1+1))),3)-ROUND(INDIRECT(CONCATENATE("Static!C",($A4*12)+(M$1+1))),3)),"; ",ROUND(INDIRECT(CONCATENATE("Static!B",($A4*12)+(M$1+1))),3),"; ",ROUND(INDIRECT(CONCATENATE("Static!C",($A4*12)+(M$1+1))),3),"; ")</f>
        <v xml:space="preserve">CREDIT; 553.053; 476.463; 1029.516; </v>
      </c>
      <c r="N4" t="str" cm="1">
        <f t="array" aca="1" ref="N4" ca="1">_xlfn.CONCAT(IF(INDIRECT(CONCATENATE("Static!B",($A4*12)+(N$1+1)))&gt;INDIRECT(CONCATENATE("Static!C",($A4*12)+(N$1+1))),"DEBIT","CREDIT"),"; ",ABS(ROUND(INDIRECT(CONCATENATE("Static!B",($A4*12)+(N$1+1))),3)-ROUND(INDIRECT(CONCATENATE("Static!C",($A4*12)+(N$1+1))),3)),"; ",ROUND(INDIRECT(CONCATENATE("Static!B",($A4*12)+(N$1+1))),3),"; ",ROUND(INDIRECT(CONCATENATE("Static!C",($A4*12)+(N$1+1))),3),"; ")</f>
        <v xml:space="preserve">DEBIT; 812.543; 1818.338; 1005.795; </v>
      </c>
    </row>
    <row r="5" spans="1:14" x14ac:dyDescent="0.2">
      <c r="A5">
        <v>2</v>
      </c>
      <c r="B5">
        <f>YEAR(Static!A26)</f>
        <v>2017</v>
      </c>
      <c r="C5" t="str" cm="1">
        <f t="array" aca="1" ref="C5" ca="1">_xlfn.CONCAT(IF(INDIRECT(CONCATENATE("Static!B",($A5*12)+(C$1+1)))&gt;INDIRECT(CONCATENATE("Static!C",($A5*12)+(C$1+1))),"DEBIT","CREDIT"),"; ",ABS(ROUND(INDIRECT(CONCATENATE("Static!B",($A5*12)+(C$1+1))),3)-ROUND(INDIRECT(CONCATENATE("Static!C",($A5*12)+(C$1+1))),3)),"; ",ROUND(INDIRECT(CONCATENATE("Static!B",($A5*12)+(C$1+1))),3),"; ",ROUND(INDIRECT(CONCATENATE("Static!C",($A5*12)+(C$1+1))),3),"; ")</f>
        <v xml:space="preserve">CREDIT; 1266.204; 185.584; 1451.788; </v>
      </c>
      <c r="D5" t="str" cm="1">
        <f t="array" aca="1" ref="D5" ca="1">_xlfn.CONCAT(IF(INDIRECT(CONCATENATE("Static!B",($A5*12)+(D$1+1)))&gt;INDIRECT(CONCATENATE("Static!C",($A5*12)+(D$1+1))),"DEBIT","CREDIT"),"; ",ABS(ROUND(INDIRECT(CONCATENATE("Static!B",($A5*12)+(D$1+1))),3)-ROUND(INDIRECT(CONCATENATE("Static!C",($A5*12)+(D$1+1))),3)),"; ",ROUND(INDIRECT(CONCATENATE("Static!B",($A5*12)+(D$1+1))),3),"; ",ROUND(INDIRECT(CONCATENATE("Static!C",($A5*12)+(D$1+1))),3),"; ")</f>
        <v xml:space="preserve">CREDIT; 1630.644; 328.38; 1959.024; </v>
      </c>
      <c r="E5" t="str" cm="1">
        <f t="array" aca="1" ref="E5" ca="1">_xlfn.CONCAT(IF(INDIRECT(CONCATENATE("Static!B",($A5*12)+(E$1+1)))&gt;INDIRECT(CONCATENATE("Static!C",($A5*12)+(E$1+1))),"DEBIT","CREDIT"),"; ",ABS(ROUND(INDIRECT(CONCATENATE("Static!B",($A5*12)+(E$1+1))),3)-ROUND(INDIRECT(CONCATENATE("Static!C",($A5*12)+(E$1+1))),3)),"; ",ROUND(INDIRECT(CONCATENATE("Static!B",($A5*12)+(E$1+1))),3),"; ",ROUND(INDIRECT(CONCATENATE("Static!C",($A5*12)+(E$1+1))),3),"; ")</f>
        <v xml:space="preserve">CREDIT; 1767.525; 339.673; 2107.198; </v>
      </c>
      <c r="F5" t="str" cm="1">
        <f t="array" aca="1" ref="F5" ca="1">_xlfn.CONCAT(IF(INDIRECT(CONCATENATE("Static!B",($A5*12)+(F$1+1)))&gt;INDIRECT(CONCATENATE("Static!C",($A5*12)+(F$1+1))),"DEBIT","CREDIT"),"; ",ABS(ROUND(INDIRECT(CONCATENATE("Static!B",($A5*12)+(F$1+1))),3)-ROUND(INDIRECT(CONCATENATE("Static!C",($A5*12)+(F$1+1))),3)),"; ",ROUND(INDIRECT(CONCATENATE("Static!B",($A5*12)+(F$1+1))),3),"; ",ROUND(INDIRECT(CONCATENATE("Static!C",($A5*12)+(F$1+1))),3),"; ")</f>
        <v xml:space="preserve">CREDIT; 2146.005; 507.753; 2653.758; </v>
      </c>
      <c r="G5" t="str" cm="1">
        <f t="array" aca="1" ref="G5" ca="1">_xlfn.CONCAT(IF(INDIRECT(CONCATENATE("Static!B",($A5*12)+(G$1+1)))&gt;INDIRECT(CONCATENATE("Static!C",($A5*12)+(G$1+1))),"DEBIT","CREDIT"),"; ",ABS(ROUND(INDIRECT(CONCATENATE("Static!B",($A5*12)+(G$1+1))),3)-ROUND(INDIRECT(CONCATENATE("Static!C",($A5*12)+(G$1+1))),3)),"; ",ROUND(INDIRECT(CONCATENATE("Static!B",($A5*12)+(G$1+1))),3),"; ",ROUND(INDIRECT(CONCATENATE("Static!C",($A5*12)+(G$1+1))),3),"; ")</f>
        <v xml:space="preserve">CREDIT; 2101.857; 356.56; 2458.417; </v>
      </c>
      <c r="H5" t="str" cm="1">
        <f t="array" aca="1" ref="H5" ca="1">_xlfn.CONCAT(IF(INDIRECT(CONCATENATE("Static!B",($A5*12)+(H$1+1)))&gt;INDIRECT(CONCATENATE("Static!C",($A5*12)+(H$1+1))),"DEBIT","CREDIT"),"; ",ABS(ROUND(INDIRECT(CONCATENATE("Static!B",($A5*12)+(H$1+1))),3)-ROUND(INDIRECT(CONCATENATE("Static!C",($A5*12)+(H$1+1))),3)),"; ",ROUND(INDIRECT(CONCATENATE("Static!B",($A5*12)+(H$1+1))),3),"; ",ROUND(INDIRECT(CONCATENATE("Static!C",($A5*12)+(H$1+1))),3),"; ")</f>
        <v xml:space="preserve">CREDIT; 1481.909; 622.345; 2104.254; </v>
      </c>
      <c r="I5" t="str" cm="1">
        <f t="array" aca="1" ref="I5" ca="1">_xlfn.CONCAT(IF(INDIRECT(CONCATENATE("Static!B",($A5*12)+(I$1+1)))&gt;INDIRECT(CONCATENATE("Static!C",($A5*12)+(I$1+1))),"DEBIT","CREDIT"),"; ",ABS(ROUND(INDIRECT(CONCATENATE("Static!B",($A5*12)+(I$1+1))),3)-ROUND(INDIRECT(CONCATENATE("Static!C",($A5*12)+(I$1+1))),3)),"; ",ROUND(INDIRECT(CONCATENATE("Static!B",($A5*12)+(I$1+1))),3),"; ",ROUND(INDIRECT(CONCATENATE("Static!C",($A5*12)+(I$1+1))),3),"; ")</f>
        <v xml:space="preserve">CREDIT; 1334.125; 517.401; 1851.526; </v>
      </c>
      <c r="J5" t="str" cm="1">
        <f t="array" aca="1" ref="J5" ca="1">_xlfn.CONCAT(IF(INDIRECT(CONCATENATE("Static!B",($A5*12)+(J$1+1)))&gt;INDIRECT(CONCATENATE("Static!C",($A5*12)+(J$1+1))),"DEBIT","CREDIT"),"; ",ABS(ROUND(INDIRECT(CONCATENATE("Static!B",($A5*12)+(J$1+1))),3)-ROUND(INDIRECT(CONCATENATE("Static!C",($A5*12)+(J$1+1))),3)),"; ",ROUND(INDIRECT(CONCATENATE("Static!B",($A5*12)+(J$1+1))),3),"; ",ROUND(INDIRECT(CONCATENATE("Static!C",($A5*12)+(J$1+1))),3),"; ")</f>
        <v xml:space="preserve">CREDIT; 772.85; 724.288; 1497.138; </v>
      </c>
      <c r="K5" t="str" cm="1">
        <f t="array" aca="1" ref="K5" ca="1">_xlfn.CONCAT(IF(INDIRECT(CONCATENATE("Static!B",($A5*12)+(K$1+1)))&gt;INDIRECT(CONCATENATE("Static!C",($A5*12)+(K$1+1))),"DEBIT","CREDIT"),"; ",ABS(ROUND(INDIRECT(CONCATENATE("Static!B",($A5*12)+(K$1+1))),3)-ROUND(INDIRECT(CONCATENATE("Static!C",($A5*12)+(K$1+1))),3)),"; ",ROUND(INDIRECT(CONCATENATE("Static!B",($A5*12)+(K$1+1))),3),"; ",ROUND(INDIRECT(CONCATENATE("Static!C",($A5*12)+(K$1+1))),3),"; ")</f>
        <v xml:space="preserve">CREDIT; 580.401; 744.789; 1325.19; </v>
      </c>
      <c r="L5" t="str" cm="1">
        <f t="array" aca="1" ref="L5" ca="1">_xlfn.CONCAT(IF(INDIRECT(CONCATENATE("Static!B",($A5*12)+(L$1+1)))&gt;INDIRECT(CONCATENATE("Static!C",($A5*12)+(L$1+1))),"DEBIT","CREDIT"),"; ",ABS(ROUND(INDIRECT(CONCATENATE("Static!B",($A5*12)+(L$1+1))),3)-ROUND(INDIRECT(CONCATENATE("Static!C",($A5*12)+(L$1+1))),3)),"; ",ROUND(INDIRECT(CONCATENATE("Static!B",($A5*12)+(L$1+1))),3),"; ",ROUND(INDIRECT(CONCATENATE("Static!C",($A5*12)+(L$1+1))),3),"; ")</f>
        <v xml:space="preserve">CREDIT; 202.122; 554.42; 756.542; </v>
      </c>
      <c r="M5" t="str" cm="1">
        <f t="array" aca="1" ref="M5" ca="1">_xlfn.CONCAT(IF(INDIRECT(CONCATENATE("Static!B",($A5*12)+(M$1+1)))&gt;INDIRECT(CONCATENATE("Static!C",($A5*12)+(M$1+1))),"DEBIT","CREDIT"),"; ",ABS(ROUND(INDIRECT(CONCATENATE("Static!B",($A5*12)+(M$1+1))),3)-ROUND(INDIRECT(CONCATENATE("Static!C",($A5*12)+(M$1+1))),3)),"; ",ROUND(INDIRECT(CONCATENATE("Static!B",($A5*12)+(M$1+1))),3),"; ",ROUND(INDIRECT(CONCATENATE("Static!C",($A5*12)+(M$1+1))),3),"; ")</f>
        <v xml:space="preserve">CREDIT; 478.118; 292.864; 770.982; </v>
      </c>
      <c r="N5" t="str" cm="1">
        <f t="array" aca="1" ref="N5" ca="1">_xlfn.CONCAT(IF(INDIRECT(CONCATENATE("Static!B",($A5*12)+(N$1+1)))&gt;INDIRECT(CONCATENATE("Static!C",($A5*12)+(N$1+1))),"DEBIT","CREDIT"),"; ",ABS(ROUND(INDIRECT(CONCATENATE("Static!B",($A5*12)+(N$1+1))),3)-ROUND(INDIRECT(CONCATENATE("Static!C",($A5*12)+(N$1+1))),3)),"; ",ROUND(INDIRECT(CONCATENATE("Static!B",($A5*12)+(N$1+1))),3),"; ",ROUND(INDIRECT(CONCATENATE("Static!C",($A5*12)+(N$1+1))),3),"; ")</f>
        <v xml:space="preserve">DEBIT; 735.91; 1733.157; 997.247; </v>
      </c>
    </row>
    <row r="6" spans="1:14" x14ac:dyDescent="0.2">
      <c r="A6">
        <v>3</v>
      </c>
      <c r="B6">
        <f>YEAR(Static!A38)</f>
        <v>2018</v>
      </c>
      <c r="C6" t="str" cm="1">
        <f t="array" aca="1" ref="C6" ca="1">_xlfn.CONCAT(IF(INDIRECT(CONCATENATE("Static!B",($A6*12)+(C$1+1)))&gt;INDIRECT(CONCATENATE("Static!C",($A6*12)+(C$1+1))),"DEBIT","CREDIT"),"; ",ABS(ROUND(INDIRECT(CONCATENATE("Static!B",($A6*12)+(C$1+1))),3)-ROUND(INDIRECT(CONCATENATE("Static!C",($A6*12)+(C$1+1))),3)),"; ",ROUND(INDIRECT(CONCATENATE("Static!B",($A6*12)+(C$1+1))),3),"; ",ROUND(INDIRECT(CONCATENATE("Static!C",($A6*12)+(C$1+1))),3),"; ")</f>
        <v xml:space="preserve">CREDIT; 677.071; 421.023; 1098.094; </v>
      </c>
      <c r="D6" t="str" cm="1">
        <f t="array" aca="1" ref="D6" ca="1">_xlfn.CONCAT(IF(INDIRECT(CONCATENATE("Static!B",($A6*12)+(D$1+1)))&gt;INDIRECT(CONCATENATE("Static!C",($A6*12)+(D$1+1))),"DEBIT","CREDIT"),"; ",ABS(ROUND(INDIRECT(CONCATENATE("Static!B",($A6*12)+(D$1+1))),3)-ROUND(INDIRECT(CONCATENATE("Static!C",($A6*12)+(D$1+1))),3)),"; ",ROUND(INDIRECT(CONCATENATE("Static!B",($A6*12)+(D$1+1))),3),"; ",ROUND(INDIRECT(CONCATENATE("Static!C",($A6*12)+(D$1+1))),3),"; ")</f>
        <v xml:space="preserve">CREDIT; 1040.06; 477.396; 1517.456; </v>
      </c>
      <c r="E6" t="str" cm="1">
        <f t="array" aca="1" ref="E6" ca="1">_xlfn.CONCAT(IF(INDIRECT(CONCATENATE("Static!B",($A6*12)+(E$1+1)))&gt;INDIRECT(CONCATENATE("Static!C",($A6*12)+(E$1+1))),"DEBIT","CREDIT"),"; ",ABS(ROUND(INDIRECT(CONCATENATE("Static!B",($A6*12)+(E$1+1))),3)-ROUND(INDIRECT(CONCATENATE("Static!C",($A6*12)+(E$1+1))),3)),"; ",ROUND(INDIRECT(CONCATENATE("Static!B",($A6*12)+(E$1+1))),3),"; ",ROUND(INDIRECT(CONCATENATE("Static!C",($A6*12)+(E$1+1))),3),"; ")</f>
        <v xml:space="preserve">CREDIT; 1609.519; 289.65; 1899.169; </v>
      </c>
      <c r="F6" t="str" cm="1">
        <f t="array" aca="1" ref="F6" ca="1">_xlfn.CONCAT(IF(INDIRECT(CONCATENATE("Static!B",($A6*12)+(F$1+1)))&gt;INDIRECT(CONCATENATE("Static!C",($A6*12)+(F$1+1))),"DEBIT","CREDIT"),"; ",ABS(ROUND(INDIRECT(CONCATENATE("Static!B",($A6*12)+(F$1+1))),3)-ROUND(INDIRECT(CONCATENATE("Static!C",($A6*12)+(F$1+1))),3)),"; ",ROUND(INDIRECT(CONCATENATE("Static!B",($A6*12)+(F$1+1))),3),"; ",ROUND(INDIRECT(CONCATENATE("Static!C",($A6*12)+(F$1+1))),3),"; ")</f>
        <v xml:space="preserve">CREDIT; 1847.175; 312.565; 2159.74; </v>
      </c>
      <c r="G6" t="str" cm="1">
        <f t="array" aca="1" ref="G6" ca="1">_xlfn.CONCAT(IF(INDIRECT(CONCATENATE("Static!B",($A6*12)+(G$1+1)))&gt;INDIRECT(CONCATENATE("Static!C",($A6*12)+(G$1+1))),"DEBIT","CREDIT"),"; ",ABS(ROUND(INDIRECT(CONCATENATE("Static!B",($A6*12)+(G$1+1))),3)-ROUND(INDIRECT(CONCATENATE("Static!C",($A6*12)+(G$1+1))),3)),"; ",ROUND(INDIRECT(CONCATENATE("Static!B",($A6*12)+(G$1+1))),3),"; ",ROUND(INDIRECT(CONCATENATE("Static!C",($A6*12)+(G$1+1))),3),"; ")</f>
        <v xml:space="preserve">CREDIT; 2330.144; 359.469; 2689.613; </v>
      </c>
      <c r="H6" t="str" cm="1">
        <f t="array" aca="1" ref="H6" ca="1">_xlfn.CONCAT(IF(INDIRECT(CONCATENATE("Static!B",($A6*12)+(H$1+1)))&gt;INDIRECT(CONCATENATE("Static!C",($A6*12)+(H$1+1))),"DEBIT","CREDIT"),"; ",ABS(ROUND(INDIRECT(CONCATENATE("Static!B",($A6*12)+(H$1+1))),3)-ROUND(INDIRECT(CONCATENATE("Static!C",($A6*12)+(H$1+1))),3)),"; ",ROUND(INDIRECT(CONCATENATE("Static!B",($A6*12)+(H$1+1))),3),"; ",ROUND(INDIRECT(CONCATENATE("Static!C",($A6*12)+(H$1+1))),3),"; ")</f>
        <v xml:space="preserve">CREDIT; 1982.282; 396.039; 2378.321; </v>
      </c>
      <c r="I6" t="str" cm="1">
        <f t="array" aca="1" ref="I6" ca="1">_xlfn.CONCAT(IF(INDIRECT(CONCATENATE("Static!B",($A6*12)+(I$1+1)))&gt;INDIRECT(CONCATENATE("Static!C",($A6*12)+(I$1+1))),"DEBIT","CREDIT"),"; ",ABS(ROUND(INDIRECT(CONCATENATE("Static!B",($A6*12)+(I$1+1))),3)-ROUND(INDIRECT(CONCATENATE("Static!C",($A6*12)+(I$1+1))),3)),"; ",ROUND(INDIRECT(CONCATENATE("Static!B",($A6*12)+(I$1+1))),3),"; ",ROUND(INDIRECT(CONCATENATE("Static!C",($A6*12)+(I$1+1))),3),"; ")</f>
        <v xml:space="preserve">CREDIT; 1387.847; 616.842; 2004.689; </v>
      </c>
      <c r="J6" t="str" cm="1">
        <f t="array" aca="1" ref="J6" ca="1">_xlfn.CONCAT(IF(INDIRECT(CONCATENATE("Static!B",($A6*12)+(J$1+1)))&gt;INDIRECT(CONCATENATE("Static!C",($A6*12)+(J$1+1))),"DEBIT","CREDIT"),"; ",ABS(ROUND(INDIRECT(CONCATENATE("Static!B",($A6*12)+(J$1+1))),3)-ROUND(INDIRECT(CONCATENATE("Static!C",($A6*12)+(J$1+1))),3)),"; ",ROUND(INDIRECT(CONCATENATE("Static!B",($A6*12)+(J$1+1))),3),"; ",ROUND(INDIRECT(CONCATENATE("Static!C",($A6*12)+(J$1+1))),3),"; ")</f>
        <v xml:space="preserve">CREDIT; 1059.813; 878.1; 1937.913; </v>
      </c>
      <c r="K6" t="str" cm="1">
        <f t="array" aca="1" ref="K6" ca="1">_xlfn.CONCAT(IF(INDIRECT(CONCATENATE("Static!B",($A6*12)+(K$1+1)))&gt;INDIRECT(CONCATENATE("Static!C",($A6*12)+(K$1+1))),"DEBIT","CREDIT"),"; ",ABS(ROUND(INDIRECT(CONCATENATE("Static!B",($A6*12)+(K$1+1))),3)-ROUND(INDIRECT(CONCATENATE("Static!C",($A6*12)+(K$1+1))),3)),"; ",ROUND(INDIRECT(CONCATENATE("Static!B",($A6*12)+(K$1+1))),3),"; ",ROUND(INDIRECT(CONCATENATE("Static!C",($A6*12)+(K$1+1))),3),"; ")</f>
        <v xml:space="preserve">CREDIT; 1029.104; 535.867; 1564.971; </v>
      </c>
      <c r="L6" t="str" cm="1">
        <f t="array" aca="1" ref="L6" ca="1">_xlfn.CONCAT(IF(INDIRECT(CONCATENATE("Static!B",($A6*12)+(L$1+1)))&gt;INDIRECT(CONCATENATE("Static!C",($A6*12)+(L$1+1))),"DEBIT","CREDIT"),"; ",ABS(ROUND(INDIRECT(CONCATENATE("Static!B",($A6*12)+(L$1+1))),3)-ROUND(INDIRECT(CONCATENATE("Static!C",($A6*12)+(L$1+1))),3)),"; ",ROUND(INDIRECT(CONCATENATE("Static!B",($A6*12)+(L$1+1))),3),"; ",ROUND(INDIRECT(CONCATENATE("Static!C",($A6*12)+(L$1+1))),3),"; ")</f>
        <v xml:space="preserve">CREDIT; 958.363; 341.186; 1299.549; </v>
      </c>
      <c r="M6" t="str" cm="1">
        <f t="array" aca="1" ref="M6" ca="1">_xlfn.CONCAT(IF(INDIRECT(CONCATENATE("Static!B",($A6*12)+(M$1+1)))&gt;INDIRECT(CONCATENATE("Static!C",($A6*12)+(M$1+1))),"DEBIT","CREDIT"),"; ",ABS(ROUND(INDIRECT(CONCATENATE("Static!B",($A6*12)+(M$1+1))),3)-ROUND(INDIRECT(CONCATENATE("Static!C",($A6*12)+(M$1+1))),3)),"; ",ROUND(INDIRECT(CONCATENATE("Static!B",($A6*12)+(M$1+1))),3),"; ",ROUND(INDIRECT(CONCATENATE("Static!C",($A6*12)+(M$1+1))),3),"; ")</f>
        <v xml:space="preserve">CREDIT; 392.088; 366.517; 758.605; </v>
      </c>
      <c r="N6" t="str" cm="1">
        <f t="array" aca="1" ref="N6" ca="1">_xlfn.CONCAT(IF(INDIRECT(CONCATENATE("Static!B",($A6*12)+(N$1+1)))&gt;INDIRECT(CONCATENATE("Static!C",($A6*12)+(N$1+1))),"DEBIT","CREDIT"),"; ",ABS(ROUND(INDIRECT(CONCATENATE("Static!B",($A6*12)+(N$1+1))),3)-ROUND(INDIRECT(CONCATENATE("Static!C",($A6*12)+(N$1+1))),3)),"; ",ROUND(INDIRECT(CONCATENATE("Static!B",($A6*12)+(N$1+1))),3),"; ",ROUND(INDIRECT(CONCATENATE("Static!C",($A6*12)+(N$1+1))),3),"; ")</f>
        <v xml:space="preserve">DEBIT; 689.084; 1531.136; 842.052; </v>
      </c>
    </row>
    <row r="7" spans="1:14" x14ac:dyDescent="0.2">
      <c r="A7">
        <v>4</v>
      </c>
      <c r="B7">
        <f>YEAR(Static!A50)</f>
        <v>2019</v>
      </c>
      <c r="C7" t="str" cm="1">
        <f t="array" aca="1" ref="C7" ca="1">_xlfn.CONCAT(IF(INDIRECT(CONCATENATE("Static!B",($A7*12)+(C$1+1)))&gt;INDIRECT(CONCATENATE("Static!C",($A7*12)+(C$1+1))),"DEBIT","CREDIT"),"; ",ABS(ROUND(INDIRECT(CONCATENATE("Static!B",($A7*12)+(C$1+1))),3)-ROUND(INDIRECT(CONCATENATE("Static!C",($A7*12)+(C$1+1))),3)),"; ",ROUND(INDIRECT(CONCATENATE("Static!B",($A7*12)+(C$1+1))),3),"; ",ROUND(INDIRECT(CONCATENATE("Static!C",($A7*12)+(C$1+1))),3),"; ")</f>
        <v xml:space="preserve">DEBIT; 1751.574; 2762.036; 1010.462; </v>
      </c>
      <c r="D7" t="str" cm="1">
        <f t="array" aca="1" ref="D7" ca="1">_xlfn.CONCAT(IF(INDIRECT(CONCATENATE("Static!B",($A7*12)+(D$1+1)))&gt;INDIRECT(CONCATENATE("Static!C",($A7*12)+(D$1+1))),"DEBIT","CREDIT"),"; ",ABS(ROUND(INDIRECT(CONCATENATE("Static!B",($A7*12)+(D$1+1))),3)-ROUND(INDIRECT(CONCATENATE("Static!C",($A7*12)+(D$1+1))),3)),"; ",ROUND(INDIRECT(CONCATENATE("Static!B",($A7*12)+(D$1+1))),3),"; ",ROUND(INDIRECT(CONCATENATE("Static!C",($A7*12)+(D$1+1))),3),"; ")</f>
        <v xml:space="preserve">DEBIT; 1231.27; 2383.197; 1151.927; </v>
      </c>
      <c r="E7" t="str" cm="1">
        <f t="array" aca="1" ref="E7" ca="1">_xlfn.CONCAT(IF(INDIRECT(CONCATENATE("Static!B",($A7*12)+(E$1+1)))&gt;INDIRECT(CONCATENATE("Static!C",($A7*12)+(E$1+1))),"DEBIT","CREDIT"),"; ",ABS(ROUND(INDIRECT(CONCATENATE("Static!B",($A7*12)+(E$1+1))),3)-ROUND(INDIRECT(CONCATENATE("Static!C",($A7*12)+(E$1+1))),3)),"; ",ROUND(INDIRECT(CONCATENATE("Static!B",($A7*12)+(E$1+1))),3),"; ",ROUND(INDIRECT(CONCATENATE("Static!C",($A7*12)+(E$1+1))),3),"; ")</f>
        <v xml:space="preserve">DEBIT; 338.272; 1778.181; 1439.909; </v>
      </c>
      <c r="F7" t="str" cm="1">
        <f t="array" aca="1" ref="F7" ca="1">_xlfn.CONCAT(IF(INDIRECT(CONCATENATE("Static!B",($A7*12)+(F$1+1)))&gt;INDIRECT(CONCATENATE("Static!C",($A7*12)+(F$1+1))),"DEBIT","CREDIT"),"; ",ABS(ROUND(INDIRECT(CONCATENATE("Static!B",($A7*12)+(F$1+1))),3)-ROUND(INDIRECT(CONCATENATE("Static!C",($A7*12)+(F$1+1))),3)),"; ",ROUND(INDIRECT(CONCATENATE("Static!B",($A7*12)+(F$1+1))),3),"; ",ROUND(INDIRECT(CONCATENATE("Static!C",($A7*12)+(F$1+1))),3),"; ")</f>
        <v xml:space="preserve">CREDIT; 1231.463; 568.423; 1799.886; </v>
      </c>
      <c r="G7" t="str" cm="1">
        <f t="array" aca="1" ref="G7" ca="1">_xlfn.CONCAT(IF(INDIRECT(CONCATENATE("Static!B",($A7*12)+(G$1+1)))&gt;INDIRECT(CONCATENATE("Static!C",($A7*12)+(G$1+1))),"DEBIT","CREDIT"),"; ",ABS(ROUND(INDIRECT(CONCATENATE("Static!B",($A7*12)+(G$1+1))),3)-ROUND(INDIRECT(CONCATENATE("Static!C",($A7*12)+(G$1+1))),3)),"; ",ROUND(INDIRECT(CONCATENATE("Static!B",($A7*12)+(G$1+1))),3),"; ",ROUND(INDIRECT(CONCATENATE("Static!C",($A7*12)+(G$1+1))),3),"; ")</f>
        <v xml:space="preserve">CREDIT; 1813.925; 399.935; 2213.86; </v>
      </c>
      <c r="H7" t="str" cm="1">
        <f t="array" aca="1" ref="H7" ca="1">_xlfn.CONCAT(IF(INDIRECT(CONCATENATE("Static!B",($A7*12)+(H$1+1)))&gt;INDIRECT(CONCATENATE("Static!C",($A7*12)+(H$1+1))),"DEBIT","CREDIT"),"; ",ABS(ROUND(INDIRECT(CONCATENATE("Static!B",($A7*12)+(H$1+1))),3)-ROUND(INDIRECT(CONCATENATE("Static!C",($A7*12)+(H$1+1))),3)),"; ",ROUND(INDIRECT(CONCATENATE("Static!B",($A7*12)+(H$1+1))),3),"; ",ROUND(INDIRECT(CONCATENATE("Static!C",($A7*12)+(H$1+1))),3),"; ")</f>
        <v xml:space="preserve">CREDIT; 1772.401; 884.231; 2656.632; </v>
      </c>
      <c r="I7" t="str" cm="1">
        <f t="array" aca="1" ref="I7" ca="1">_xlfn.CONCAT(IF(INDIRECT(CONCATENATE("Static!B",($A7*12)+(I$1+1)))&gt;INDIRECT(CONCATENATE("Static!C",($A7*12)+(I$1+1))),"DEBIT","CREDIT"),"; ",ABS(ROUND(INDIRECT(CONCATENATE("Static!B",($A7*12)+(I$1+1))),3)-ROUND(INDIRECT(CONCATENATE("Static!C",($A7*12)+(I$1+1))),3)),"; ",ROUND(INDIRECT(CONCATENATE("Static!B",($A7*12)+(I$1+1))),3),"; ",ROUND(INDIRECT(CONCATENATE("Static!C",($A7*12)+(I$1+1))),3),"; ")</f>
        <v xml:space="preserve">CREDIT; 895.929; 1519.191; 2415.12; </v>
      </c>
      <c r="J7" t="str" cm="1">
        <f t="array" aca="1" ref="J7" ca="1">_xlfn.CONCAT(IF(INDIRECT(CONCATENATE("Static!B",($A7*12)+(J$1+1)))&gt;INDIRECT(CONCATENATE("Static!C",($A7*12)+(J$1+1))),"DEBIT","CREDIT"),"; ",ABS(ROUND(INDIRECT(CONCATENATE("Static!B",($A7*12)+(J$1+1))),3)-ROUND(INDIRECT(CONCATENATE("Static!C",($A7*12)+(J$1+1))),3)),"; ",ROUND(INDIRECT(CONCATENATE("Static!B",($A7*12)+(J$1+1))),3),"; ",ROUND(INDIRECT(CONCATENATE("Static!C",($A7*12)+(J$1+1))),3),"; ")</f>
        <v xml:space="preserve">CREDIT; 959.056; 1053.544; 2012.6; </v>
      </c>
      <c r="K7" t="str" cm="1">
        <f t="array" aca="1" ref="K7" ca="1">_xlfn.CONCAT(IF(INDIRECT(CONCATENATE("Static!B",($A7*12)+(K$1+1)))&gt;INDIRECT(CONCATENATE("Static!C",($A7*12)+(K$1+1))),"DEBIT","CREDIT"),"; ",ABS(ROUND(INDIRECT(CONCATENATE("Static!B",($A7*12)+(K$1+1))),3)-ROUND(INDIRECT(CONCATENATE("Static!C",($A7*12)+(K$1+1))),3)),"; ",ROUND(INDIRECT(CONCATENATE("Static!B",($A7*12)+(K$1+1))),3),"; ",ROUND(INDIRECT(CONCATENATE("Static!C",($A7*12)+(K$1+1))),3),"; ")</f>
        <v xml:space="preserve">CREDIT; 1479.276; 435.77; 1915.046; </v>
      </c>
      <c r="L7" t="str" cm="1">
        <f t="array" aca="1" ref="L7" ca="1">_xlfn.CONCAT(IF(INDIRECT(CONCATENATE("Static!B",($A7*12)+(L$1+1)))&gt;INDIRECT(CONCATENATE("Static!C",($A7*12)+(L$1+1))),"DEBIT","CREDIT"),"; ",ABS(ROUND(INDIRECT(CONCATENATE("Static!B",($A7*12)+(L$1+1))),3)-ROUND(INDIRECT(CONCATENATE("Static!C",($A7*12)+(L$1+1))),3)),"; ",ROUND(INDIRECT(CONCATENATE("Static!B",($A7*12)+(L$1+1))),3),"; ",ROUND(INDIRECT(CONCATENATE("Static!C",($A7*12)+(L$1+1))),3),"; ")</f>
        <v xml:space="preserve">CREDIT; 1248.053; 296.048; 1544.101; </v>
      </c>
      <c r="M7" t="str" cm="1">
        <f t="array" aca="1" ref="M7" ca="1">_xlfn.CONCAT(IF(INDIRECT(CONCATENATE("Static!B",($A7*12)+(M$1+1)))&gt;INDIRECT(CONCATENATE("Static!C",($A7*12)+(M$1+1))),"DEBIT","CREDIT"),"; ",ABS(ROUND(INDIRECT(CONCATENATE("Static!B",($A7*12)+(M$1+1))),3)-ROUND(INDIRECT(CONCATENATE("Static!C",($A7*12)+(M$1+1))),3)),"; ",ROUND(INDIRECT(CONCATENATE("Static!B",($A7*12)+(M$1+1))),3),"; ",ROUND(INDIRECT(CONCATENATE("Static!C",($A7*12)+(M$1+1))),3),"; ")</f>
        <v xml:space="preserve">CREDIT; 181.486; 1053.374; 1234.86; </v>
      </c>
      <c r="N7" t="str" cm="1">
        <f t="array" aca="1" ref="N7" ca="1">_xlfn.CONCAT(IF(INDIRECT(CONCATENATE("Static!B",($A7*12)+(N$1+1)))&gt;INDIRECT(CONCATENATE("Static!C",($A7*12)+(N$1+1))),"DEBIT","CREDIT"),"; ",ABS(ROUND(INDIRECT(CONCATENATE("Static!B",($A7*12)+(N$1+1))),3)-ROUND(INDIRECT(CONCATENATE("Static!C",($A7*12)+(N$1+1))),3)),"; ",ROUND(INDIRECT(CONCATENATE("Static!B",($A7*12)+(N$1+1))),3),"; ",ROUND(INDIRECT(CONCATENATE("Static!C",($A7*12)+(N$1+1))),3),"; ")</f>
        <v xml:space="preserve">DEBIT; 1117.653; 1801.303; 683.65;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Grey</dc:creator>
  <cp:keywords/>
  <dc:description/>
  <cp:lastModifiedBy>Brian Grey</cp:lastModifiedBy>
  <dcterms:created xsi:type="dcterms:W3CDTF">2020-03-30T23:46:16Z</dcterms:created>
  <dcterms:modified xsi:type="dcterms:W3CDTF">2020-04-02T19:24:34Z</dcterms:modified>
  <cp:category/>
  <cp:contentStatus/>
</cp:coreProperties>
</file>