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Module 5/"/>
    </mc:Choice>
  </mc:AlternateContent>
  <xr:revisionPtr revIDLastSave="12" documentId="8_{FFDBE32D-E1C4-4CEC-A9A3-BDA9AFFF2129}" xr6:coauthVersionLast="47" xr6:coauthVersionMax="47" xr10:uidLastSave="{2570501E-4064-47A6-9DBA-5F7656F731C8}"/>
  <bookViews>
    <workbookView xWindow="-120" yWindow="-120" windowWidth="29040" windowHeight="15720" activeTab="1" xr2:uid="{00000000-000D-0000-FFFF-FFFF00000000}"/>
  </bookViews>
  <sheets>
    <sheet name="Documentation" sheetId="7" r:id="rId1"/>
    <sheet name="Annual Sales" sheetId="1" r:id="rId2"/>
    <sheet name="Quarter 1" sheetId="3" r:id="rId3"/>
    <sheet name="Quarter 2" sheetId="4" r:id="rId4"/>
    <sheet name="Quarter 3" sheetId="5" r:id="rId5"/>
    <sheet name="Quarter 4" sheetId="6" r:id="rId6"/>
    <sheet name="Quarter 1 2024 " sheetId="8" r:id="rId7"/>
  </sheets>
  <externalReferences>
    <externalReference r:id="rId8"/>
    <externalReference r:id="rId9"/>
  </externalReferences>
  <definedNames>
    <definedName name="ActualNumberOfPayments" localSheetId="6">IFERROR(IF(LoanIsGood,IF(PaymentsPerYear=1,1,MATCH(0.01,End_Bal,-1)+1)),"")</definedName>
    <definedName name="ActualNumberOfPayments">IFERROR(IF(LoanIsGood,IF(PaymentsPerYear=1,1,MATCH(0.01,End_Bal,-1)+1)),"")</definedName>
    <definedName name="Annual_Income">'[1]Traditional IRA'!$D$4</definedName>
    <definedName name="LastCol">MATCH(REPT("z",255),#REF!)</definedName>
    <definedName name="LastRow">MATCH(9.99E+307,#REF!)</definedName>
    <definedName name="Percent_Invested">'[1]Traditional IRA'!$D$5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D9" i="8"/>
  <c r="D8" i="8"/>
  <c r="D7" i="8"/>
  <c r="D6" i="8"/>
  <c r="D5" i="8"/>
  <c r="D10" i="8" s="1"/>
  <c r="F1" i="8"/>
  <c r="H9" i="1"/>
  <c r="I9" i="1"/>
  <c r="G9" i="1"/>
  <c r="D10" i="3"/>
  <c r="D10" i="4"/>
  <c r="D10" i="5"/>
  <c r="D10" i="6"/>
  <c r="D9" i="3"/>
  <c r="D9" i="4"/>
  <c r="D9" i="5"/>
  <c r="D9" i="6"/>
  <c r="D9" i="1"/>
  <c r="D8" i="3"/>
  <c r="D8" i="4"/>
  <c r="D8" i="5"/>
  <c r="D8" i="6"/>
  <c r="D7" i="3"/>
  <c r="D7" i="4"/>
  <c r="D7" i="5"/>
  <c r="D7" i="6"/>
  <c r="D7" i="1"/>
  <c r="D6" i="3"/>
  <c r="D6" i="4"/>
  <c r="D6" i="5"/>
  <c r="D6" i="6"/>
  <c r="D6" i="1"/>
  <c r="D5" i="3"/>
  <c r="D5" i="4"/>
  <c r="D5" i="5"/>
  <c r="D5" i="6"/>
  <c r="F1" i="3"/>
  <c r="F1" i="4"/>
  <c r="F1" i="5"/>
  <c r="F1" i="6"/>
  <c r="F1" i="1"/>
  <c r="B12" i="1"/>
  <c r="B6" i="1"/>
  <c r="B7" i="1"/>
  <c r="B8" i="1"/>
  <c r="D8" i="1" s="1"/>
  <c r="B9" i="1"/>
  <c r="B5" i="1"/>
  <c r="D5" i="1" s="1"/>
  <c r="D10" i="1" s="1"/>
  <c r="B10" i="3" l="1"/>
  <c r="B10" i="4"/>
  <c r="B10" i="5"/>
  <c r="B10" i="6"/>
  <c r="B10" i="1"/>
</calcChain>
</file>

<file path=xl/sharedStrings.xml><?xml version="1.0" encoding="utf-8"?>
<sst xmlns="http://schemas.openxmlformats.org/spreadsheetml/2006/main" count="79" uniqueCount="30">
  <si>
    <t>Author:</t>
  </si>
  <si>
    <t>Matthew Arceneaux</t>
  </si>
  <si>
    <t>Note: Do not edit this sheet. If your name does not appear in cell B6, please download a new copy of the file from the SAM website.</t>
  </si>
  <si>
    <t>Flexy Wireless Communications</t>
  </si>
  <si>
    <t>CONSOLIDATE WORKBOOK DATA</t>
  </si>
  <si>
    <t>Flexy Accessories</t>
  </si>
  <si>
    <t>Annual Sales</t>
  </si>
  <si>
    <t>% Increase</t>
  </si>
  <si>
    <t>Wireless speakers</t>
  </si>
  <si>
    <t>Product Category</t>
  </si>
  <si>
    <t>Batteries and chargers</t>
  </si>
  <si>
    <t>Headphones</t>
  </si>
  <si>
    <t>Smart watches</t>
  </si>
  <si>
    <t>Phone cases</t>
  </si>
  <si>
    <t>Quarter 1 Sales</t>
  </si>
  <si>
    <t>Quarter 2 Sales</t>
  </si>
  <si>
    <t>Quarter 3 Sales</t>
  </si>
  <si>
    <t>Quarter 4 Sales</t>
  </si>
  <si>
    <t>Home Hub Projections</t>
  </si>
  <si>
    <t>Q1</t>
  </si>
  <si>
    <t>Increase units sold by 2% each quarter</t>
  </si>
  <si>
    <t>Increase units sold to 3000 in Q4</t>
  </si>
  <si>
    <t>2023 Sales</t>
  </si>
  <si>
    <t>2024 Sales</t>
  </si>
  <si>
    <t>Total accessory sales 2022:</t>
  </si>
  <si>
    <t>Q2</t>
  </si>
  <si>
    <t>Q3</t>
  </si>
  <si>
    <t>Q4</t>
  </si>
  <si>
    <t xml:space="preserve">2024 Sales </t>
  </si>
  <si>
    <t xml:space="preserve">2025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</si>
</sst>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20"/>
      <color theme="3"/>
      <name val="Tw Cen MT Condensed"/>
      <family val="2"/>
      <scheme val="major"/>
    </font>
    <font>
      <sz val="20"/>
      <color theme="0"/>
      <name val="Tw Cen MT Condensed"/>
      <family val="2"/>
      <scheme val="major"/>
    </font>
    <font>
      <b/>
      <sz val="12"/>
      <color theme="1" tint="0.1499984740745262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  <font>
      <i/>
      <sz val="12"/>
      <color theme="1"/>
      <name val="Tw Cen MT"/>
      <family val="2"/>
      <scheme val="minor"/>
    </font>
    <font>
      <sz val="8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3"/>
      </top>
      <bottom style="double">
        <color theme="3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0" fontId="7" fillId="3" borderId="0">
      <alignment vertical="top" wrapText="1"/>
    </xf>
    <xf numFmtId="0" fontId="9" fillId="3" borderId="0">
      <alignment vertical="top" wrapText="1"/>
    </xf>
    <xf numFmtId="0" fontId="1" fillId="0" borderId="0"/>
  </cellStyleXfs>
  <cellXfs count="31">
    <xf numFmtId="0" fontId="0" fillId="0" borderId="0" xfId="0"/>
    <xf numFmtId="0" fontId="4" fillId="0" borderId="0" xfId="6"/>
    <xf numFmtId="0" fontId="6" fillId="0" borderId="0" xfId="6" applyFont="1" applyAlignment="1">
      <alignment vertical="center"/>
    </xf>
    <xf numFmtId="0" fontId="6" fillId="3" borderId="2" xfId="6" applyFont="1" applyFill="1" applyBorder="1" applyAlignment="1">
      <alignment horizontal="left"/>
    </xf>
    <xf numFmtId="0" fontId="6" fillId="3" borderId="0" xfId="6" applyFont="1" applyFill="1" applyAlignment="1">
      <alignment horizontal="left"/>
    </xf>
    <xf numFmtId="0" fontId="7" fillId="3" borderId="0" xfId="7" applyAlignment="1">
      <alignment horizontal="left" vertical="top" wrapText="1"/>
    </xf>
    <xf numFmtId="0" fontId="8" fillId="3" borderId="2" xfId="6" applyFont="1" applyFill="1" applyBorder="1" applyAlignment="1">
      <alignment horizontal="left" wrapText="1"/>
    </xf>
    <xf numFmtId="0" fontId="4" fillId="0" borderId="0" xfId="6" applyAlignment="1">
      <alignment wrapText="1"/>
    </xf>
    <xf numFmtId="0" fontId="10" fillId="3" borderId="0" xfId="8" applyFont="1" applyAlignment="1">
      <alignment horizontal="left" vertical="top" wrapText="1"/>
    </xf>
    <xf numFmtId="0" fontId="6" fillId="3" borderId="0" xfId="6" applyFont="1" applyFill="1" applyAlignment="1">
      <alignment horizontal="right"/>
    </xf>
    <xf numFmtId="0" fontId="11" fillId="4" borderId="3" xfId="6" applyFont="1" applyFill="1" applyBorder="1" applyAlignment="1">
      <alignment horizontal="left"/>
    </xf>
    <xf numFmtId="10" fontId="0" fillId="0" borderId="0" xfId="2" applyNumberFormat="1" applyFont="1"/>
    <xf numFmtId="0" fontId="15" fillId="2" borderId="0" xfId="5" applyFont="1"/>
    <xf numFmtId="0" fontId="16" fillId="0" borderId="6" xfId="4" applyFont="1" applyBorder="1"/>
    <xf numFmtId="44" fontId="0" fillId="0" borderId="0" xfId="1" applyFont="1"/>
    <xf numFmtId="44" fontId="16" fillId="0" borderId="6" xfId="1" applyFont="1" applyBorder="1"/>
    <xf numFmtId="0" fontId="15" fillId="2" borderId="0" xfId="5" applyFont="1" applyAlignment="1">
      <alignment horizontal="center"/>
    </xf>
    <xf numFmtId="1" fontId="0" fillId="6" borderId="0" xfId="0" applyNumberFormat="1" applyFill="1"/>
    <xf numFmtId="0" fontId="17" fillId="5" borderId="0" xfId="0" applyFont="1" applyFill="1" applyAlignment="1">
      <alignment horizontal="center"/>
    </xf>
    <xf numFmtId="0" fontId="1" fillId="0" borderId="0" xfId="9"/>
    <xf numFmtId="44" fontId="0" fillId="6" borderId="0" xfId="0" applyNumberFormat="1" applyFill="1"/>
    <xf numFmtId="14" fontId="0" fillId="0" borderId="0" xfId="0" applyNumberFormat="1"/>
    <xf numFmtId="0" fontId="5" fillId="0" borderId="0" xfId="6" applyFont="1" applyAlignment="1">
      <alignment horizontal="left" vertical="center" indent="7"/>
    </xf>
    <xf numFmtId="0" fontId="5" fillId="0" borderId="2" xfId="6" applyFont="1" applyBorder="1" applyAlignment="1">
      <alignment horizontal="left" vertical="center" indent="7"/>
    </xf>
    <xf numFmtId="0" fontId="12" fillId="3" borderId="0" xfId="6" applyFont="1" applyFill="1" applyAlignment="1">
      <alignment horizontal="center" vertical="center" wrapText="1"/>
    </xf>
    <xf numFmtId="0" fontId="12" fillId="3" borderId="2" xfId="6" applyFont="1" applyFill="1" applyBorder="1" applyAlignment="1">
      <alignment horizontal="center" vertical="center" wrapText="1"/>
    </xf>
    <xf numFmtId="0" fontId="12" fillId="3" borderId="4" xfId="6" applyFont="1" applyFill="1" applyBorder="1" applyAlignment="1">
      <alignment horizontal="center" vertical="center" wrapText="1"/>
    </xf>
    <xf numFmtId="0" fontId="12" fillId="3" borderId="5" xfId="6" applyFont="1" applyFill="1" applyBorder="1" applyAlignment="1">
      <alignment horizontal="center" vertical="center" wrapText="1"/>
    </xf>
    <xf numFmtId="0" fontId="14" fillId="5" borderId="0" xfId="3" applyFont="1" applyFill="1" applyAlignment="1">
      <alignment horizontal="center"/>
    </xf>
    <xf numFmtId="0" fontId="15" fillId="2" borderId="0" xfId="5" applyFont="1" applyAlignment="1">
      <alignment horizontal="center"/>
    </xf>
    <xf numFmtId="0" fontId="18" fillId="0" borderId="0" xfId="0" applyFont="1"/>
  </cellXfs>
  <cellStyles count="10">
    <cellStyle name="40% - Accent6" xfId="5" builtinId="51"/>
    <cellStyle name="Currency" xfId="1" builtinId="4"/>
    <cellStyle name="Normal" xfId="0" builtinId="0" customBuiltin="1"/>
    <cellStyle name="Normal 2 2" xfId="6" xr:uid="{00000000-0005-0000-0000-000003000000}"/>
    <cellStyle name="Normal 3 2" xfId="9" xr:uid="{AD66715A-3C91-40F6-8094-A49233E8A8CD}"/>
    <cellStyle name="Percent" xfId="2" builtinId="5"/>
    <cellStyle name="Student Name" xfId="7" xr:uid="{00000000-0005-0000-0000-000005000000}"/>
    <cellStyle name="Submission" xfId="8" xr:uid="{00000000-0005-0000-0000-000006000000}"/>
    <cellStyle name="Title" xfId="3" builtinId="15" customBuiltin="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Accessory</a:t>
            </a:r>
            <a:r>
              <a:rPr lang="en-US" baseline="0"/>
              <a:t> Sales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55-4632-9A2E-01E9DF0BC8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5-4632-9A2E-01E9DF0BC8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55-4632-9A2E-01E9DF0BC8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55-4632-9A2E-01E9DF0BC8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55-4632-9A2E-01E9DF0BC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Sales'!$A$5:$A$9</c:f>
              <c:strCache>
                <c:ptCount val="5"/>
                <c:pt idx="0">
                  <c:v>Batteries and chargers</c:v>
                </c:pt>
                <c:pt idx="1">
                  <c:v>Headphones</c:v>
                </c:pt>
                <c:pt idx="2">
                  <c:v>Phone cases</c:v>
                </c:pt>
                <c:pt idx="3">
                  <c:v>Smart watches</c:v>
                </c:pt>
                <c:pt idx="4">
                  <c:v>Wireless speakers</c:v>
                </c:pt>
              </c:strCache>
            </c:strRef>
          </c:cat>
          <c:val>
            <c:numRef>
              <c:f>'Annual Sales'!$B$5:$B$9</c:f>
              <c:numCache>
                <c:formatCode>_("$"* #,##0.00_);_("$"* \(#,##0.00\);_("$"* "-"??_);_(@_)</c:formatCode>
                <c:ptCount val="5"/>
                <c:pt idx="0">
                  <c:v>123274.42</c:v>
                </c:pt>
                <c:pt idx="1">
                  <c:v>232299.63</c:v>
                </c:pt>
                <c:pt idx="2">
                  <c:v>83290.509999999995</c:v>
                </c:pt>
                <c:pt idx="3">
                  <c:v>323806.95999999996</c:v>
                </c:pt>
                <c:pt idx="4">
                  <c:v>277788.63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E-4907-862A-8F82CC0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BB1EFF-6551-437C-91F5-521487A7EB12}"/>
            </a:ext>
          </a:extLst>
        </xdr:cNvPr>
        <xdr:cNvGrpSpPr>
          <a:grpSpLocks noChangeAspect="1"/>
        </xdr:cNvGrpSpPr>
      </xdr:nvGrpSpPr>
      <xdr:grpSpPr>
        <a:xfrm>
          <a:off x="0" y="0"/>
          <a:ext cx="784860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1127A39-7995-4845-8796-1588BB998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EDFC116-ACA7-452A-939D-E22CB8636B09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Shelly Cashman Excel 365/2021 | Module 5: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988519</xdr:colOff>
      <xdr:row>1</xdr:row>
      <xdr:rowOff>316230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826594" cy="640080"/>
        </a:xfrm>
        <a:prstGeom prst="rect">
          <a:avLst/>
        </a:prstGeom>
      </xdr:spPr>
    </xdr:pic>
    <xdr:clientData/>
  </xdr:twoCellAnchor>
  <xdr:twoCellAnchor>
    <xdr:from>
      <xdr:col>0</xdr:col>
      <xdr:colOff>19843</xdr:colOff>
      <xdr:row>13</xdr:row>
      <xdr:rowOff>23812</xdr:rowOff>
    </xdr:from>
    <xdr:to>
      <xdr:col>4</xdr:col>
      <xdr:colOff>0</xdr:colOff>
      <xdr:row>29</xdr:row>
      <xdr:rowOff>198436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1E2C-8F4D-5700-176C-88E358219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940894</xdr:colOff>
      <xdr:row>1</xdr:row>
      <xdr:rowOff>316230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826594" cy="640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902794</xdr:colOff>
      <xdr:row>1</xdr:row>
      <xdr:rowOff>316230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826594" cy="640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0</xdr:col>
      <xdr:colOff>950419</xdr:colOff>
      <xdr:row>2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5"/>
          <a:ext cx="826594" cy="6400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902794</xdr:colOff>
      <xdr:row>1</xdr:row>
      <xdr:rowOff>316230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826594" cy="6400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940894</xdr:colOff>
      <xdr:row>1</xdr:row>
      <xdr:rowOff>316230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64FF5-3645-4A8E-B0E4-341FEE5B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826594" cy="6400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chwartz\Desktop\Task%20Remediation\Illo\My%20PC%20(MABOSJSCHWAR-L2)\Desktop\SAM_365_Desktop\Excel\Shelly%20Cashman\EOM\SC_EX365_EOM4-2\SC_EX365_EOM4-2_FirstLastName_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\Downloads\Support_EX365_2021_EOM5-1_Accessories%20(2).xlsx" TargetMode="External"/><Relationship Id="rId1" Type="http://schemas.openxmlformats.org/officeDocument/2006/relationships/externalLinkPath" Target="file:///C:\Users\matth\Downloads\Support_EX365_2021_EOM5-1_Accessorie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Traditional IRA"/>
      <sheetName val="Salary"/>
      <sheetName val="Portfolio"/>
    </sheetNames>
    <sheetDataSet>
      <sheetData sheetId="0" refreshError="1"/>
      <sheetData sheetId="1">
        <row r="4">
          <cell r="D4">
            <v>85000</v>
          </cell>
        </row>
        <row r="5">
          <cell r="D5">
            <v>7.2499999999999995E-2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essories"/>
    </sheetNames>
    <sheetDataSet>
      <sheetData sheetId="0">
        <row r="10">
          <cell r="B10">
            <v>983893.73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C596-333D-4DB6-B2C0-136DC6C1A258}">
  <dimension ref="A1:C11"/>
  <sheetViews>
    <sheetView showGridLines="0" zoomScaleNormal="100" workbookViewId="0">
      <selection sqref="A1:C1"/>
    </sheetView>
  </sheetViews>
  <sheetFormatPr defaultColWidth="6.88671875" defaultRowHeight="12.75" x14ac:dyDescent="0.2"/>
  <cols>
    <col min="1" max="1" width="6.6640625" style="1" customWidth="1"/>
    <col min="2" max="2" width="82.109375" style="1" customWidth="1"/>
    <col min="3" max="3" width="2.77734375" style="1" customWidth="1"/>
    <col min="4" max="16384" width="6.88671875" style="1"/>
  </cols>
  <sheetData>
    <row r="1" spans="1:3" ht="42" customHeight="1" x14ac:dyDescent="0.2">
      <c r="A1" s="22"/>
      <c r="B1" s="22"/>
      <c r="C1" s="23"/>
    </row>
    <row r="2" spans="1:3" ht="5.0999999999999996" customHeight="1" x14ac:dyDescent="0.25">
      <c r="A2" s="2"/>
      <c r="B2" s="19"/>
      <c r="C2" s="3"/>
    </row>
    <row r="3" spans="1:3" s="7" customFormat="1" ht="34.5" x14ac:dyDescent="0.25">
      <c r="A3" s="4"/>
      <c r="B3" s="5" t="s">
        <v>3</v>
      </c>
      <c r="C3" s="6"/>
    </row>
    <row r="4" spans="1:3" ht="16.5" x14ac:dyDescent="0.25">
      <c r="A4" s="4"/>
      <c r="B4" s="8" t="s">
        <v>4</v>
      </c>
      <c r="C4" s="3"/>
    </row>
    <row r="5" spans="1:3" ht="15.75" customHeight="1" x14ac:dyDescent="0.25">
      <c r="A5" s="4"/>
      <c r="B5" s="4"/>
      <c r="C5" s="3"/>
    </row>
    <row r="6" spans="1:3" ht="13.5" x14ac:dyDescent="0.25">
      <c r="A6" s="9" t="s">
        <v>0</v>
      </c>
      <c r="B6" s="10" t="s">
        <v>1</v>
      </c>
      <c r="C6" s="3"/>
    </row>
    <row r="7" spans="1:3" ht="13.5" x14ac:dyDescent="0.25">
      <c r="A7" s="4"/>
      <c r="B7" s="4"/>
      <c r="C7" s="3"/>
    </row>
    <row r="8" spans="1:3" x14ac:dyDescent="0.2">
      <c r="A8" s="24" t="s">
        <v>2</v>
      </c>
      <c r="B8" s="24"/>
      <c r="C8" s="25"/>
    </row>
    <row r="9" spans="1:3" x14ac:dyDescent="0.2">
      <c r="A9" s="24"/>
      <c r="B9" s="24"/>
      <c r="C9" s="25"/>
    </row>
    <row r="10" spans="1:3" ht="13.5" thickBot="1" x14ac:dyDescent="0.25">
      <c r="A10" s="26"/>
      <c r="B10" s="26"/>
      <c r="C10" s="27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F0D44A71-D648-4D1A-8288-C50F62DE5824}"/>
    <dataValidation allowBlank="1" error="pavI8MeUFtEyxX2I4tkyaca04147-c58f-4b90-8087-984c935d563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120" zoomScaleNormal="120" workbookViewId="0">
      <selection activeCell="E21" sqref="E21"/>
    </sheetView>
  </sheetViews>
  <sheetFormatPr defaultRowHeight="15.75" x14ac:dyDescent="0.25"/>
  <cols>
    <col min="1" max="1" width="21.33203125" bestFit="1" customWidth="1"/>
    <col min="2" max="2" width="13.5546875" bestFit="1" customWidth="1"/>
    <col min="4" max="4" width="13.5546875" customWidth="1"/>
    <col min="6" max="6" width="9.77734375" bestFit="1" customWidth="1"/>
  </cols>
  <sheetData>
    <row r="1" spans="1:9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9" ht="25.5" x14ac:dyDescent="0.35">
      <c r="A2" s="28" t="s">
        <v>6</v>
      </c>
      <c r="B2" s="28"/>
      <c r="C2" s="28"/>
      <c r="D2" s="28"/>
    </row>
    <row r="4" spans="1:9" x14ac:dyDescent="0.25">
      <c r="A4" s="12" t="s">
        <v>9</v>
      </c>
      <c r="B4" s="16" t="s">
        <v>22</v>
      </c>
      <c r="C4" s="16" t="s">
        <v>7</v>
      </c>
      <c r="D4" s="16" t="s">
        <v>23</v>
      </c>
      <c r="F4" s="29" t="s">
        <v>18</v>
      </c>
      <c r="G4" s="29"/>
      <c r="H4" s="29"/>
      <c r="I4" s="29"/>
    </row>
    <row r="5" spans="1:9" x14ac:dyDescent="0.25">
      <c r="A5" t="s">
        <v>10</v>
      </c>
      <c r="B5" s="14">
        <f>SUM('Quarter 1:Quarter 4'!B5)</f>
        <v>123274.42</v>
      </c>
      <c r="C5" s="11">
        <v>1.4999999999999999E-2</v>
      </c>
      <c r="D5" s="14">
        <f>ROUNDUP(B5+B5* $C$5,0)</f>
        <v>125124</v>
      </c>
      <c r="F5" s="18" t="s">
        <v>19</v>
      </c>
      <c r="G5" s="18" t="s">
        <v>25</v>
      </c>
      <c r="H5" s="18" t="s">
        <v>26</v>
      </c>
      <c r="I5" s="18" t="s">
        <v>27</v>
      </c>
    </row>
    <row r="6" spans="1:9" x14ac:dyDescent="0.25">
      <c r="A6" t="s">
        <v>11</v>
      </c>
      <c r="B6" s="14">
        <f>SUM('Quarter 1:Quarter 4'!B6)</f>
        <v>232299.63</v>
      </c>
      <c r="C6" s="11">
        <v>0.02</v>
      </c>
      <c r="D6" s="14">
        <f>ROUNDUP(B6+B6 * $C$6,0)</f>
        <v>236946</v>
      </c>
      <c r="F6" s="30" t="s">
        <v>21</v>
      </c>
      <c r="G6" s="30"/>
      <c r="H6" s="30"/>
      <c r="I6" s="30"/>
    </row>
    <row r="7" spans="1:9" x14ac:dyDescent="0.25">
      <c r="A7" t="s">
        <v>13</v>
      </c>
      <c r="B7" s="14">
        <f>SUM('Quarter 1:Quarter 4'!B7)</f>
        <v>83290.509999999995</v>
      </c>
      <c r="C7" s="11">
        <v>0.01</v>
      </c>
      <c r="D7" s="14">
        <f>ROUNDUP(B7+B7 * $C$7,0)</f>
        <v>84124</v>
      </c>
      <c r="F7" s="17">
        <v>2550</v>
      </c>
      <c r="G7" s="17">
        <v>2700</v>
      </c>
      <c r="H7" s="17">
        <v>2850</v>
      </c>
      <c r="I7" s="17">
        <v>3000</v>
      </c>
    </row>
    <row r="8" spans="1:9" x14ac:dyDescent="0.25">
      <c r="A8" t="s">
        <v>12</v>
      </c>
      <c r="B8" s="14">
        <f>SUM('Quarter 1:Quarter 4'!B8)</f>
        <v>323806.95999999996</v>
      </c>
      <c r="C8" s="11">
        <v>2.2499999999999999E-2</v>
      </c>
      <c r="D8" s="14">
        <f>ROUNDUP(B8+B8 * $C$8,0)</f>
        <v>331093</v>
      </c>
      <c r="F8" s="30" t="s">
        <v>20</v>
      </c>
      <c r="G8" s="30"/>
      <c r="H8" s="30"/>
      <c r="I8" s="30"/>
    </row>
    <row r="9" spans="1:9" x14ac:dyDescent="0.25">
      <c r="A9" t="s">
        <v>8</v>
      </c>
      <c r="B9" s="14">
        <f>SUM('Quarter 1:Quarter 4'!B9)</f>
        <v>277788.63</v>
      </c>
      <c r="C9" s="11">
        <v>0.03</v>
      </c>
      <c r="D9" s="14">
        <f>ROUNDUP(B9+B9 * $C$9,0)</f>
        <v>286123</v>
      </c>
      <c r="F9" s="17">
        <v>2550</v>
      </c>
      <c r="G9" s="17">
        <f>F7 * 1.02</f>
        <v>2601</v>
      </c>
      <c r="H9" s="17">
        <f t="shared" ref="H9:I9" si="0">G7 * 1.02</f>
        <v>2754</v>
      </c>
      <c r="I9" s="17">
        <f t="shared" si="0"/>
        <v>2907</v>
      </c>
    </row>
    <row r="10" spans="1:9" ht="16.5" thickBot="1" x14ac:dyDescent="0.3">
      <c r="A10" s="13"/>
      <c r="B10" s="15">
        <f>SUM(B5:B9)</f>
        <v>1040460.15</v>
      </c>
      <c r="C10" s="13"/>
      <c r="D10" s="15">
        <f>SUM(D5:D9)</f>
        <v>1063410</v>
      </c>
    </row>
    <row r="11" spans="1:9" ht="16.5" thickTop="1" x14ac:dyDescent="0.25"/>
    <row r="12" spans="1:9" x14ac:dyDescent="0.25">
      <c r="A12" s="12" t="s">
        <v>24</v>
      </c>
      <c r="B12" s="20">
        <f>[2]Accessories!$B$10</f>
        <v>983893.73</v>
      </c>
    </row>
  </sheetData>
  <mergeCells count="5">
    <mergeCell ref="A1:D1"/>
    <mergeCell ref="A2:D2"/>
    <mergeCell ref="F4:I4"/>
    <mergeCell ref="F6:I6"/>
    <mergeCell ref="F8:I8"/>
  </mergeCells>
  <phoneticPr fontId="19" type="noConversion"/>
  <dataValidations count="1">
    <dataValidation allowBlank="1" error="pavI8MeUFtEyxX2I4tkyaca04147-c58f-4b90-8087-984c935d563c" sqref="A1:I12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120" zoomScaleNormal="120" workbookViewId="0">
      <selection activeCell="F1" sqref="F1"/>
    </sheetView>
  </sheetViews>
  <sheetFormatPr defaultRowHeight="15.75" x14ac:dyDescent="0.25"/>
  <cols>
    <col min="1" max="1" width="16.77734375" bestFit="1" customWidth="1"/>
    <col min="2" max="2" width="11.33203125" bestFit="1" customWidth="1"/>
    <col min="4" max="4" width="11.33203125" customWidth="1"/>
    <col min="6" max="6" width="9.77734375" bestFit="1" customWidth="1"/>
  </cols>
  <sheetData>
    <row r="1" spans="1:6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6" ht="25.5" x14ac:dyDescent="0.35">
      <c r="A2" s="28" t="s">
        <v>14</v>
      </c>
      <c r="B2" s="28"/>
      <c r="C2" s="28"/>
      <c r="D2" s="28"/>
    </row>
    <row r="4" spans="1:6" x14ac:dyDescent="0.25">
      <c r="A4" s="12" t="s">
        <v>9</v>
      </c>
      <c r="B4" s="16" t="s">
        <v>22</v>
      </c>
      <c r="C4" s="16" t="s">
        <v>7</v>
      </c>
      <c r="D4" s="16" t="s">
        <v>23</v>
      </c>
    </row>
    <row r="5" spans="1:6" x14ac:dyDescent="0.25">
      <c r="A5" t="s">
        <v>10</v>
      </c>
      <c r="B5" s="14">
        <v>30588.240000000002</v>
      </c>
      <c r="C5" s="11">
        <v>1.4999999999999999E-2</v>
      </c>
      <c r="D5" s="14">
        <f>ROUNDUP(B5+B5* $C$5,0)</f>
        <v>31048</v>
      </c>
    </row>
    <row r="6" spans="1:6" x14ac:dyDescent="0.25">
      <c r="A6" t="s">
        <v>11</v>
      </c>
      <c r="B6" s="14">
        <v>58454.62</v>
      </c>
      <c r="C6" s="11">
        <v>0.02</v>
      </c>
      <c r="D6" s="14">
        <f>ROUNDUP(B6+B6 * $C$6,0)</f>
        <v>59624</v>
      </c>
    </row>
    <row r="7" spans="1:6" x14ac:dyDescent="0.25">
      <c r="A7" t="s">
        <v>13</v>
      </c>
      <c r="B7" s="14">
        <v>20925.14</v>
      </c>
      <c r="C7" s="11">
        <v>0.01</v>
      </c>
      <c r="D7" s="14">
        <f>ROUNDUP(B7+B7 * $C$7,0)</f>
        <v>21135</v>
      </c>
    </row>
    <row r="8" spans="1:6" x14ac:dyDescent="0.25">
      <c r="A8" t="s">
        <v>12</v>
      </c>
      <c r="B8" s="14">
        <v>82504.5</v>
      </c>
      <c r="C8" s="11">
        <v>2.2499999999999999E-2</v>
      </c>
      <c r="D8" s="14">
        <f>ROUNDUP(B8+B8 * $C$8,0)</f>
        <v>84361</v>
      </c>
    </row>
    <row r="9" spans="1:6" x14ac:dyDescent="0.25">
      <c r="A9" t="s">
        <v>8</v>
      </c>
      <c r="B9" s="14">
        <v>69443.38</v>
      </c>
      <c r="C9" s="11">
        <v>0.03</v>
      </c>
      <c r="D9" s="14">
        <f>ROUNDUP(B9+B9 * $C$9,0)</f>
        <v>71527</v>
      </c>
    </row>
    <row r="10" spans="1:6" ht="16.5" thickBot="1" x14ac:dyDescent="0.3">
      <c r="A10" s="13"/>
      <c r="B10" s="15">
        <f>SUM(B5:B9)</f>
        <v>261915.88</v>
      </c>
      <c r="C10" s="13"/>
      <c r="D10" s="15">
        <f>SUM(D5:D9)</f>
        <v>267695</v>
      </c>
    </row>
    <row r="11" spans="1:6" ht="16.5" thickTop="1" x14ac:dyDescent="0.25"/>
  </sheetData>
  <mergeCells count="2">
    <mergeCell ref="A1:D1"/>
    <mergeCell ref="A2:D2"/>
  </mergeCells>
  <dataValidations count="1">
    <dataValidation allowBlank="1" error="pavI8MeUFtEyxX2I4tkyaca04147-c58f-4b90-8087-984c935d563c" sqref="A1:D11" xr:uid="{00000000-0002-0000-0200-000000000000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120" zoomScaleNormal="120" workbookViewId="0">
      <selection activeCell="D9" sqref="D9"/>
    </sheetView>
  </sheetViews>
  <sheetFormatPr defaultRowHeight="15.75" x14ac:dyDescent="0.25"/>
  <cols>
    <col min="1" max="1" width="16.77734375" bestFit="1" customWidth="1"/>
    <col min="2" max="2" width="11.33203125" bestFit="1" customWidth="1"/>
    <col min="4" max="4" width="11.33203125" customWidth="1"/>
    <col min="6" max="6" width="9.77734375" bestFit="1" customWidth="1"/>
  </cols>
  <sheetData>
    <row r="1" spans="1:6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6" ht="25.5" x14ac:dyDescent="0.35">
      <c r="A2" s="28" t="s">
        <v>15</v>
      </c>
      <c r="B2" s="28"/>
      <c r="C2" s="28"/>
      <c r="D2" s="28"/>
    </row>
    <row r="4" spans="1:6" x14ac:dyDescent="0.25">
      <c r="A4" s="12" t="s">
        <v>9</v>
      </c>
      <c r="B4" s="16" t="s">
        <v>22</v>
      </c>
      <c r="C4" s="16" t="s">
        <v>7</v>
      </c>
      <c r="D4" s="16" t="s">
        <v>23</v>
      </c>
    </row>
    <row r="5" spans="1:6" x14ac:dyDescent="0.25">
      <c r="A5" t="s">
        <v>10</v>
      </c>
      <c r="B5" s="14">
        <v>31235.57</v>
      </c>
      <c r="C5" s="11">
        <v>1.4999999999999999E-2</v>
      </c>
      <c r="D5" s="14">
        <f>ROUNDUP(B5+B5* $C$5,0)</f>
        <v>31705</v>
      </c>
    </row>
    <row r="6" spans="1:6" x14ac:dyDescent="0.25">
      <c r="A6" t="s">
        <v>11</v>
      </c>
      <c r="B6" s="14">
        <v>58470.879999999997</v>
      </c>
      <c r="C6" s="11">
        <v>0.02</v>
      </c>
      <c r="D6" s="14">
        <f>ROUNDUP(B6+B6 * $C$6,0)</f>
        <v>59641</v>
      </c>
    </row>
    <row r="7" spans="1:6" x14ac:dyDescent="0.25">
      <c r="A7" t="s">
        <v>13</v>
      </c>
      <c r="B7" s="14">
        <v>21021.360000000001</v>
      </c>
      <c r="C7" s="11">
        <v>0.01</v>
      </c>
      <c r="D7" s="14">
        <f>ROUNDUP(B7+B7 * $C$7,0)</f>
        <v>21232</v>
      </c>
    </row>
    <row r="8" spans="1:6" x14ac:dyDescent="0.25">
      <c r="A8" t="s">
        <v>12</v>
      </c>
      <c r="B8" s="14">
        <v>80334.23</v>
      </c>
      <c r="C8" s="11">
        <v>2.2499999999999999E-2</v>
      </c>
      <c r="D8" s="14">
        <f>ROUNDUP(B8+B8 * $C$8,0)</f>
        <v>82142</v>
      </c>
    </row>
    <row r="9" spans="1:6" x14ac:dyDescent="0.25">
      <c r="A9" t="s">
        <v>8</v>
      </c>
      <c r="B9" s="14">
        <v>69549.320000000007</v>
      </c>
      <c r="C9" s="11">
        <v>0.03</v>
      </c>
      <c r="D9" s="14">
        <f>ROUNDUP(B9+B9 * $C$9,0)</f>
        <v>71636</v>
      </c>
    </row>
    <row r="10" spans="1:6" ht="16.5" thickBot="1" x14ac:dyDescent="0.3">
      <c r="A10" s="13"/>
      <c r="B10" s="15">
        <f>SUM(B5:B9)</f>
        <v>260611.36</v>
      </c>
      <c r="C10" s="13"/>
      <c r="D10" s="15">
        <f>SUM(D5:D9)</f>
        <v>266356</v>
      </c>
    </row>
    <row r="11" spans="1:6" ht="16.5" thickTop="1" x14ac:dyDescent="0.25"/>
  </sheetData>
  <mergeCells count="2">
    <mergeCell ref="A1:D1"/>
    <mergeCell ref="A2:D2"/>
  </mergeCells>
  <dataValidations count="1">
    <dataValidation allowBlank="1" error="pavI8MeUFtEyxX2I4tkyaca04147-c58f-4b90-8087-984c935d563c" sqref="A1:D11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120" zoomScaleNormal="120" workbookViewId="0">
      <selection activeCell="D11" sqref="D11"/>
    </sheetView>
  </sheetViews>
  <sheetFormatPr defaultRowHeight="15.75" x14ac:dyDescent="0.25"/>
  <cols>
    <col min="1" max="1" width="16.77734375" bestFit="1" customWidth="1"/>
    <col min="2" max="2" width="11.33203125" bestFit="1" customWidth="1"/>
    <col min="4" max="4" width="11.33203125" customWidth="1"/>
    <col min="6" max="6" width="9.77734375" bestFit="1" customWidth="1"/>
  </cols>
  <sheetData>
    <row r="1" spans="1:6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6" ht="25.5" x14ac:dyDescent="0.35">
      <c r="A2" s="28" t="s">
        <v>16</v>
      </c>
      <c r="B2" s="28"/>
      <c r="C2" s="28"/>
      <c r="D2" s="28"/>
    </row>
    <row r="4" spans="1:6" x14ac:dyDescent="0.25">
      <c r="A4" s="12" t="s">
        <v>9</v>
      </c>
      <c r="B4" s="16" t="s">
        <v>22</v>
      </c>
      <c r="C4" s="16" t="s">
        <v>7</v>
      </c>
      <c r="D4" s="16" t="s">
        <v>23</v>
      </c>
    </row>
    <row r="5" spans="1:6" x14ac:dyDescent="0.25">
      <c r="A5" t="s">
        <v>10</v>
      </c>
      <c r="B5" s="14">
        <v>30015.17</v>
      </c>
      <c r="C5" s="11">
        <v>1.4999999999999999E-2</v>
      </c>
      <c r="D5" s="14">
        <f>ROUNDUP(B5+B5* $C$5,0)</f>
        <v>30466</v>
      </c>
    </row>
    <row r="6" spans="1:6" x14ac:dyDescent="0.25">
      <c r="A6" t="s">
        <v>11</v>
      </c>
      <c r="B6" s="14">
        <v>56670.9</v>
      </c>
      <c r="C6" s="11">
        <v>0.02</v>
      </c>
      <c r="D6" s="14">
        <f>ROUNDUP(B6+B6 * $C$6,0)</f>
        <v>57805</v>
      </c>
    </row>
    <row r="7" spans="1:6" x14ac:dyDescent="0.25">
      <c r="A7" t="s">
        <v>13</v>
      </c>
      <c r="B7" s="14">
        <v>20132.34</v>
      </c>
      <c r="C7" s="11">
        <v>0.01</v>
      </c>
      <c r="D7" s="14">
        <f>ROUNDUP(B7+B7 * $C$7,0)</f>
        <v>20334</v>
      </c>
    </row>
    <row r="8" spans="1:6" x14ac:dyDescent="0.25">
      <c r="A8" t="s">
        <v>12</v>
      </c>
      <c r="B8" s="14">
        <v>79933.259999999995</v>
      </c>
      <c r="C8" s="11">
        <v>2.2499999999999999E-2</v>
      </c>
      <c r="D8" s="14">
        <f>ROUNDUP(B8+B8 * $C$8,0)</f>
        <v>81732</v>
      </c>
    </row>
    <row r="9" spans="1:6" x14ac:dyDescent="0.25">
      <c r="A9" t="s">
        <v>8</v>
      </c>
      <c r="B9" s="14">
        <v>69149.119999999995</v>
      </c>
      <c r="C9" s="11">
        <v>0.03</v>
      </c>
      <c r="D9" s="14">
        <f>ROUNDUP(B9+B9 * $C$9,0)</f>
        <v>71224</v>
      </c>
    </row>
    <row r="10" spans="1:6" ht="16.5" thickBot="1" x14ac:dyDescent="0.3">
      <c r="A10" s="13"/>
      <c r="B10" s="15">
        <f>SUM(B5:B9)</f>
        <v>255900.78999999998</v>
      </c>
      <c r="C10" s="13"/>
      <c r="D10" s="15">
        <f>SUM(D5:D9)</f>
        <v>261561</v>
      </c>
    </row>
    <row r="11" spans="1:6" ht="16.5" thickTop="1" x14ac:dyDescent="0.25"/>
  </sheetData>
  <mergeCells count="2">
    <mergeCell ref="A1:D1"/>
    <mergeCell ref="A2:D2"/>
  </mergeCells>
  <dataValidations count="1">
    <dataValidation allowBlank="1" error="pavI8MeUFtEyxX2I4tkyaca04147-c58f-4b90-8087-984c935d563c" sqref="A1:D11" xr:uid="{00000000-0002-0000-0400-000000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="120" zoomScaleNormal="120" workbookViewId="0">
      <selection activeCell="D11" sqref="D11"/>
    </sheetView>
  </sheetViews>
  <sheetFormatPr defaultRowHeight="15.75" x14ac:dyDescent="0.25"/>
  <cols>
    <col min="1" max="1" width="16.77734375" bestFit="1" customWidth="1"/>
    <col min="2" max="2" width="11.33203125" bestFit="1" customWidth="1"/>
    <col min="4" max="4" width="11.33203125" customWidth="1"/>
    <col min="6" max="6" width="9.77734375" bestFit="1" customWidth="1"/>
  </cols>
  <sheetData>
    <row r="1" spans="1:6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6" ht="25.5" x14ac:dyDescent="0.35">
      <c r="A2" s="28" t="s">
        <v>17</v>
      </c>
      <c r="B2" s="28"/>
      <c r="C2" s="28"/>
      <c r="D2" s="28"/>
    </row>
    <row r="4" spans="1:6" x14ac:dyDescent="0.25">
      <c r="A4" s="12" t="s">
        <v>9</v>
      </c>
      <c r="B4" s="16" t="s">
        <v>22</v>
      </c>
      <c r="C4" s="16" t="s">
        <v>7</v>
      </c>
      <c r="D4" s="16" t="s">
        <v>23</v>
      </c>
    </row>
    <row r="5" spans="1:6" x14ac:dyDescent="0.25">
      <c r="A5" t="s">
        <v>10</v>
      </c>
      <c r="B5" s="14">
        <v>31435.439999999999</v>
      </c>
      <c r="C5" s="11">
        <v>1.4999999999999999E-2</v>
      </c>
      <c r="D5" s="14">
        <f>ROUNDUP(B5+B5* $C$5,0)</f>
        <v>31907</v>
      </c>
    </row>
    <row r="6" spans="1:6" x14ac:dyDescent="0.25">
      <c r="A6" t="s">
        <v>11</v>
      </c>
      <c r="B6" s="14">
        <v>58703.23</v>
      </c>
      <c r="C6" s="11">
        <v>0.02</v>
      </c>
      <c r="D6" s="14">
        <f>ROUNDUP(B6+B6 * $C$6,0)</f>
        <v>59878</v>
      </c>
    </row>
    <row r="7" spans="1:6" x14ac:dyDescent="0.25">
      <c r="A7" t="s">
        <v>13</v>
      </c>
      <c r="B7" s="14">
        <v>21211.67</v>
      </c>
      <c r="C7" s="11">
        <v>0.01</v>
      </c>
      <c r="D7" s="14">
        <f>ROUNDUP(B7+B7 * $C$7,0)</f>
        <v>21424</v>
      </c>
    </row>
    <row r="8" spans="1:6" x14ac:dyDescent="0.25">
      <c r="A8" t="s">
        <v>12</v>
      </c>
      <c r="B8" s="14">
        <v>81034.97</v>
      </c>
      <c r="C8" s="11">
        <v>2.2499999999999999E-2</v>
      </c>
      <c r="D8" s="14">
        <f>ROUNDUP(B8+B8 * $C$8,0)</f>
        <v>82859</v>
      </c>
    </row>
    <row r="9" spans="1:6" x14ac:dyDescent="0.25">
      <c r="A9" t="s">
        <v>8</v>
      </c>
      <c r="B9" s="14">
        <v>69646.81</v>
      </c>
      <c r="C9" s="11">
        <v>0.03</v>
      </c>
      <c r="D9" s="14">
        <f>ROUNDUP(B9+B9 * $C$9,0)</f>
        <v>71737</v>
      </c>
    </row>
    <row r="10" spans="1:6" ht="16.5" thickBot="1" x14ac:dyDescent="0.3">
      <c r="A10" s="13"/>
      <c r="B10" s="15">
        <f>SUM(B5:B9)</f>
        <v>262032.12</v>
      </c>
      <c r="C10" s="13"/>
      <c r="D10" s="15">
        <f>SUM(D5:D9)</f>
        <v>267805</v>
      </c>
    </row>
    <row r="11" spans="1:6" ht="16.5" thickTop="1" x14ac:dyDescent="0.25"/>
  </sheetData>
  <mergeCells count="2">
    <mergeCell ref="A1:D1"/>
    <mergeCell ref="A2:D2"/>
  </mergeCells>
  <dataValidations count="1">
    <dataValidation allowBlank="1" error="pavI8MeUFtEyxX2I4tkyaca04147-c58f-4b90-8087-984c935d563c" sqref="A1:D11" xr:uid="{00000000-0002-0000-0500-000000000000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E273-60DB-46E1-8987-E8964F45428A}">
  <dimension ref="A1:F11"/>
  <sheetViews>
    <sheetView zoomScale="120" zoomScaleNormal="120" workbookViewId="0">
      <selection activeCell="D5" sqref="D5"/>
    </sheetView>
  </sheetViews>
  <sheetFormatPr defaultRowHeight="15.75" x14ac:dyDescent="0.25"/>
  <cols>
    <col min="1" max="1" width="16.77734375" bestFit="1" customWidth="1"/>
    <col min="2" max="2" width="11.33203125" bestFit="1" customWidth="1"/>
    <col min="4" max="4" width="11.33203125" customWidth="1"/>
    <col min="6" max="6" width="9.77734375" bestFit="1" customWidth="1"/>
  </cols>
  <sheetData>
    <row r="1" spans="1:6" ht="25.5" x14ac:dyDescent="0.35">
      <c r="A1" s="28" t="s">
        <v>5</v>
      </c>
      <c r="B1" s="28"/>
      <c r="C1" s="28"/>
      <c r="D1" s="28"/>
      <c r="F1" s="21">
        <f ca="1">TODAY()</f>
        <v>45568</v>
      </c>
    </row>
    <row r="2" spans="1:6" ht="25.5" x14ac:dyDescent="0.35">
      <c r="A2" s="28" t="s">
        <v>14</v>
      </c>
      <c r="B2" s="28"/>
      <c r="C2" s="28"/>
      <c r="D2" s="28"/>
    </row>
    <row r="4" spans="1:6" x14ac:dyDescent="0.25">
      <c r="A4" s="12" t="s">
        <v>9</v>
      </c>
      <c r="B4" s="16" t="s">
        <v>28</v>
      </c>
      <c r="C4" s="16" t="s">
        <v>7</v>
      </c>
      <c r="D4" s="16" t="s">
        <v>29</v>
      </c>
    </row>
    <row r="5" spans="1:6" x14ac:dyDescent="0.25">
      <c r="A5" t="s">
        <v>10</v>
      </c>
      <c r="B5" s="14"/>
      <c r="C5" s="11">
        <v>1.4999999999999999E-2</v>
      </c>
      <c r="D5" s="14">
        <f>ROUNDUP(B5+B5* $C$5,0)</f>
        <v>0</v>
      </c>
    </row>
    <row r="6" spans="1:6" x14ac:dyDescent="0.25">
      <c r="A6" t="s">
        <v>11</v>
      </c>
      <c r="B6" s="14"/>
      <c r="C6" s="11">
        <v>0.02</v>
      </c>
      <c r="D6" s="14">
        <f>ROUNDUP(B6+B6 * $C$6,0)</f>
        <v>0</v>
      </c>
    </row>
    <row r="7" spans="1:6" x14ac:dyDescent="0.25">
      <c r="A7" t="s">
        <v>13</v>
      </c>
      <c r="B7" s="14"/>
      <c r="C7" s="11">
        <v>0.01</v>
      </c>
      <c r="D7" s="14">
        <f>ROUNDUP(B7+B7 * $C$7,0)</f>
        <v>0</v>
      </c>
    </row>
    <row r="8" spans="1:6" x14ac:dyDescent="0.25">
      <c r="A8" t="s">
        <v>12</v>
      </c>
      <c r="B8" s="14"/>
      <c r="C8" s="11">
        <v>2.2499999999999999E-2</v>
      </c>
      <c r="D8" s="14">
        <f>ROUNDUP(B8+B8 * $C$8,0)</f>
        <v>0</v>
      </c>
    </row>
    <row r="9" spans="1:6" x14ac:dyDescent="0.25">
      <c r="A9" t="s">
        <v>8</v>
      </c>
      <c r="B9" s="14"/>
      <c r="C9" s="11">
        <v>0.03</v>
      </c>
      <c r="D9" s="14">
        <f>ROUNDUP(B9+B9 * $C$9,0)</f>
        <v>0</v>
      </c>
    </row>
    <row r="10" spans="1:6" ht="16.5" thickBot="1" x14ac:dyDescent="0.3">
      <c r="A10" s="13"/>
      <c r="B10" s="15">
        <f>SUM(B5:B9)</f>
        <v>0</v>
      </c>
      <c r="C10" s="13"/>
      <c r="D10" s="15">
        <f>SUM(D5:D9)</f>
        <v>0</v>
      </c>
    </row>
    <row r="11" spans="1:6" ht="16.5" thickTop="1" x14ac:dyDescent="0.25"/>
  </sheetData>
  <mergeCells count="2">
    <mergeCell ref="A1:D1"/>
    <mergeCell ref="A2:D2"/>
  </mergeCells>
  <dataValidations count="1">
    <dataValidation allowBlank="1" error="pavI8MeUFtEyxX2I4tkyaca04147-c58f-4b90-8087-984c935d563c" sqref="A1:D11" xr:uid="{7AB91063-7BD7-43F0-99C8-28DBF0CB1A5B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{aca04147-c58f-4b90-8087-984c935d563c}</UserID>
  <AssignmentID>{aca04147-c58f-4b90-8087-984c935d563c}</AssignmentID>
</GradingEngineProps>
</file>

<file path=customXml/itemProps1.xml><?xml version="1.0" encoding="utf-8"?>
<ds:datastoreItem xmlns:ds="http://schemas.openxmlformats.org/officeDocument/2006/customXml" ds:itemID="{7C09563B-E512-4DCC-8176-59A77D9762F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Annual Sales</vt:lpstr>
      <vt:lpstr>Quarter 1</vt:lpstr>
      <vt:lpstr>Quarter 2</vt:lpstr>
      <vt:lpstr>Quarter 3</vt:lpstr>
      <vt:lpstr>Quarter 4</vt:lpstr>
      <vt:lpstr>Quarter 1 2024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2024-10-03T13:56:41Z</dcterms:modified>
</cp:coreProperties>
</file>