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2" i="1" l="1"/>
  <c r="Y72" i="1" s="1"/>
  <c r="DB72" i="1"/>
  <c r="CZ72" i="1"/>
  <c r="DA72" i="1" s="1"/>
  <c r="BB72" i="1" s="1"/>
  <c r="BO72" i="1"/>
  <c r="BN72" i="1"/>
  <c r="BM72" i="1"/>
  <c r="BL72" i="1"/>
  <c r="BP72" i="1" s="1"/>
  <c r="BQ72" i="1" s="1"/>
  <c r="BJ72" i="1"/>
  <c r="BK72" i="1" s="1"/>
  <c r="BG72" i="1"/>
  <c r="BF72" i="1"/>
  <c r="BD72" i="1"/>
  <c r="AZ72" i="1"/>
  <c r="AT72" i="1"/>
  <c r="AO72" i="1"/>
  <c r="AM72" i="1" s="1"/>
  <c r="AE72" i="1"/>
  <c r="AC72" i="1" s="1"/>
  <c r="AD72" i="1"/>
  <c r="V72" i="1"/>
  <c r="O72" i="1"/>
  <c r="N72" i="1" s="1"/>
  <c r="AG72" i="1" s="1"/>
  <c r="DC71" i="1"/>
  <c r="Y71" i="1" s="1"/>
  <c r="DB71" i="1"/>
  <c r="DA71" i="1" s="1"/>
  <c r="BB71" i="1" s="1"/>
  <c r="BD71" i="1" s="1"/>
  <c r="CZ71" i="1"/>
  <c r="BO71" i="1"/>
  <c r="BN71" i="1"/>
  <c r="BM71" i="1"/>
  <c r="BL71" i="1"/>
  <c r="BP71" i="1" s="1"/>
  <c r="BQ71" i="1" s="1"/>
  <c r="BK71" i="1"/>
  <c r="BJ71" i="1"/>
  <c r="BF71" i="1"/>
  <c r="AZ71" i="1"/>
  <c r="AT71" i="1"/>
  <c r="BG71" i="1" s="1"/>
  <c r="AO71" i="1"/>
  <c r="AM71" i="1"/>
  <c r="AE71" i="1"/>
  <c r="AD71" i="1"/>
  <c r="AC71" i="1"/>
  <c r="V71" i="1"/>
  <c r="DC70" i="1"/>
  <c r="DB70" i="1"/>
  <c r="CZ70" i="1"/>
  <c r="BO70" i="1"/>
  <c r="BN70" i="1"/>
  <c r="BM70" i="1"/>
  <c r="BJ70" i="1"/>
  <c r="BF70" i="1"/>
  <c r="BC70" i="1"/>
  <c r="AZ70" i="1"/>
  <c r="AT70" i="1"/>
  <c r="BG70" i="1" s="1"/>
  <c r="AO70" i="1"/>
  <c r="AM70" i="1" s="1"/>
  <c r="AE70" i="1"/>
  <c r="AC70" i="1" s="1"/>
  <c r="AD70" i="1"/>
  <c r="V70" i="1"/>
  <c r="P70" i="1"/>
  <c r="DC69" i="1"/>
  <c r="DB69" i="1"/>
  <c r="DA69" i="1"/>
  <c r="BB69" i="1" s="1"/>
  <c r="CZ69" i="1"/>
  <c r="BO69" i="1"/>
  <c r="BN69" i="1"/>
  <c r="BK69" i="1"/>
  <c r="BJ69" i="1"/>
  <c r="BM69" i="1" s="1"/>
  <c r="BF69" i="1"/>
  <c r="AZ69" i="1"/>
  <c r="BD69" i="1" s="1"/>
  <c r="AT69" i="1"/>
  <c r="BG69" i="1" s="1"/>
  <c r="AO69" i="1"/>
  <c r="AM69" i="1" s="1"/>
  <c r="AN69" i="1" s="1"/>
  <c r="AE69" i="1"/>
  <c r="AD69" i="1"/>
  <c r="AC69" i="1" s="1"/>
  <c r="Y69" i="1"/>
  <c r="V69" i="1"/>
  <c r="Q69" i="1"/>
  <c r="DC68" i="1"/>
  <c r="DB68" i="1"/>
  <c r="CZ68" i="1"/>
  <c r="DA68" i="1" s="1"/>
  <c r="BB68" i="1" s="1"/>
  <c r="BD68" i="1" s="1"/>
  <c r="BO68" i="1"/>
  <c r="BN68" i="1"/>
  <c r="BJ68" i="1"/>
  <c r="BM68" i="1" s="1"/>
  <c r="BG68" i="1"/>
  <c r="BF68" i="1"/>
  <c r="AZ68" i="1"/>
  <c r="AT68" i="1"/>
  <c r="AO68" i="1"/>
  <c r="AM68" i="1" s="1"/>
  <c r="AE68" i="1"/>
  <c r="AD68" i="1"/>
  <c r="V68" i="1"/>
  <c r="T68" i="1"/>
  <c r="O68" i="1"/>
  <c r="N68" i="1" s="1"/>
  <c r="AG68" i="1" s="1"/>
  <c r="DC67" i="1"/>
  <c r="DB67" i="1"/>
  <c r="CZ67" i="1"/>
  <c r="BO67" i="1"/>
  <c r="BN67" i="1"/>
  <c r="BL67" i="1"/>
  <c r="BP67" i="1" s="1"/>
  <c r="BQ67" i="1" s="1"/>
  <c r="BJ67" i="1"/>
  <c r="BK67" i="1" s="1"/>
  <c r="BF67" i="1"/>
  <c r="AZ67" i="1"/>
  <c r="AT67" i="1"/>
  <c r="BG67" i="1" s="1"/>
  <c r="AO67" i="1"/>
  <c r="AM67" i="1"/>
  <c r="AE67" i="1"/>
  <c r="AD67" i="1"/>
  <c r="AC67" i="1"/>
  <c r="V67" i="1"/>
  <c r="DC66" i="1"/>
  <c r="DB66" i="1"/>
  <c r="CZ66" i="1"/>
  <c r="BO66" i="1"/>
  <c r="BN66" i="1"/>
  <c r="BJ66" i="1"/>
  <c r="BF66" i="1"/>
  <c r="BC66" i="1"/>
  <c r="AZ66" i="1"/>
  <c r="AT66" i="1"/>
  <c r="BG66" i="1" s="1"/>
  <c r="AO66" i="1"/>
  <c r="AN66" i="1"/>
  <c r="AM66" i="1"/>
  <c r="O66" i="1" s="1"/>
  <c r="N66" i="1" s="1"/>
  <c r="AE66" i="1"/>
  <c r="AD66" i="1"/>
  <c r="AC66" i="1" s="1"/>
  <c r="V66" i="1"/>
  <c r="T66" i="1"/>
  <c r="P66" i="1"/>
  <c r="DC65" i="1"/>
  <c r="DB65" i="1"/>
  <c r="DA65" i="1"/>
  <c r="BB65" i="1" s="1"/>
  <c r="CZ65" i="1"/>
  <c r="BO65" i="1"/>
  <c r="BN65" i="1"/>
  <c r="BK65" i="1"/>
  <c r="BJ65" i="1"/>
  <c r="BM65" i="1" s="1"/>
  <c r="BF65" i="1"/>
  <c r="AZ65" i="1"/>
  <c r="BD65" i="1" s="1"/>
  <c r="AT65" i="1"/>
  <c r="BG65" i="1" s="1"/>
  <c r="AO65" i="1"/>
  <c r="AM65" i="1" s="1"/>
  <c r="AN65" i="1" s="1"/>
  <c r="AE65" i="1"/>
  <c r="AD65" i="1"/>
  <c r="AC65" i="1" s="1"/>
  <c r="Y65" i="1"/>
  <c r="V65" i="1"/>
  <c r="Q65" i="1"/>
  <c r="DC64" i="1"/>
  <c r="DB64" i="1"/>
  <c r="CZ64" i="1"/>
  <c r="DA64" i="1" s="1"/>
  <c r="BB64" i="1" s="1"/>
  <c r="BD64" i="1" s="1"/>
  <c r="BO64" i="1"/>
  <c r="BN64" i="1"/>
  <c r="BJ64" i="1"/>
  <c r="BM64" i="1" s="1"/>
  <c r="BG64" i="1"/>
  <c r="BF64" i="1"/>
  <c r="AZ64" i="1"/>
  <c r="AT64" i="1"/>
  <c r="AO64" i="1"/>
  <c r="AM64" i="1" s="1"/>
  <c r="AE64" i="1"/>
  <c r="AD64" i="1"/>
  <c r="V64" i="1"/>
  <c r="T64" i="1"/>
  <c r="O64" i="1"/>
  <c r="N64" i="1" s="1"/>
  <c r="AG64" i="1" s="1"/>
  <c r="DC63" i="1"/>
  <c r="DB63" i="1"/>
  <c r="CZ63" i="1"/>
  <c r="BO63" i="1"/>
  <c r="BN63" i="1"/>
  <c r="BL63" i="1"/>
  <c r="BP63" i="1" s="1"/>
  <c r="BQ63" i="1" s="1"/>
  <c r="BJ63" i="1"/>
  <c r="BK63" i="1" s="1"/>
  <c r="BF63" i="1"/>
  <c r="AZ63" i="1"/>
  <c r="AT63" i="1"/>
  <c r="BG63" i="1" s="1"/>
  <c r="AO63" i="1"/>
  <c r="AM63" i="1"/>
  <c r="AE63" i="1"/>
  <c r="AD63" i="1"/>
  <c r="AC63" i="1"/>
  <c r="Y63" i="1"/>
  <c r="V63" i="1"/>
  <c r="DC62" i="1"/>
  <c r="DB62" i="1"/>
  <c r="CZ62" i="1"/>
  <c r="BO62" i="1"/>
  <c r="BN62" i="1"/>
  <c r="BJ62" i="1"/>
  <c r="BF62" i="1"/>
  <c r="AZ62" i="1"/>
  <c r="AT62" i="1"/>
  <c r="BG62" i="1" s="1"/>
  <c r="AO62" i="1"/>
  <c r="AM62" i="1" s="1"/>
  <c r="P62" i="1" s="1"/>
  <c r="BC62" i="1" s="1"/>
  <c r="AE62" i="1"/>
  <c r="AD62" i="1"/>
  <c r="AC62" i="1" s="1"/>
  <c r="V62" i="1"/>
  <c r="DC61" i="1"/>
  <c r="DB61" i="1"/>
  <c r="DA61" i="1"/>
  <c r="BB61" i="1" s="1"/>
  <c r="CZ61" i="1"/>
  <c r="BO61" i="1"/>
  <c r="BN61" i="1"/>
  <c r="BK61" i="1"/>
  <c r="BJ61" i="1"/>
  <c r="BM61" i="1" s="1"/>
  <c r="BF61" i="1"/>
  <c r="AZ61" i="1"/>
  <c r="AT61" i="1"/>
  <c r="BG61" i="1" s="1"/>
  <c r="AO61" i="1"/>
  <c r="AN61" i="1"/>
  <c r="AM61" i="1"/>
  <c r="O61" i="1" s="1"/>
  <c r="N61" i="1" s="1"/>
  <c r="AE61" i="1"/>
  <c r="AD61" i="1"/>
  <c r="AC61" i="1" s="1"/>
  <c r="Y61" i="1"/>
  <c r="V61" i="1"/>
  <c r="T61" i="1"/>
  <c r="Q61" i="1"/>
  <c r="P61" i="1"/>
  <c r="BC61" i="1" s="1"/>
  <c r="DC60" i="1"/>
  <c r="DB60" i="1"/>
  <c r="CZ60" i="1"/>
  <c r="DA60" i="1" s="1"/>
  <c r="BB60" i="1" s="1"/>
  <c r="BD60" i="1" s="1"/>
  <c r="BO60" i="1"/>
  <c r="BN60" i="1"/>
  <c r="BJ60" i="1"/>
  <c r="BM60" i="1" s="1"/>
  <c r="BG60" i="1"/>
  <c r="BF60" i="1"/>
  <c r="AZ60" i="1"/>
  <c r="AT60" i="1"/>
  <c r="AO60" i="1"/>
  <c r="AM60" i="1" s="1"/>
  <c r="AE60" i="1"/>
  <c r="AD60" i="1"/>
  <c r="V60" i="1"/>
  <c r="T60" i="1"/>
  <c r="O60" i="1"/>
  <c r="N60" i="1"/>
  <c r="DC59" i="1"/>
  <c r="DB59" i="1"/>
  <c r="CZ59" i="1"/>
  <c r="BO59" i="1"/>
  <c r="BN59" i="1"/>
  <c r="BL59" i="1"/>
  <c r="BP59" i="1" s="1"/>
  <c r="BQ59" i="1" s="1"/>
  <c r="BJ59" i="1"/>
  <c r="BK59" i="1" s="1"/>
  <c r="BF59" i="1"/>
  <c r="AZ59" i="1"/>
  <c r="AT59" i="1"/>
  <c r="BG59" i="1" s="1"/>
  <c r="AO59" i="1"/>
  <c r="AM59" i="1"/>
  <c r="AE59" i="1"/>
  <c r="AD59" i="1"/>
  <c r="AC59" i="1"/>
  <c r="V59" i="1"/>
  <c r="DC58" i="1"/>
  <c r="DB58" i="1"/>
  <c r="CZ58" i="1"/>
  <c r="BO58" i="1"/>
  <c r="BN58" i="1"/>
  <c r="BM58" i="1"/>
  <c r="BL58" i="1"/>
  <c r="BP58" i="1" s="1"/>
  <c r="BQ58" i="1" s="1"/>
  <c r="BJ58" i="1"/>
  <c r="BK58" i="1" s="1"/>
  <c r="BF58" i="1"/>
  <c r="AZ58" i="1"/>
  <c r="AT58" i="1"/>
  <c r="BG58" i="1" s="1"/>
  <c r="AO58" i="1"/>
  <c r="AM58" i="1" s="1"/>
  <c r="AE58" i="1"/>
  <c r="AD58" i="1"/>
  <c r="AC58" i="1" s="1"/>
  <c r="V58" i="1"/>
  <c r="T58" i="1"/>
  <c r="P58" i="1"/>
  <c r="BC58" i="1" s="1"/>
  <c r="DC57" i="1"/>
  <c r="DB57" i="1"/>
  <c r="CZ57" i="1"/>
  <c r="DA57" i="1" s="1"/>
  <c r="BB57" i="1" s="1"/>
  <c r="BO57" i="1"/>
  <c r="BN57" i="1"/>
  <c r="BL57" i="1"/>
  <c r="BP57" i="1" s="1"/>
  <c r="BQ57" i="1" s="1"/>
  <c r="BK57" i="1"/>
  <c r="BJ57" i="1"/>
  <c r="BM57" i="1" s="1"/>
  <c r="BF57" i="1"/>
  <c r="AZ57" i="1"/>
  <c r="BD57" i="1" s="1"/>
  <c r="AT57" i="1"/>
  <c r="BG57" i="1" s="1"/>
  <c r="AO57" i="1"/>
  <c r="AM57" i="1" s="1"/>
  <c r="AN57" i="1"/>
  <c r="AE57" i="1"/>
  <c r="AD57" i="1"/>
  <c r="AC57" i="1" s="1"/>
  <c r="Y57" i="1"/>
  <c r="V57" i="1"/>
  <c r="DC56" i="1"/>
  <c r="DB56" i="1"/>
  <c r="CZ56" i="1"/>
  <c r="BO56" i="1"/>
  <c r="BN56" i="1"/>
  <c r="BL56" i="1"/>
  <c r="BP56" i="1" s="1"/>
  <c r="BQ56" i="1" s="1"/>
  <c r="BJ56" i="1"/>
  <c r="BG56" i="1"/>
  <c r="BF56" i="1"/>
  <c r="AZ56" i="1"/>
  <c r="AT56" i="1"/>
  <c r="AO56" i="1"/>
  <c r="AM56" i="1" s="1"/>
  <c r="AE56" i="1"/>
  <c r="AD56" i="1"/>
  <c r="V56" i="1"/>
  <c r="DC55" i="1"/>
  <c r="DB55" i="1"/>
  <c r="CZ55" i="1"/>
  <c r="BO55" i="1"/>
  <c r="BN55" i="1"/>
  <c r="BJ55" i="1"/>
  <c r="BF55" i="1"/>
  <c r="AZ55" i="1"/>
  <c r="AT55" i="1"/>
  <c r="BG55" i="1" s="1"/>
  <c r="AO55" i="1"/>
  <c r="AN55" i="1"/>
  <c r="AM55" i="1"/>
  <c r="AE55" i="1"/>
  <c r="AD55" i="1"/>
  <c r="AC55" i="1"/>
  <c r="V55" i="1"/>
  <c r="DC54" i="1"/>
  <c r="DB54" i="1"/>
  <c r="CZ54" i="1"/>
  <c r="BO54" i="1"/>
  <c r="BN54" i="1"/>
  <c r="BL54" i="1"/>
  <c r="BP54" i="1" s="1"/>
  <c r="BQ54" i="1" s="1"/>
  <c r="BJ54" i="1"/>
  <c r="BK54" i="1" s="1"/>
  <c r="BF54" i="1"/>
  <c r="AZ54" i="1"/>
  <c r="AT54" i="1"/>
  <c r="BG54" i="1" s="1"/>
  <c r="AO54" i="1"/>
  <c r="AN54" i="1"/>
  <c r="AM54" i="1"/>
  <c r="AE54" i="1"/>
  <c r="AD54" i="1"/>
  <c r="AC54" i="1" s="1"/>
  <c r="V54" i="1"/>
  <c r="T54" i="1"/>
  <c r="P54" i="1"/>
  <c r="BC54" i="1" s="1"/>
  <c r="DC53" i="1"/>
  <c r="DB53" i="1"/>
  <c r="CZ53" i="1"/>
  <c r="BO53" i="1"/>
  <c r="BN53" i="1"/>
  <c r="BJ53" i="1"/>
  <c r="BF53" i="1"/>
  <c r="AZ53" i="1"/>
  <c r="AT53" i="1"/>
  <c r="BG53" i="1" s="1"/>
  <c r="AO53" i="1"/>
  <c r="AM53" i="1"/>
  <c r="AE53" i="1"/>
  <c r="AD53" i="1"/>
  <c r="AC53" i="1"/>
  <c r="V53" i="1"/>
  <c r="P53" i="1"/>
  <c r="BC53" i="1" s="1"/>
  <c r="DC52" i="1"/>
  <c r="DB52" i="1"/>
  <c r="CZ52" i="1"/>
  <c r="DA52" i="1" s="1"/>
  <c r="BB52" i="1" s="1"/>
  <c r="BD52" i="1" s="1"/>
  <c r="BP52" i="1"/>
  <c r="BQ52" i="1" s="1"/>
  <c r="BO52" i="1"/>
  <c r="BN52" i="1"/>
  <c r="BM52" i="1"/>
  <c r="BL52" i="1"/>
  <c r="BJ52" i="1"/>
  <c r="BK52" i="1" s="1"/>
  <c r="BF52" i="1"/>
  <c r="AZ52" i="1"/>
  <c r="AT52" i="1"/>
  <c r="BG52" i="1" s="1"/>
  <c r="AO52" i="1"/>
  <c r="AN52" i="1"/>
  <c r="AM52" i="1"/>
  <c r="Q52" i="1" s="1"/>
  <c r="AE52" i="1"/>
  <c r="AD52" i="1"/>
  <c r="AC52" i="1" s="1"/>
  <c r="V52" i="1"/>
  <c r="DC51" i="1"/>
  <c r="DB51" i="1"/>
  <c r="DA51" i="1"/>
  <c r="BB51" i="1" s="1"/>
  <c r="CZ51" i="1"/>
  <c r="BO51" i="1"/>
  <c r="BN51" i="1"/>
  <c r="BM51" i="1"/>
  <c r="BL51" i="1"/>
  <c r="BP51" i="1" s="1"/>
  <c r="BQ51" i="1" s="1"/>
  <c r="BK51" i="1"/>
  <c r="BJ51" i="1"/>
  <c r="BF51" i="1"/>
  <c r="BC51" i="1"/>
  <c r="AZ51" i="1"/>
  <c r="BD51" i="1" s="1"/>
  <c r="AT51" i="1"/>
  <c r="BG51" i="1" s="1"/>
  <c r="AO51" i="1"/>
  <c r="AM51" i="1"/>
  <c r="O51" i="1" s="1"/>
  <c r="N51" i="1" s="1"/>
  <c r="AG51" i="1"/>
  <c r="AE51" i="1"/>
  <c r="AD51" i="1"/>
  <c r="AC51" i="1"/>
  <c r="Y51" i="1"/>
  <c r="V51" i="1"/>
  <c r="T51" i="1"/>
  <c r="Q51" i="1"/>
  <c r="P51" i="1"/>
  <c r="DC50" i="1"/>
  <c r="DB50" i="1"/>
  <c r="DA50" i="1" s="1"/>
  <c r="BB50" i="1" s="1"/>
  <c r="CZ50" i="1"/>
  <c r="BO50" i="1"/>
  <c r="BN50" i="1"/>
  <c r="BL50" i="1"/>
  <c r="BP50" i="1" s="1"/>
  <c r="BQ50" i="1" s="1"/>
  <c r="BK50" i="1"/>
  <c r="BJ50" i="1"/>
  <c r="BM50" i="1" s="1"/>
  <c r="BG50" i="1"/>
  <c r="BF50" i="1"/>
  <c r="AZ50" i="1"/>
  <c r="AT50" i="1"/>
  <c r="AO50" i="1"/>
  <c r="AM50" i="1" s="1"/>
  <c r="AE50" i="1"/>
  <c r="AD50" i="1"/>
  <c r="AC50" i="1" s="1"/>
  <c r="Y50" i="1"/>
  <c r="V50" i="1"/>
  <c r="DC49" i="1"/>
  <c r="DB49" i="1"/>
  <c r="CZ49" i="1"/>
  <c r="BO49" i="1"/>
  <c r="BN49" i="1"/>
  <c r="BJ49" i="1"/>
  <c r="BF49" i="1"/>
  <c r="AZ49" i="1"/>
  <c r="AT49" i="1"/>
  <c r="BG49" i="1" s="1"/>
  <c r="AO49" i="1"/>
  <c r="AM49" i="1"/>
  <c r="AE49" i="1"/>
  <c r="AC49" i="1" s="1"/>
  <c r="AD49" i="1"/>
  <c r="V49" i="1"/>
  <c r="P49" i="1"/>
  <c r="BC49" i="1" s="1"/>
  <c r="O49" i="1"/>
  <c r="N49" i="1" s="1"/>
  <c r="AG49" i="1" s="1"/>
  <c r="DC48" i="1"/>
  <c r="DB48" i="1"/>
  <c r="CZ48" i="1"/>
  <c r="DA48" i="1" s="1"/>
  <c r="BB48" i="1" s="1"/>
  <c r="BD48" i="1" s="1"/>
  <c r="BP48" i="1"/>
  <c r="BQ48" i="1" s="1"/>
  <c r="BO48" i="1"/>
  <c r="BN48" i="1"/>
  <c r="BM48" i="1"/>
  <c r="BL48" i="1"/>
  <c r="BJ48" i="1"/>
  <c r="BK48" i="1" s="1"/>
  <c r="BF48" i="1"/>
  <c r="AZ48" i="1"/>
  <c r="AT48" i="1"/>
  <c r="BG48" i="1" s="1"/>
  <c r="AO48" i="1"/>
  <c r="AM48" i="1"/>
  <c r="AE48" i="1"/>
  <c r="AD48" i="1"/>
  <c r="AC48" i="1" s="1"/>
  <c r="V48" i="1"/>
  <c r="DC47" i="1"/>
  <c r="Y47" i="1" s="1"/>
  <c r="DB47" i="1"/>
  <c r="DA47" i="1"/>
  <c r="BB47" i="1" s="1"/>
  <c r="CZ47" i="1"/>
  <c r="BO47" i="1"/>
  <c r="BN47" i="1"/>
  <c r="BM47" i="1"/>
  <c r="BL47" i="1"/>
  <c r="BP47" i="1" s="1"/>
  <c r="BQ47" i="1" s="1"/>
  <c r="BK47" i="1"/>
  <c r="BJ47" i="1"/>
  <c r="BF47" i="1"/>
  <c r="BC47" i="1"/>
  <c r="BE47" i="1" s="1"/>
  <c r="AZ47" i="1"/>
  <c r="BD47" i="1" s="1"/>
  <c r="AT47" i="1"/>
  <c r="BG47" i="1" s="1"/>
  <c r="AO47" i="1"/>
  <c r="AN47" i="1"/>
  <c r="AM47" i="1"/>
  <c r="O47" i="1" s="1"/>
  <c r="N47" i="1" s="1"/>
  <c r="AE47" i="1"/>
  <c r="AD47" i="1"/>
  <c r="AC47" i="1" s="1"/>
  <c r="V47" i="1"/>
  <c r="T47" i="1"/>
  <c r="Q47" i="1"/>
  <c r="P47" i="1"/>
  <c r="DC46" i="1"/>
  <c r="DB46" i="1"/>
  <c r="DA46" i="1"/>
  <c r="CZ46" i="1"/>
  <c r="BO46" i="1"/>
  <c r="BN46" i="1"/>
  <c r="BL46" i="1"/>
  <c r="BP46" i="1" s="1"/>
  <c r="BQ46" i="1" s="1"/>
  <c r="BJ46" i="1"/>
  <c r="BM46" i="1" s="1"/>
  <c r="BF46" i="1"/>
  <c r="BB46" i="1"/>
  <c r="AZ46" i="1"/>
  <c r="AT46" i="1"/>
  <c r="BG46" i="1" s="1"/>
  <c r="AO46" i="1"/>
  <c r="AM46" i="1" s="1"/>
  <c r="AE46" i="1"/>
  <c r="AD46" i="1"/>
  <c r="AC46" i="1" s="1"/>
  <c r="Y46" i="1"/>
  <c r="V46" i="1"/>
  <c r="DC45" i="1"/>
  <c r="DB45" i="1"/>
  <c r="CZ45" i="1"/>
  <c r="BO45" i="1"/>
  <c r="BN45" i="1"/>
  <c r="BJ45" i="1"/>
  <c r="BG45" i="1"/>
  <c r="BF45" i="1"/>
  <c r="AZ45" i="1"/>
  <c r="AT45" i="1"/>
  <c r="AO45" i="1"/>
  <c r="AM45" i="1" s="1"/>
  <c r="AN45" i="1"/>
  <c r="AE45" i="1"/>
  <c r="AD45" i="1"/>
  <c r="V45" i="1"/>
  <c r="DC44" i="1"/>
  <c r="DB44" i="1"/>
  <c r="CZ44" i="1"/>
  <c r="DA44" i="1" s="1"/>
  <c r="BP44" i="1"/>
  <c r="BQ44" i="1" s="1"/>
  <c r="BO44" i="1"/>
  <c r="BN44" i="1"/>
  <c r="BM44" i="1"/>
  <c r="BL44" i="1"/>
  <c r="BJ44" i="1"/>
  <c r="BK44" i="1" s="1"/>
  <c r="BF44" i="1"/>
  <c r="BD44" i="1"/>
  <c r="BB44" i="1"/>
  <c r="AZ44" i="1"/>
  <c r="AT44" i="1"/>
  <c r="BG44" i="1" s="1"/>
  <c r="AO44" i="1"/>
  <c r="AM44" i="1"/>
  <c r="AE44" i="1"/>
  <c r="AD44" i="1"/>
  <c r="AC44" i="1"/>
  <c r="V44" i="1"/>
  <c r="P44" i="1"/>
  <c r="BC44" i="1" s="1"/>
  <c r="BE44" i="1" s="1"/>
  <c r="DC43" i="1"/>
  <c r="Y43" i="1" s="1"/>
  <c r="DB43" i="1"/>
  <c r="CZ43" i="1"/>
  <c r="BO43" i="1"/>
  <c r="BN43" i="1"/>
  <c r="BL43" i="1"/>
  <c r="BP43" i="1" s="1"/>
  <c r="BQ43" i="1" s="1"/>
  <c r="BK43" i="1"/>
  <c r="BJ43" i="1"/>
  <c r="BM43" i="1" s="1"/>
  <c r="BF43" i="1"/>
  <c r="AZ43" i="1"/>
  <c r="AT43" i="1"/>
  <c r="BG43" i="1" s="1"/>
  <c r="AO43" i="1"/>
  <c r="AM43" i="1" s="1"/>
  <c r="AE43" i="1"/>
  <c r="AD43" i="1"/>
  <c r="AC43" i="1" s="1"/>
  <c r="V43" i="1"/>
  <c r="DC42" i="1"/>
  <c r="DB42" i="1"/>
  <c r="CZ42" i="1"/>
  <c r="DA42" i="1" s="1"/>
  <c r="BB42" i="1" s="1"/>
  <c r="BO42" i="1"/>
  <c r="BN42" i="1"/>
  <c r="BL42" i="1"/>
  <c r="BP42" i="1" s="1"/>
  <c r="BQ42" i="1" s="1"/>
  <c r="BJ42" i="1"/>
  <c r="BM42" i="1" s="1"/>
  <c r="BF42" i="1"/>
  <c r="AZ42" i="1"/>
  <c r="BD42" i="1" s="1"/>
  <c r="AT42" i="1"/>
  <c r="BG42" i="1" s="1"/>
  <c r="AO42" i="1"/>
  <c r="AM42" i="1" s="1"/>
  <c r="AN42" i="1"/>
  <c r="AE42" i="1"/>
  <c r="AD42" i="1"/>
  <c r="AC42" i="1" s="1"/>
  <c r="Y42" i="1"/>
  <c r="Z42" i="1" s="1"/>
  <c r="AA42" i="1" s="1"/>
  <c r="V42" i="1"/>
  <c r="AH42" i="1" s="1"/>
  <c r="T42" i="1"/>
  <c r="Q42" i="1"/>
  <c r="P42" i="1"/>
  <c r="BC42" i="1" s="1"/>
  <c r="O42" i="1"/>
  <c r="N42" i="1" s="1"/>
  <c r="DC41" i="1"/>
  <c r="DB41" i="1"/>
  <c r="CZ41" i="1"/>
  <c r="BO41" i="1"/>
  <c r="BN41" i="1"/>
  <c r="BJ41" i="1"/>
  <c r="BG41" i="1"/>
  <c r="BF41" i="1"/>
  <c r="AZ41" i="1"/>
  <c r="AT41" i="1"/>
  <c r="AO41" i="1"/>
  <c r="AM41" i="1"/>
  <c r="Q41" i="1" s="1"/>
  <c r="AE41" i="1"/>
  <c r="AC41" i="1" s="1"/>
  <c r="AD41" i="1"/>
  <c r="V41" i="1"/>
  <c r="P41" i="1"/>
  <c r="BC41" i="1" s="1"/>
  <c r="O41" i="1"/>
  <c r="N41" i="1"/>
  <c r="DC40" i="1"/>
  <c r="DB40" i="1"/>
  <c r="CZ40" i="1"/>
  <c r="DA40" i="1" s="1"/>
  <c r="BB40" i="1" s="1"/>
  <c r="BO40" i="1"/>
  <c r="BN40" i="1"/>
  <c r="BL40" i="1"/>
  <c r="BP40" i="1" s="1"/>
  <c r="BQ40" i="1" s="1"/>
  <c r="BJ40" i="1"/>
  <c r="BM40" i="1" s="1"/>
  <c r="BF40" i="1"/>
  <c r="BC40" i="1"/>
  <c r="AZ40" i="1"/>
  <c r="AT40" i="1"/>
  <c r="BG40" i="1" s="1"/>
  <c r="AO40" i="1"/>
  <c r="AN40" i="1"/>
  <c r="AM40" i="1"/>
  <c r="AE40" i="1"/>
  <c r="AD40" i="1"/>
  <c r="AC40" i="1" s="1"/>
  <c r="V40" i="1"/>
  <c r="T40" i="1"/>
  <c r="Q40" i="1"/>
  <c r="P40" i="1"/>
  <c r="O40" i="1"/>
  <c r="N40" i="1"/>
  <c r="DC39" i="1"/>
  <c r="DB39" i="1"/>
  <c r="CZ39" i="1"/>
  <c r="DA39" i="1" s="1"/>
  <c r="BB39" i="1" s="1"/>
  <c r="BO39" i="1"/>
  <c r="BN39" i="1"/>
  <c r="BJ39" i="1"/>
  <c r="BM39" i="1" s="1"/>
  <c r="BG39" i="1"/>
  <c r="BF39" i="1"/>
  <c r="BD39" i="1"/>
  <c r="AZ39" i="1"/>
  <c r="AT39" i="1"/>
  <c r="AO39" i="1"/>
  <c r="AM39" i="1" s="1"/>
  <c r="AE39" i="1"/>
  <c r="AD39" i="1"/>
  <c r="AC39" i="1"/>
  <c r="V39" i="1"/>
  <c r="DC38" i="1"/>
  <c r="DB38" i="1"/>
  <c r="CZ38" i="1"/>
  <c r="DA38" i="1" s="1"/>
  <c r="BB38" i="1" s="1"/>
  <c r="BD38" i="1" s="1"/>
  <c r="BO38" i="1"/>
  <c r="BN38" i="1"/>
  <c r="BM38" i="1"/>
  <c r="BL38" i="1"/>
  <c r="BP38" i="1" s="1"/>
  <c r="BQ38" i="1" s="1"/>
  <c r="BJ38" i="1"/>
  <c r="BK38" i="1" s="1"/>
  <c r="BG38" i="1"/>
  <c r="BF38" i="1"/>
  <c r="AZ38" i="1"/>
  <c r="AT38" i="1"/>
  <c r="AO38" i="1"/>
  <c r="AM38" i="1"/>
  <c r="AE38" i="1"/>
  <c r="AD38" i="1"/>
  <c r="AC38" i="1"/>
  <c r="V38" i="1"/>
  <c r="DC37" i="1"/>
  <c r="DB37" i="1"/>
  <c r="CZ37" i="1"/>
  <c r="DA37" i="1" s="1"/>
  <c r="BB37" i="1" s="1"/>
  <c r="BO37" i="1"/>
  <c r="BN37" i="1"/>
  <c r="BM37" i="1"/>
  <c r="BJ37" i="1"/>
  <c r="BL37" i="1" s="1"/>
  <c r="BP37" i="1" s="1"/>
  <c r="BQ37" i="1" s="1"/>
  <c r="BF37" i="1"/>
  <c r="BC37" i="1"/>
  <c r="AZ37" i="1"/>
  <c r="AT37" i="1"/>
  <c r="BG37" i="1" s="1"/>
  <c r="AO37" i="1"/>
  <c r="AM37" i="1"/>
  <c r="O37" i="1" s="1"/>
  <c r="N37" i="1" s="1"/>
  <c r="AE37" i="1"/>
  <c r="AD37" i="1"/>
  <c r="AC37" i="1"/>
  <c r="Y37" i="1"/>
  <c r="V37" i="1"/>
  <c r="T37" i="1"/>
  <c r="Q37" i="1"/>
  <c r="P37" i="1"/>
  <c r="DC36" i="1"/>
  <c r="DB36" i="1"/>
  <c r="DA36" i="1"/>
  <c r="BB36" i="1" s="1"/>
  <c r="CZ36" i="1"/>
  <c r="BP36" i="1"/>
  <c r="BQ36" i="1" s="1"/>
  <c r="BO36" i="1"/>
  <c r="BN36" i="1"/>
  <c r="BM36" i="1"/>
  <c r="BL36" i="1"/>
  <c r="BK36" i="1"/>
  <c r="BJ36" i="1"/>
  <c r="BG36" i="1"/>
  <c r="BF36" i="1"/>
  <c r="AZ36" i="1"/>
  <c r="BD36" i="1" s="1"/>
  <c r="AT36" i="1"/>
  <c r="AO36" i="1"/>
  <c r="AM36" i="1" s="1"/>
  <c r="AN36" i="1"/>
  <c r="AE36" i="1"/>
  <c r="AD36" i="1"/>
  <c r="Y36" i="1"/>
  <c r="V36" i="1"/>
  <c r="Q36" i="1"/>
  <c r="O36" i="1"/>
  <c r="N36" i="1" s="1"/>
  <c r="DC35" i="1"/>
  <c r="DB35" i="1"/>
  <c r="CZ35" i="1"/>
  <c r="DA35" i="1" s="1"/>
  <c r="BB35" i="1" s="1"/>
  <c r="BO35" i="1"/>
  <c r="BN35" i="1"/>
  <c r="BJ35" i="1"/>
  <c r="BM35" i="1" s="1"/>
  <c r="BG35" i="1"/>
  <c r="BF35" i="1"/>
  <c r="BD35" i="1"/>
  <c r="AZ35" i="1"/>
  <c r="AT35" i="1"/>
  <c r="AO35" i="1"/>
  <c r="AM35" i="1"/>
  <c r="AE35" i="1"/>
  <c r="AC35" i="1" s="1"/>
  <c r="AD35" i="1"/>
  <c r="V35" i="1"/>
  <c r="DC34" i="1"/>
  <c r="DB34" i="1"/>
  <c r="CZ34" i="1"/>
  <c r="DA34" i="1" s="1"/>
  <c r="BO34" i="1"/>
  <c r="BN34" i="1"/>
  <c r="BM34" i="1"/>
  <c r="BL34" i="1"/>
  <c r="BP34" i="1" s="1"/>
  <c r="BQ34" i="1" s="1"/>
  <c r="BJ34" i="1"/>
  <c r="BK34" i="1" s="1"/>
  <c r="BG34" i="1"/>
  <c r="BF34" i="1"/>
  <c r="BB34" i="1"/>
  <c r="BD34" i="1" s="1"/>
  <c r="AZ34" i="1"/>
  <c r="AT34" i="1"/>
  <c r="AO34" i="1"/>
  <c r="AM34" i="1"/>
  <c r="AE34" i="1"/>
  <c r="AD34" i="1"/>
  <c r="AC34" i="1"/>
  <c r="V34" i="1"/>
  <c r="DC33" i="1"/>
  <c r="Y33" i="1" s="1"/>
  <c r="Z33" i="1" s="1"/>
  <c r="DB33" i="1"/>
  <c r="DA33" i="1"/>
  <c r="BB33" i="1" s="1"/>
  <c r="CZ33" i="1"/>
  <c r="BO33" i="1"/>
  <c r="BN33" i="1"/>
  <c r="BJ33" i="1"/>
  <c r="BF33" i="1"/>
  <c r="BD33" i="1"/>
  <c r="AZ33" i="1"/>
  <c r="AT33" i="1"/>
  <c r="BG33" i="1" s="1"/>
  <c r="AO33" i="1"/>
  <c r="AM33" i="1"/>
  <c r="O33" i="1" s="1"/>
  <c r="N33" i="1" s="1"/>
  <c r="AE33" i="1"/>
  <c r="AD33" i="1"/>
  <c r="AC33" i="1"/>
  <c r="AA33" i="1"/>
  <c r="V33" i="1"/>
  <c r="T33" i="1"/>
  <c r="Q33" i="1"/>
  <c r="P33" i="1"/>
  <c r="BC33" i="1" s="1"/>
  <c r="BE33" i="1" s="1"/>
  <c r="DC32" i="1"/>
  <c r="DB32" i="1"/>
  <c r="DA32" i="1"/>
  <c r="BB32" i="1" s="1"/>
  <c r="CZ32" i="1"/>
  <c r="BP32" i="1"/>
  <c r="BQ32" i="1" s="1"/>
  <c r="BO32" i="1"/>
  <c r="BN32" i="1"/>
  <c r="BM32" i="1"/>
  <c r="BL32" i="1"/>
  <c r="BK32" i="1"/>
  <c r="BJ32" i="1"/>
  <c r="BG32" i="1"/>
  <c r="BF32" i="1"/>
  <c r="AZ32" i="1"/>
  <c r="AT32" i="1"/>
  <c r="AO32" i="1"/>
  <c r="AM32" i="1" s="1"/>
  <c r="AN32" i="1"/>
  <c r="AE32" i="1"/>
  <c r="AD32" i="1"/>
  <c r="Y32" i="1"/>
  <c r="V32" i="1"/>
  <c r="Q32" i="1"/>
  <c r="O32" i="1"/>
  <c r="N32" i="1" s="1"/>
  <c r="DC31" i="1"/>
  <c r="DB31" i="1"/>
  <c r="CZ31" i="1"/>
  <c r="BO31" i="1"/>
  <c r="BN31" i="1"/>
  <c r="BJ31" i="1"/>
  <c r="BG31" i="1"/>
  <c r="BF31" i="1"/>
  <c r="AZ31" i="1"/>
  <c r="AT31" i="1"/>
  <c r="AO31" i="1"/>
  <c r="AM31" i="1"/>
  <c r="AE31" i="1"/>
  <c r="AC31" i="1" s="1"/>
  <c r="AD31" i="1"/>
  <c r="V31" i="1"/>
  <c r="T31" i="1"/>
  <c r="O31" i="1"/>
  <c r="N31" i="1" s="1"/>
  <c r="AG31" i="1" s="1"/>
  <c r="DC30" i="1"/>
  <c r="DB30" i="1"/>
  <c r="CZ30" i="1"/>
  <c r="BO30" i="1"/>
  <c r="BN30" i="1"/>
  <c r="BM30" i="1"/>
  <c r="BL30" i="1"/>
  <c r="BP30" i="1" s="1"/>
  <c r="BQ30" i="1" s="1"/>
  <c r="BJ30" i="1"/>
  <c r="BK30" i="1" s="1"/>
  <c r="BF30" i="1"/>
  <c r="AZ30" i="1"/>
  <c r="AT30" i="1"/>
  <c r="BG30" i="1" s="1"/>
  <c r="AO30" i="1"/>
  <c r="AM30" i="1"/>
  <c r="AE30" i="1"/>
  <c r="AD30" i="1"/>
  <c r="AC30" i="1" s="1"/>
  <c r="V30" i="1"/>
  <c r="DC29" i="1"/>
  <c r="DB29" i="1"/>
  <c r="CZ29" i="1"/>
  <c r="DA29" i="1" s="1"/>
  <c r="BB29" i="1" s="1"/>
  <c r="BO29" i="1"/>
  <c r="BN29" i="1"/>
  <c r="BM29" i="1"/>
  <c r="BL29" i="1"/>
  <c r="BP29" i="1" s="1"/>
  <c r="BQ29" i="1" s="1"/>
  <c r="BJ29" i="1"/>
  <c r="BK29" i="1" s="1"/>
  <c r="BF29" i="1"/>
  <c r="AZ29" i="1"/>
  <c r="BD29" i="1" s="1"/>
  <c r="AT29" i="1"/>
  <c r="BG29" i="1" s="1"/>
  <c r="AO29" i="1"/>
  <c r="AM29" i="1"/>
  <c r="O29" i="1" s="1"/>
  <c r="AE29" i="1"/>
  <c r="AD29" i="1"/>
  <c r="AC29" i="1"/>
  <c r="V29" i="1"/>
  <c r="T29" i="1"/>
  <c r="Q29" i="1"/>
  <c r="P29" i="1"/>
  <c r="BC29" i="1" s="1"/>
  <c r="N29" i="1"/>
  <c r="DC28" i="1"/>
  <c r="Y28" i="1" s="1"/>
  <c r="DB28" i="1"/>
  <c r="DA28" i="1"/>
  <c r="CZ28" i="1"/>
  <c r="BO28" i="1"/>
  <c r="BN28" i="1"/>
  <c r="BM28" i="1"/>
  <c r="BL28" i="1"/>
  <c r="BP28" i="1" s="1"/>
  <c r="BQ28" i="1" s="1"/>
  <c r="BK28" i="1"/>
  <c r="BJ28" i="1"/>
  <c r="BF28" i="1"/>
  <c r="BB28" i="1"/>
  <c r="AZ28" i="1"/>
  <c r="BD28" i="1" s="1"/>
  <c r="AT28" i="1"/>
  <c r="BG28" i="1" s="1"/>
  <c r="AO28" i="1"/>
  <c r="AM28" i="1" s="1"/>
  <c r="AN28" i="1"/>
  <c r="AE28" i="1"/>
  <c r="AD28" i="1"/>
  <c r="V28" i="1"/>
  <c r="T28" i="1"/>
  <c r="Q28" i="1"/>
  <c r="P28" i="1"/>
  <c r="BC28" i="1" s="1"/>
  <c r="BE28" i="1" s="1"/>
  <c r="O28" i="1"/>
  <c r="N28" i="1" s="1"/>
  <c r="DC27" i="1"/>
  <c r="Y27" i="1" s="1"/>
  <c r="DB27" i="1"/>
  <c r="DA27" i="1"/>
  <c r="BB27" i="1" s="1"/>
  <c r="CZ27" i="1"/>
  <c r="BO27" i="1"/>
  <c r="BN27" i="1"/>
  <c r="BM27" i="1"/>
  <c r="BK27" i="1"/>
  <c r="BJ27" i="1"/>
  <c r="BL27" i="1" s="1"/>
  <c r="BP27" i="1" s="1"/>
  <c r="BQ27" i="1" s="1"/>
  <c r="BF27" i="1"/>
  <c r="AZ27" i="1"/>
  <c r="BD27" i="1" s="1"/>
  <c r="AT27" i="1"/>
  <c r="BG27" i="1" s="1"/>
  <c r="AO27" i="1"/>
  <c r="AM27" i="1"/>
  <c r="AE27" i="1"/>
  <c r="AD27" i="1"/>
  <c r="AC27" i="1"/>
  <c r="V27" i="1"/>
  <c r="DC26" i="1"/>
  <c r="Y26" i="1" s="1"/>
  <c r="DB26" i="1"/>
  <c r="DA26" i="1"/>
  <c r="BB26" i="1" s="1"/>
  <c r="BD26" i="1" s="1"/>
  <c r="CZ26" i="1"/>
  <c r="BO26" i="1"/>
  <c r="BN26" i="1"/>
  <c r="BM26" i="1"/>
  <c r="BL26" i="1"/>
  <c r="BP26" i="1" s="1"/>
  <c r="BQ26" i="1" s="1"/>
  <c r="BK26" i="1"/>
  <c r="BJ26" i="1"/>
  <c r="BG26" i="1"/>
  <c r="BF26" i="1"/>
  <c r="AZ26" i="1"/>
  <c r="AT26" i="1"/>
  <c r="AO26" i="1"/>
  <c r="AM26" i="1" s="1"/>
  <c r="AE26" i="1"/>
  <c r="AD26" i="1"/>
  <c r="AC26" i="1" s="1"/>
  <c r="V26" i="1"/>
  <c r="DC25" i="1"/>
  <c r="DB25" i="1"/>
  <c r="DA25" i="1"/>
  <c r="BB25" i="1" s="1"/>
  <c r="CZ25" i="1"/>
  <c r="BO25" i="1"/>
  <c r="BN25" i="1"/>
  <c r="BL25" i="1"/>
  <c r="BP25" i="1" s="1"/>
  <c r="BQ25" i="1" s="1"/>
  <c r="BK25" i="1"/>
  <c r="BJ25" i="1"/>
  <c r="BM25" i="1" s="1"/>
  <c r="BG25" i="1"/>
  <c r="BF25" i="1"/>
  <c r="AZ25" i="1"/>
  <c r="AT25" i="1"/>
  <c r="AO25" i="1"/>
  <c r="AM25" i="1" s="1"/>
  <c r="Q25" i="1" s="1"/>
  <c r="AE25" i="1"/>
  <c r="AC25" i="1" s="1"/>
  <c r="AD25" i="1"/>
  <c r="Y25" i="1"/>
  <c r="V25" i="1"/>
  <c r="DC24" i="1"/>
  <c r="DB24" i="1"/>
  <c r="CZ24" i="1"/>
  <c r="DA24" i="1" s="1"/>
  <c r="BB24" i="1" s="1"/>
  <c r="BO24" i="1"/>
  <c r="BN24" i="1"/>
  <c r="BJ24" i="1"/>
  <c r="BM24" i="1" s="1"/>
  <c r="BG24" i="1"/>
  <c r="BF24" i="1"/>
  <c r="AZ24" i="1"/>
  <c r="BD24" i="1" s="1"/>
  <c r="AT24" i="1"/>
  <c r="AO24" i="1"/>
  <c r="AM24" i="1" s="1"/>
  <c r="AE24" i="1"/>
  <c r="AC24" i="1" s="1"/>
  <c r="AD24" i="1"/>
  <c r="V24" i="1"/>
  <c r="O24" i="1"/>
  <c r="N24" i="1" s="1"/>
  <c r="AG24" i="1" s="1"/>
  <c r="DC23" i="1"/>
  <c r="Y23" i="1" s="1"/>
  <c r="DB23" i="1"/>
  <c r="DA23" i="1"/>
  <c r="BB23" i="1" s="1"/>
  <c r="CZ23" i="1"/>
  <c r="BO23" i="1"/>
  <c r="BN23" i="1"/>
  <c r="BM23" i="1"/>
  <c r="BK23" i="1"/>
  <c r="BJ23" i="1"/>
  <c r="BL23" i="1" s="1"/>
  <c r="BP23" i="1" s="1"/>
  <c r="BQ23" i="1" s="1"/>
  <c r="BF23" i="1"/>
  <c r="AZ23" i="1"/>
  <c r="BD23" i="1" s="1"/>
  <c r="AT23" i="1"/>
  <c r="BG23" i="1" s="1"/>
  <c r="AO23" i="1"/>
  <c r="AM23" i="1"/>
  <c r="AE23" i="1"/>
  <c r="AD23" i="1"/>
  <c r="AC23" i="1"/>
  <c r="V23" i="1"/>
  <c r="DC22" i="1"/>
  <c r="Y22" i="1" s="1"/>
  <c r="DB22" i="1"/>
  <c r="DA22" i="1"/>
  <c r="BB22" i="1" s="1"/>
  <c r="BD22" i="1" s="1"/>
  <c r="CZ22" i="1"/>
  <c r="BO22" i="1"/>
  <c r="BN22" i="1"/>
  <c r="BM22" i="1"/>
  <c r="BL22" i="1"/>
  <c r="BP22" i="1" s="1"/>
  <c r="BQ22" i="1" s="1"/>
  <c r="BK22" i="1"/>
  <c r="BJ22" i="1"/>
  <c r="BG22" i="1"/>
  <c r="BF22" i="1"/>
  <c r="AZ22" i="1"/>
  <c r="AT22" i="1"/>
  <c r="AO22" i="1"/>
  <c r="AM22" i="1" s="1"/>
  <c r="AE22" i="1"/>
  <c r="AD22" i="1"/>
  <c r="AC22" i="1" s="1"/>
  <c r="V22" i="1"/>
  <c r="DC21" i="1"/>
  <c r="DB21" i="1"/>
  <c r="DA21" i="1"/>
  <c r="BB21" i="1" s="1"/>
  <c r="CZ21" i="1"/>
  <c r="BO21" i="1"/>
  <c r="BN21" i="1"/>
  <c r="BL21" i="1"/>
  <c r="BP21" i="1" s="1"/>
  <c r="BQ21" i="1" s="1"/>
  <c r="BK21" i="1"/>
  <c r="BJ21" i="1"/>
  <c r="BM21" i="1" s="1"/>
  <c r="BG21" i="1"/>
  <c r="BF21" i="1"/>
  <c r="AZ21" i="1"/>
  <c r="AT21" i="1"/>
  <c r="AO21" i="1"/>
  <c r="AM21" i="1" s="1"/>
  <c r="AE21" i="1"/>
  <c r="AC21" i="1" s="1"/>
  <c r="AD21" i="1"/>
  <c r="Y21" i="1"/>
  <c r="V21" i="1"/>
  <c r="DC20" i="1"/>
  <c r="DB20" i="1"/>
  <c r="CZ20" i="1"/>
  <c r="DA20" i="1" s="1"/>
  <c r="BB20" i="1" s="1"/>
  <c r="BD20" i="1" s="1"/>
  <c r="BO20" i="1"/>
  <c r="BN20" i="1"/>
  <c r="BJ20" i="1"/>
  <c r="BM20" i="1" s="1"/>
  <c r="BG20" i="1"/>
  <c r="BF20" i="1"/>
  <c r="AZ20" i="1"/>
  <c r="AT20" i="1"/>
  <c r="AO20" i="1"/>
  <c r="AM20" i="1" s="1"/>
  <c r="O20" i="1" s="1"/>
  <c r="N20" i="1" s="1"/>
  <c r="AE20" i="1"/>
  <c r="AC20" i="1" s="1"/>
  <c r="AD20" i="1"/>
  <c r="V20" i="1"/>
  <c r="DC19" i="1"/>
  <c r="DB19" i="1"/>
  <c r="CZ19" i="1"/>
  <c r="DA19" i="1" s="1"/>
  <c r="BB19" i="1" s="1"/>
  <c r="BD19" i="1" s="1"/>
  <c r="BO19" i="1"/>
  <c r="BN19" i="1"/>
  <c r="BM19" i="1"/>
  <c r="BJ19" i="1"/>
  <c r="BL19" i="1" s="1"/>
  <c r="BP19" i="1" s="1"/>
  <c r="BQ19" i="1" s="1"/>
  <c r="BF19" i="1"/>
  <c r="AZ19" i="1"/>
  <c r="AT19" i="1"/>
  <c r="BG19" i="1" s="1"/>
  <c r="AO19" i="1"/>
  <c r="AM19" i="1"/>
  <c r="AE19" i="1"/>
  <c r="AD19" i="1"/>
  <c r="AC19" i="1"/>
  <c r="V19" i="1"/>
  <c r="DC18" i="1"/>
  <c r="DB18" i="1"/>
  <c r="DA18" i="1" s="1"/>
  <c r="CZ18" i="1"/>
  <c r="BO18" i="1"/>
  <c r="BN18" i="1"/>
  <c r="BM18" i="1"/>
  <c r="BL18" i="1"/>
  <c r="BP18" i="1" s="1"/>
  <c r="BQ18" i="1" s="1"/>
  <c r="BK18" i="1"/>
  <c r="BJ18" i="1"/>
  <c r="BG18" i="1"/>
  <c r="BF18" i="1"/>
  <c r="BB18" i="1"/>
  <c r="BD18" i="1" s="1"/>
  <c r="AZ18" i="1"/>
  <c r="AT18" i="1"/>
  <c r="AO18" i="1"/>
  <c r="AM18" i="1" s="1"/>
  <c r="T18" i="1" s="1"/>
  <c r="AE18" i="1"/>
  <c r="AD18" i="1"/>
  <c r="AC18" i="1" s="1"/>
  <c r="Y18" i="1"/>
  <c r="V18" i="1"/>
  <c r="DC17" i="1"/>
  <c r="DB17" i="1"/>
  <c r="DA17" i="1"/>
  <c r="BB17" i="1" s="1"/>
  <c r="CZ17" i="1"/>
  <c r="Y17" i="1" s="1"/>
  <c r="BO17" i="1"/>
  <c r="BN17" i="1"/>
  <c r="BJ17" i="1"/>
  <c r="BM17" i="1" s="1"/>
  <c r="BG17" i="1"/>
  <c r="BF17" i="1"/>
  <c r="AZ17" i="1"/>
  <c r="AT17" i="1"/>
  <c r="AO17" i="1"/>
  <c r="AM17" i="1" s="1"/>
  <c r="AN17" i="1" s="1"/>
  <c r="AG17" i="1"/>
  <c r="AE17" i="1"/>
  <c r="AC17" i="1" s="1"/>
  <c r="AD17" i="1"/>
  <c r="V17" i="1"/>
  <c r="T17" i="1"/>
  <c r="Q17" i="1"/>
  <c r="P17" i="1"/>
  <c r="BC17" i="1" s="1"/>
  <c r="O17" i="1"/>
  <c r="N17" i="1" s="1"/>
  <c r="Z17" i="1" l="1"/>
  <c r="AA17" i="1" s="1"/>
  <c r="AG20" i="1"/>
  <c r="P21" i="1"/>
  <c r="BC21" i="1" s="1"/>
  <c r="BE21" i="1" s="1"/>
  <c r="O21" i="1"/>
  <c r="N21" i="1" s="1"/>
  <c r="AN21" i="1"/>
  <c r="T21" i="1"/>
  <c r="T27" i="1"/>
  <c r="Q27" i="1"/>
  <c r="P27" i="1"/>
  <c r="BC27" i="1" s="1"/>
  <c r="BE27" i="1" s="1"/>
  <c r="O27" i="1"/>
  <c r="N27" i="1" s="1"/>
  <c r="AN27" i="1"/>
  <c r="W32" i="1"/>
  <c r="U32" i="1" s="1"/>
  <c r="X32" i="1" s="1"/>
  <c r="AG32" i="1"/>
  <c r="AG37" i="1"/>
  <c r="T23" i="1"/>
  <c r="Q23" i="1"/>
  <c r="P23" i="1"/>
  <c r="BC23" i="1" s="1"/>
  <c r="BE23" i="1" s="1"/>
  <c r="O23" i="1"/>
  <c r="N23" i="1" s="1"/>
  <c r="AN23" i="1"/>
  <c r="BD25" i="1"/>
  <c r="BE29" i="1"/>
  <c r="AG36" i="1"/>
  <c r="W36" i="1"/>
  <c r="U36" i="1" s="1"/>
  <c r="X36" i="1" s="1"/>
  <c r="R36" i="1" s="1"/>
  <c r="S36" i="1" s="1"/>
  <c r="BD17" i="1"/>
  <c r="Q21" i="1"/>
  <c r="BD21" i="1"/>
  <c r="Z26" i="1"/>
  <c r="AA26" i="1" s="1"/>
  <c r="AH32" i="1"/>
  <c r="Z32" i="1"/>
  <c r="AA32" i="1" s="1"/>
  <c r="Z18" i="1"/>
  <c r="AA18" i="1" s="1"/>
  <c r="T19" i="1"/>
  <c r="Q19" i="1"/>
  <c r="P19" i="1"/>
  <c r="BC19" i="1" s="1"/>
  <c r="BE19" i="1" s="1"/>
  <c r="O19" i="1"/>
  <c r="N19" i="1" s="1"/>
  <c r="AN19" i="1"/>
  <c r="Q22" i="1"/>
  <c r="P22" i="1"/>
  <c r="BC22" i="1" s="1"/>
  <c r="BE22" i="1" s="1"/>
  <c r="O22" i="1"/>
  <c r="N22" i="1" s="1"/>
  <c r="AN22" i="1"/>
  <c r="T22" i="1"/>
  <c r="AH27" i="1"/>
  <c r="Q35" i="1"/>
  <c r="P35" i="1"/>
  <c r="BC35" i="1" s="1"/>
  <c r="BE35" i="1" s="1"/>
  <c r="AN35" i="1"/>
  <c r="T35" i="1"/>
  <c r="O35" i="1"/>
  <c r="N35" i="1" s="1"/>
  <c r="Z37" i="1"/>
  <c r="AA37" i="1" s="1"/>
  <c r="Z22" i="1"/>
  <c r="AA22" i="1" s="1"/>
  <c r="AH22" i="1" s="1"/>
  <c r="Q26" i="1"/>
  <c r="P26" i="1"/>
  <c r="BC26" i="1" s="1"/>
  <c r="BE26" i="1" s="1"/>
  <c r="O26" i="1"/>
  <c r="N26" i="1" s="1"/>
  <c r="AN26" i="1"/>
  <c r="T26" i="1"/>
  <c r="AH33" i="1"/>
  <c r="AI33" i="1"/>
  <c r="AJ33" i="1" s="1"/>
  <c r="AB33" i="1"/>
  <c r="AF33" i="1" s="1"/>
  <c r="BK17" i="1"/>
  <c r="P18" i="1"/>
  <c r="BC18" i="1" s="1"/>
  <c r="BE18" i="1" s="1"/>
  <c r="O18" i="1"/>
  <c r="N18" i="1" s="1"/>
  <c r="AN18" i="1"/>
  <c r="AN24" i="1"/>
  <c r="T24" i="1"/>
  <c r="Q24" i="1"/>
  <c r="P24" i="1"/>
  <c r="BC24" i="1" s="1"/>
  <c r="BE24" i="1" s="1"/>
  <c r="O43" i="1"/>
  <c r="N43" i="1" s="1"/>
  <c r="AN43" i="1"/>
  <c r="Q43" i="1"/>
  <c r="P43" i="1"/>
  <c r="BC43" i="1" s="1"/>
  <c r="BE43" i="1" s="1"/>
  <c r="T43" i="1"/>
  <c r="BL17" i="1"/>
  <c r="BP17" i="1" s="1"/>
  <c r="BQ17" i="1" s="1"/>
  <c r="Q18" i="1"/>
  <c r="AN20" i="1"/>
  <c r="T20" i="1"/>
  <c r="Q20" i="1"/>
  <c r="P20" i="1"/>
  <c r="BC20" i="1" s="1"/>
  <c r="BE20" i="1" s="1"/>
  <c r="AH26" i="1"/>
  <c r="Z27" i="1"/>
  <c r="AA27" i="1" s="1"/>
  <c r="BL33" i="1"/>
  <c r="BP33" i="1" s="1"/>
  <c r="BQ33" i="1" s="1"/>
  <c r="BM33" i="1"/>
  <c r="BK33" i="1"/>
  <c r="Z25" i="1"/>
  <c r="AA25" i="1" s="1"/>
  <c r="BE17" i="1"/>
  <c r="Z23" i="1"/>
  <c r="AA23" i="1" s="1"/>
  <c r="P25" i="1"/>
  <c r="BC25" i="1" s="1"/>
  <c r="BE25" i="1" s="1"/>
  <c r="O25" i="1"/>
  <c r="N25" i="1" s="1"/>
  <c r="AN25" i="1"/>
  <c r="T25" i="1"/>
  <c r="W28" i="1"/>
  <c r="U28" i="1" s="1"/>
  <c r="X28" i="1" s="1"/>
  <c r="R28" i="1" s="1"/>
  <c r="S28" i="1" s="1"/>
  <c r="AG28" i="1"/>
  <c r="Z28" i="1"/>
  <c r="AA28" i="1" s="1"/>
  <c r="Q39" i="1"/>
  <c r="P39" i="1"/>
  <c r="BC39" i="1" s="1"/>
  <c r="BE39" i="1" s="1"/>
  <c r="AN39" i="1"/>
  <c r="T39" i="1"/>
  <c r="O39" i="1"/>
  <c r="N39" i="1" s="1"/>
  <c r="BD32" i="1"/>
  <c r="W33" i="1"/>
  <c r="U33" i="1" s="1"/>
  <c r="X33" i="1" s="1"/>
  <c r="R33" i="1" s="1"/>
  <c r="S33" i="1" s="1"/>
  <c r="T36" i="1"/>
  <c r="P36" i="1"/>
  <c r="BC36" i="1" s="1"/>
  <c r="BE36" i="1" s="1"/>
  <c r="AI42" i="1"/>
  <c r="AB42" i="1"/>
  <c r="AF42" i="1" s="1"/>
  <c r="W47" i="1"/>
  <c r="U47" i="1" s="1"/>
  <c r="X47" i="1" s="1"/>
  <c r="R47" i="1" s="1"/>
  <c r="S47" i="1" s="1"/>
  <c r="AG47" i="1"/>
  <c r="Z47" i="1"/>
  <c r="AA47" i="1" s="1"/>
  <c r="W61" i="1"/>
  <c r="U61" i="1" s="1"/>
  <c r="X61" i="1" s="1"/>
  <c r="R61" i="1" s="1"/>
  <c r="S61" i="1" s="1"/>
  <c r="AG61" i="1"/>
  <c r="DA62" i="1"/>
  <c r="BB62" i="1" s="1"/>
  <c r="BD62" i="1" s="1"/>
  <c r="Y62" i="1"/>
  <c r="Y20" i="1"/>
  <c r="BK20" i="1"/>
  <c r="Y24" i="1"/>
  <c r="BK24" i="1"/>
  <c r="Y29" i="1"/>
  <c r="AG29" i="1"/>
  <c r="AC32" i="1"/>
  <c r="Q38" i="1"/>
  <c r="P38" i="1"/>
  <c r="BC38" i="1" s="1"/>
  <c r="BE38" i="1" s="1"/>
  <c r="O38" i="1"/>
  <c r="N38" i="1" s="1"/>
  <c r="AN38" i="1"/>
  <c r="T38" i="1"/>
  <c r="Y40" i="1"/>
  <c r="BD40" i="1"/>
  <c r="DA43" i="1"/>
  <c r="BB43" i="1" s="1"/>
  <c r="BD43" i="1" s="1"/>
  <c r="T45" i="1"/>
  <c r="Q45" i="1"/>
  <c r="P45" i="1"/>
  <c r="BC45" i="1" s="1"/>
  <c r="BE45" i="1" s="1"/>
  <c r="Q56" i="1"/>
  <c r="T56" i="1"/>
  <c r="P56" i="1"/>
  <c r="BC56" i="1" s="1"/>
  <c r="O56" i="1"/>
  <c r="N56" i="1" s="1"/>
  <c r="AN56" i="1"/>
  <c r="BL20" i="1"/>
  <c r="BP20" i="1" s="1"/>
  <c r="BQ20" i="1" s="1"/>
  <c r="BL24" i="1"/>
  <c r="BP24" i="1" s="1"/>
  <c r="BQ24" i="1" s="1"/>
  <c r="DA30" i="1"/>
  <c r="BB30" i="1" s="1"/>
  <c r="BD30" i="1" s="1"/>
  <c r="Q31" i="1"/>
  <c r="AN31" i="1"/>
  <c r="BM31" i="1"/>
  <c r="BL31" i="1"/>
  <c r="BP31" i="1" s="1"/>
  <c r="BQ31" i="1" s="1"/>
  <c r="BK31" i="1"/>
  <c r="BD37" i="1"/>
  <c r="BE40" i="1"/>
  <c r="AG42" i="1"/>
  <c r="AJ42" i="1" s="1"/>
  <c r="W42" i="1"/>
  <c r="U42" i="1" s="1"/>
  <c r="X42" i="1" s="1"/>
  <c r="R42" i="1" s="1"/>
  <c r="S42" i="1" s="1"/>
  <c r="AN46" i="1"/>
  <c r="T46" i="1"/>
  <c r="Q46" i="1"/>
  <c r="O46" i="1"/>
  <c r="N46" i="1" s="1"/>
  <c r="AN50" i="1"/>
  <c r="T50" i="1"/>
  <c r="Q50" i="1"/>
  <c r="P50" i="1"/>
  <c r="BC50" i="1" s="1"/>
  <c r="BE50" i="1" s="1"/>
  <c r="O50" i="1"/>
  <c r="N50" i="1" s="1"/>
  <c r="DA54" i="1"/>
  <c r="BB54" i="1" s="1"/>
  <c r="BD54" i="1" s="1"/>
  <c r="Y54" i="1"/>
  <c r="Y19" i="1"/>
  <c r="BK19" i="1"/>
  <c r="Q30" i="1"/>
  <c r="P30" i="1"/>
  <c r="BC30" i="1" s="1"/>
  <c r="BE30" i="1" s="1"/>
  <c r="O30" i="1"/>
  <c r="N30" i="1" s="1"/>
  <c r="T30" i="1"/>
  <c r="Z36" i="1"/>
  <c r="AA36" i="1" s="1"/>
  <c r="BE37" i="1"/>
  <c r="AG41" i="1"/>
  <c r="Z43" i="1"/>
  <c r="AA43" i="1" s="1"/>
  <c r="BD53" i="1"/>
  <c r="AC28" i="1"/>
  <c r="AN30" i="1"/>
  <c r="Q34" i="1"/>
  <c r="P34" i="1"/>
  <c r="BC34" i="1" s="1"/>
  <c r="BE34" i="1" s="1"/>
  <c r="O34" i="1"/>
  <c r="N34" i="1" s="1"/>
  <c r="AN34" i="1"/>
  <c r="T34" i="1"/>
  <c r="AC36" i="1"/>
  <c r="AG40" i="1"/>
  <c r="O45" i="1"/>
  <c r="N45" i="1" s="1"/>
  <c r="P46" i="1"/>
  <c r="BC46" i="1" s="1"/>
  <c r="BE46" i="1" s="1"/>
  <c r="AG33" i="1"/>
  <c r="Q48" i="1"/>
  <c r="P48" i="1"/>
  <c r="BC48" i="1" s="1"/>
  <c r="BE48" i="1" s="1"/>
  <c r="O48" i="1"/>
  <c r="N48" i="1" s="1"/>
  <c r="T48" i="1"/>
  <c r="AN48" i="1"/>
  <c r="BM53" i="1"/>
  <c r="BL53" i="1"/>
  <c r="BP53" i="1" s="1"/>
  <c r="BQ53" i="1" s="1"/>
  <c r="BK53" i="1"/>
  <c r="P31" i="1"/>
  <c r="BC31" i="1" s="1"/>
  <c r="DA31" i="1"/>
  <c r="BB31" i="1" s="1"/>
  <c r="BD31" i="1" s="1"/>
  <c r="Y31" i="1"/>
  <c r="T32" i="1"/>
  <c r="P32" i="1"/>
  <c r="BC32" i="1" s="1"/>
  <c r="BE32" i="1" s="1"/>
  <c r="BK37" i="1"/>
  <c r="AC45" i="1"/>
  <c r="BE58" i="1"/>
  <c r="BE42" i="1"/>
  <c r="BE51" i="1"/>
  <c r="BE54" i="1"/>
  <c r="DA56" i="1"/>
  <c r="BB56" i="1" s="1"/>
  <c r="BD56" i="1" s="1"/>
  <c r="Y56" i="1"/>
  <c r="DA58" i="1"/>
  <c r="BB58" i="1" s="1"/>
  <c r="BD58" i="1" s="1"/>
  <c r="Y58" i="1"/>
  <c r="BE62" i="1"/>
  <c r="BK40" i="1"/>
  <c r="BK42" i="1"/>
  <c r="BM45" i="1"/>
  <c r="BL45" i="1"/>
  <c r="BP45" i="1" s="1"/>
  <c r="BQ45" i="1" s="1"/>
  <c r="BK45" i="1"/>
  <c r="Z46" i="1"/>
  <c r="AA46" i="1" s="1"/>
  <c r="BD46" i="1"/>
  <c r="DA41" i="1"/>
  <c r="BB41" i="1" s="1"/>
  <c r="Y41" i="1"/>
  <c r="Q44" i="1"/>
  <c r="O44" i="1"/>
  <c r="N44" i="1" s="1"/>
  <c r="BM49" i="1"/>
  <c r="BL49" i="1"/>
  <c r="BP49" i="1" s="1"/>
  <c r="BQ49" i="1" s="1"/>
  <c r="BK49" i="1"/>
  <c r="BK55" i="1"/>
  <c r="BM55" i="1"/>
  <c r="BL55" i="1"/>
  <c r="BP55" i="1" s="1"/>
  <c r="BQ55" i="1" s="1"/>
  <c r="BD61" i="1"/>
  <c r="Y35" i="1"/>
  <c r="BK35" i="1"/>
  <c r="Y39" i="1"/>
  <c r="BK39" i="1"/>
  <c r="AN41" i="1"/>
  <c r="AN44" i="1"/>
  <c r="BD50" i="1"/>
  <c r="W51" i="1"/>
  <c r="U51" i="1" s="1"/>
  <c r="X51" i="1" s="1"/>
  <c r="R51" i="1" s="1"/>
  <c r="S51" i="1" s="1"/>
  <c r="T53" i="1"/>
  <c r="Q53" i="1"/>
  <c r="O53" i="1"/>
  <c r="N53" i="1" s="1"/>
  <c r="AN53" i="1"/>
  <c r="Z61" i="1"/>
  <c r="AA61" i="1" s="1"/>
  <c r="AN29" i="1"/>
  <c r="AN33" i="1"/>
  <c r="BL35" i="1"/>
  <c r="BP35" i="1" s="1"/>
  <c r="BQ35" i="1" s="1"/>
  <c r="AN37" i="1"/>
  <c r="BL39" i="1"/>
  <c r="BP39" i="1" s="1"/>
  <c r="BQ39" i="1" s="1"/>
  <c r="BM41" i="1"/>
  <c r="BK41" i="1"/>
  <c r="T44" i="1"/>
  <c r="T49" i="1"/>
  <c r="Q49" i="1"/>
  <c r="AN49" i="1"/>
  <c r="Z51" i="1"/>
  <c r="AA51" i="1" s="1"/>
  <c r="DA53" i="1"/>
  <c r="BB53" i="1" s="1"/>
  <c r="BE53" i="1" s="1"/>
  <c r="Y53" i="1"/>
  <c r="AH72" i="1"/>
  <c r="Y30" i="1"/>
  <c r="Y34" i="1"/>
  <c r="Y38" i="1"/>
  <c r="T41" i="1"/>
  <c r="BL41" i="1"/>
  <c r="BP41" i="1" s="1"/>
  <c r="BQ41" i="1" s="1"/>
  <c r="DA45" i="1"/>
  <c r="BB45" i="1" s="1"/>
  <c r="BD45" i="1" s="1"/>
  <c r="Y45" i="1"/>
  <c r="BK46" i="1"/>
  <c r="DA49" i="1"/>
  <c r="BB49" i="1" s="1"/>
  <c r="BD49" i="1" s="1"/>
  <c r="Y49" i="1"/>
  <c r="DA55" i="1"/>
  <c r="BB55" i="1" s="1"/>
  <c r="BD55" i="1" s="1"/>
  <c r="Y55" i="1"/>
  <c r="AG60" i="1"/>
  <c r="T52" i="1"/>
  <c r="O54" i="1"/>
  <c r="N54" i="1" s="1"/>
  <c r="Q54" i="1"/>
  <c r="T57" i="1"/>
  <c r="O57" i="1"/>
  <c r="N57" i="1" s="1"/>
  <c r="Q59" i="1"/>
  <c r="P59" i="1"/>
  <c r="BC59" i="1" s="1"/>
  <c r="BE59" i="1" s="1"/>
  <c r="O59" i="1"/>
  <c r="N59" i="1" s="1"/>
  <c r="AN59" i="1"/>
  <c r="Q60" i="1"/>
  <c r="P60" i="1"/>
  <c r="BC60" i="1" s="1"/>
  <c r="BE60" i="1" s="1"/>
  <c r="AN60" i="1"/>
  <c r="DA66" i="1"/>
  <c r="BB66" i="1" s="1"/>
  <c r="BD66" i="1" s="1"/>
  <c r="Y66" i="1"/>
  <c r="Q71" i="1"/>
  <c r="P71" i="1"/>
  <c r="BC71" i="1" s="1"/>
  <c r="BE71" i="1" s="1"/>
  <c r="O71" i="1"/>
  <c r="N71" i="1" s="1"/>
  <c r="AN71" i="1"/>
  <c r="T71" i="1"/>
  <c r="Q72" i="1"/>
  <c r="P72" i="1"/>
  <c r="BC72" i="1" s="1"/>
  <c r="BE72" i="1" s="1"/>
  <c r="AN72" i="1"/>
  <c r="Q55" i="1"/>
  <c r="O55" i="1"/>
  <c r="N55" i="1" s="1"/>
  <c r="BM56" i="1"/>
  <c r="BK56" i="1"/>
  <c r="Q64" i="1"/>
  <c r="P64" i="1"/>
  <c r="BC64" i="1" s="1"/>
  <c r="BE64" i="1" s="1"/>
  <c r="AN64" i="1"/>
  <c r="Q68" i="1"/>
  <c r="P68" i="1"/>
  <c r="BC68" i="1" s="1"/>
  <c r="BE68" i="1" s="1"/>
  <c r="AN68" i="1"/>
  <c r="BL70" i="1"/>
  <c r="BP70" i="1" s="1"/>
  <c r="BQ70" i="1" s="1"/>
  <c r="BK70" i="1"/>
  <c r="T72" i="1"/>
  <c r="O52" i="1"/>
  <c r="N52" i="1" s="1"/>
  <c r="BM54" i="1"/>
  <c r="P55" i="1"/>
  <c r="BC55" i="1" s="1"/>
  <c r="P57" i="1"/>
  <c r="BC57" i="1" s="1"/>
  <c r="BE57" i="1" s="1"/>
  <c r="BL62" i="1"/>
  <c r="BP62" i="1" s="1"/>
  <c r="BQ62" i="1" s="1"/>
  <c r="BK62" i="1"/>
  <c r="Q63" i="1"/>
  <c r="P63" i="1"/>
  <c r="BC63" i="1" s="1"/>
  <c r="O63" i="1"/>
  <c r="N63" i="1" s="1"/>
  <c r="AN63" i="1"/>
  <c r="T63" i="1"/>
  <c r="Q67" i="1"/>
  <c r="P67" i="1"/>
  <c r="BC67" i="1" s="1"/>
  <c r="BE67" i="1" s="1"/>
  <c r="O67" i="1"/>
  <c r="N67" i="1" s="1"/>
  <c r="AN67" i="1"/>
  <c r="T67" i="1"/>
  <c r="AN51" i="1"/>
  <c r="P52" i="1"/>
  <c r="BC52" i="1" s="1"/>
  <c r="BE52" i="1" s="1"/>
  <c r="AC56" i="1"/>
  <c r="Q57" i="1"/>
  <c r="DA59" i="1"/>
  <c r="BB59" i="1" s="1"/>
  <c r="BD59" i="1" s="1"/>
  <c r="BM62" i="1"/>
  <c r="BL66" i="1"/>
  <c r="BP66" i="1" s="1"/>
  <c r="BQ66" i="1" s="1"/>
  <c r="BK66" i="1"/>
  <c r="O70" i="1"/>
  <c r="N70" i="1" s="1"/>
  <c r="AN70" i="1"/>
  <c r="T70" i="1"/>
  <c r="Q70" i="1"/>
  <c r="Y44" i="1"/>
  <c r="Y48" i="1"/>
  <c r="Y52" i="1"/>
  <c r="T55" i="1"/>
  <c r="AC60" i="1"/>
  <c r="AG66" i="1"/>
  <c r="BM66" i="1"/>
  <c r="DA70" i="1"/>
  <c r="BB70" i="1" s="1"/>
  <c r="BD70" i="1" s="1"/>
  <c r="Y70" i="1"/>
  <c r="O58" i="1"/>
  <c r="N58" i="1" s="1"/>
  <c r="AN58" i="1"/>
  <c r="Q58" i="1"/>
  <c r="T59" i="1"/>
  <c r="BE61" i="1"/>
  <c r="O62" i="1"/>
  <c r="N62" i="1" s="1"/>
  <c r="AN62" i="1"/>
  <c r="T62" i="1"/>
  <c r="Q62" i="1"/>
  <c r="DA63" i="1"/>
  <c r="BB63" i="1" s="1"/>
  <c r="BD63" i="1" s="1"/>
  <c r="AC64" i="1"/>
  <c r="T65" i="1"/>
  <c r="P65" i="1"/>
  <c r="BC65" i="1" s="1"/>
  <c r="BE65" i="1" s="1"/>
  <c r="O65" i="1"/>
  <c r="N65" i="1" s="1"/>
  <c r="DA67" i="1"/>
  <c r="BB67" i="1" s="1"/>
  <c r="BD67" i="1" s="1"/>
  <c r="AC68" i="1"/>
  <c r="T69" i="1"/>
  <c r="P69" i="1"/>
  <c r="BC69" i="1" s="1"/>
  <c r="BE69" i="1" s="1"/>
  <c r="O69" i="1"/>
  <c r="N69" i="1" s="1"/>
  <c r="Z72" i="1"/>
  <c r="AA72" i="1" s="1"/>
  <c r="BM59" i="1"/>
  <c r="BM63" i="1"/>
  <c r="Q66" i="1"/>
  <c r="BM67" i="1"/>
  <c r="BL61" i="1"/>
  <c r="BP61" i="1" s="1"/>
  <c r="BQ61" i="1" s="1"/>
  <c r="BL65" i="1"/>
  <c r="BP65" i="1" s="1"/>
  <c r="BQ65" i="1" s="1"/>
  <c r="BL69" i="1"/>
  <c r="BP69" i="1" s="1"/>
  <c r="BQ69" i="1" s="1"/>
  <c r="Y60" i="1"/>
  <c r="BK60" i="1"/>
  <c r="Y64" i="1"/>
  <c r="BK64" i="1"/>
  <c r="Y68" i="1"/>
  <c r="BK68" i="1"/>
  <c r="BL60" i="1"/>
  <c r="BP60" i="1" s="1"/>
  <c r="BQ60" i="1" s="1"/>
  <c r="BL64" i="1"/>
  <c r="BP64" i="1" s="1"/>
  <c r="BQ64" i="1" s="1"/>
  <c r="BL68" i="1"/>
  <c r="BP68" i="1" s="1"/>
  <c r="BQ68" i="1" s="1"/>
  <c r="Y59" i="1"/>
  <c r="Y67" i="1"/>
  <c r="Z67" i="1" l="1"/>
  <c r="AA67" i="1" s="1"/>
  <c r="Z64" i="1"/>
  <c r="AA64" i="1" s="1"/>
  <c r="W65" i="1"/>
  <c r="U65" i="1" s="1"/>
  <c r="X65" i="1" s="1"/>
  <c r="R65" i="1" s="1"/>
  <c r="S65" i="1" s="1"/>
  <c r="AG65" i="1"/>
  <c r="AG63" i="1"/>
  <c r="W63" i="1"/>
  <c r="U63" i="1" s="1"/>
  <c r="X63" i="1" s="1"/>
  <c r="R63" i="1" s="1"/>
  <c r="S63" i="1" s="1"/>
  <c r="Z63" i="1"/>
  <c r="AA63" i="1" s="1"/>
  <c r="AB43" i="1"/>
  <c r="AF43" i="1" s="1"/>
  <c r="AI43" i="1"/>
  <c r="AH43" i="1"/>
  <c r="AG56" i="1"/>
  <c r="Z62" i="1"/>
  <c r="AA62" i="1" s="1"/>
  <c r="AB23" i="1"/>
  <c r="AF23" i="1" s="1"/>
  <c r="AI23" i="1"/>
  <c r="R32" i="1"/>
  <c r="S32" i="1" s="1"/>
  <c r="W21" i="1"/>
  <c r="U21" i="1" s="1"/>
  <c r="X21" i="1" s="1"/>
  <c r="R21" i="1" s="1"/>
  <c r="S21" i="1" s="1"/>
  <c r="AG21" i="1"/>
  <c r="Z59" i="1"/>
  <c r="AA59" i="1" s="1"/>
  <c r="BE63" i="1"/>
  <c r="Z65" i="1"/>
  <c r="AA65" i="1" s="1"/>
  <c r="AG55" i="1"/>
  <c r="Z49" i="1"/>
  <c r="AA49" i="1" s="1"/>
  <c r="Z38" i="1"/>
  <c r="AA38" i="1" s="1"/>
  <c r="Z39" i="1"/>
  <c r="AA39" i="1" s="1"/>
  <c r="BD41" i="1"/>
  <c r="BE41" i="1"/>
  <c r="AG50" i="1"/>
  <c r="Z50" i="1"/>
  <c r="AA50" i="1" s="1"/>
  <c r="W50" i="1" s="1"/>
  <c r="U50" i="1" s="1"/>
  <c r="X50" i="1" s="1"/>
  <c r="R50" i="1" s="1"/>
  <c r="S50" i="1" s="1"/>
  <c r="BE56" i="1"/>
  <c r="Z40" i="1"/>
  <c r="AA40" i="1" s="1"/>
  <c r="Z21" i="1"/>
  <c r="AA21" i="1" s="1"/>
  <c r="AB32" i="1"/>
  <c r="AF32" i="1" s="1"/>
  <c r="AI32" i="1"/>
  <c r="AJ32" i="1" s="1"/>
  <c r="AG23" i="1"/>
  <c r="W23" i="1"/>
  <c r="U23" i="1" s="1"/>
  <c r="X23" i="1" s="1"/>
  <c r="R23" i="1" s="1"/>
  <c r="S23" i="1" s="1"/>
  <c r="AG69" i="1"/>
  <c r="AG70" i="1"/>
  <c r="AG59" i="1"/>
  <c r="W59" i="1"/>
  <c r="U59" i="1" s="1"/>
  <c r="X59" i="1" s="1"/>
  <c r="R59" i="1" s="1"/>
  <c r="S59" i="1" s="1"/>
  <c r="Z30" i="1"/>
  <c r="AA30" i="1" s="1"/>
  <c r="Z35" i="1"/>
  <c r="AA35" i="1" s="1"/>
  <c r="AG62" i="1"/>
  <c r="AG52" i="1"/>
  <c r="W52" i="1"/>
  <c r="U52" i="1" s="1"/>
  <c r="X52" i="1" s="1"/>
  <c r="R52" i="1" s="1"/>
  <c r="S52" i="1" s="1"/>
  <c r="AG71" i="1"/>
  <c r="AG53" i="1"/>
  <c r="W53" i="1"/>
  <c r="U53" i="1" s="1"/>
  <c r="X53" i="1" s="1"/>
  <c r="R53" i="1" s="1"/>
  <c r="S53" i="1" s="1"/>
  <c r="Z41" i="1"/>
  <c r="AA41" i="1" s="1"/>
  <c r="AB28" i="1"/>
  <c r="AF28" i="1" s="1"/>
  <c r="AI28" i="1"/>
  <c r="AH28" i="1"/>
  <c r="AB18" i="1"/>
  <c r="AF18" i="1" s="1"/>
  <c r="AI18" i="1"/>
  <c r="AH18" i="1"/>
  <c r="Z60" i="1"/>
  <c r="AA60" i="1" s="1"/>
  <c r="AI72" i="1"/>
  <c r="AJ72" i="1" s="1"/>
  <c r="AB72" i="1"/>
  <c r="AF72" i="1" s="1"/>
  <c r="AG67" i="1"/>
  <c r="W67" i="1"/>
  <c r="U67" i="1" s="1"/>
  <c r="X67" i="1" s="1"/>
  <c r="R67" i="1" s="1"/>
  <c r="S67" i="1" s="1"/>
  <c r="AG54" i="1"/>
  <c r="Z34" i="1"/>
  <c r="AA34" i="1" s="1"/>
  <c r="BE70" i="1"/>
  <c r="Z31" i="1"/>
  <c r="AA31" i="1" s="1"/>
  <c r="BE49" i="1"/>
  <c r="AG34" i="1"/>
  <c r="W34" i="1"/>
  <c r="U34" i="1" s="1"/>
  <c r="X34" i="1" s="1"/>
  <c r="R34" i="1" s="1"/>
  <c r="S34" i="1" s="1"/>
  <c r="AG30" i="1"/>
  <c r="AG39" i="1"/>
  <c r="AB27" i="1"/>
  <c r="AF27" i="1" s="1"/>
  <c r="AI27" i="1"/>
  <c r="AJ27" i="1" s="1"/>
  <c r="AG27" i="1"/>
  <c r="W27" i="1"/>
  <c r="U27" i="1" s="1"/>
  <c r="X27" i="1" s="1"/>
  <c r="R27" i="1" s="1"/>
  <c r="S27" i="1" s="1"/>
  <c r="Z66" i="1"/>
  <c r="AA66" i="1" s="1"/>
  <c r="AB46" i="1"/>
  <c r="AF46" i="1" s="1"/>
  <c r="AI46" i="1"/>
  <c r="AH46" i="1"/>
  <c r="AG38" i="1"/>
  <c r="W38" i="1"/>
  <c r="U38" i="1" s="1"/>
  <c r="X38" i="1" s="1"/>
  <c r="R38" i="1" s="1"/>
  <c r="S38" i="1" s="1"/>
  <c r="AB37" i="1"/>
  <c r="AF37" i="1" s="1"/>
  <c r="AH37" i="1"/>
  <c r="AI37" i="1"/>
  <c r="AJ37" i="1" s="1"/>
  <c r="Z53" i="1"/>
  <c r="AA53" i="1" s="1"/>
  <c r="AG48" i="1"/>
  <c r="AG45" i="1"/>
  <c r="W45" i="1"/>
  <c r="U45" i="1" s="1"/>
  <c r="X45" i="1" s="1"/>
  <c r="R45" i="1" s="1"/>
  <c r="S45" i="1" s="1"/>
  <c r="Z24" i="1"/>
  <c r="AA24" i="1" s="1"/>
  <c r="AI47" i="1"/>
  <c r="AH47" i="1"/>
  <c r="AB47" i="1"/>
  <c r="AF47" i="1" s="1"/>
  <c r="AH23" i="1"/>
  <c r="AB26" i="1"/>
  <c r="AF26" i="1" s="1"/>
  <c r="AI26" i="1"/>
  <c r="AJ26" i="1" s="1"/>
  <c r="AI17" i="1"/>
  <c r="AH17" i="1"/>
  <c r="W17" i="1"/>
  <c r="U17" i="1" s="1"/>
  <c r="X17" i="1" s="1"/>
  <c r="R17" i="1" s="1"/>
  <c r="S17" i="1" s="1"/>
  <c r="AB17" i="1"/>
  <c r="AF17" i="1" s="1"/>
  <c r="AB22" i="1"/>
  <c r="AF22" i="1" s="1"/>
  <c r="AI22" i="1"/>
  <c r="Z69" i="1"/>
  <c r="AA69" i="1" s="1"/>
  <c r="AB61" i="1"/>
  <c r="AF61" i="1" s="1"/>
  <c r="AI61" i="1"/>
  <c r="Z71" i="1"/>
  <c r="AA71" i="1" s="1"/>
  <c r="W71" i="1" s="1"/>
  <c r="U71" i="1" s="1"/>
  <c r="X71" i="1" s="1"/>
  <c r="R71" i="1" s="1"/>
  <c r="S71" i="1" s="1"/>
  <c r="Z58" i="1"/>
  <c r="AA58" i="1" s="1"/>
  <c r="W58" i="1"/>
  <c r="U58" i="1" s="1"/>
  <c r="X58" i="1" s="1"/>
  <c r="R58" i="1" s="1"/>
  <c r="S58" i="1" s="1"/>
  <c r="AG58" i="1"/>
  <c r="Z52" i="1"/>
  <c r="AA52" i="1" s="1"/>
  <c r="Z45" i="1"/>
  <c r="AA45" i="1" s="1"/>
  <c r="Z68" i="1"/>
  <c r="AA68" i="1" s="1"/>
  <c r="Z70" i="1"/>
  <c r="AA70" i="1" s="1"/>
  <c r="Z48" i="1"/>
  <c r="AA48" i="1" s="1"/>
  <c r="W72" i="1"/>
  <c r="U72" i="1" s="1"/>
  <c r="X72" i="1" s="1"/>
  <c r="R72" i="1" s="1"/>
  <c r="S72" i="1" s="1"/>
  <c r="BE55" i="1"/>
  <c r="AH61" i="1"/>
  <c r="W57" i="1"/>
  <c r="U57" i="1" s="1"/>
  <c r="X57" i="1" s="1"/>
  <c r="R57" i="1" s="1"/>
  <c r="S57" i="1" s="1"/>
  <c r="AG57" i="1"/>
  <c r="Z57" i="1"/>
  <c r="AA57" i="1" s="1"/>
  <c r="Z55" i="1"/>
  <c r="AA55" i="1" s="1"/>
  <c r="BE66" i="1"/>
  <c r="AG44" i="1"/>
  <c r="Z56" i="1"/>
  <c r="AA56" i="1" s="1"/>
  <c r="W56" i="1" s="1"/>
  <c r="U56" i="1" s="1"/>
  <c r="X56" i="1" s="1"/>
  <c r="R56" i="1" s="1"/>
  <c r="S56" i="1" s="1"/>
  <c r="Z19" i="1"/>
  <c r="AA19" i="1" s="1"/>
  <c r="W46" i="1"/>
  <c r="U46" i="1" s="1"/>
  <c r="X46" i="1" s="1"/>
  <c r="R46" i="1" s="1"/>
  <c r="S46" i="1" s="1"/>
  <c r="AG46" i="1"/>
  <c r="W25" i="1"/>
  <c r="U25" i="1" s="1"/>
  <c r="X25" i="1" s="1"/>
  <c r="R25" i="1" s="1"/>
  <c r="S25" i="1" s="1"/>
  <c r="AG25" i="1"/>
  <c r="AG35" i="1"/>
  <c r="W35" i="1"/>
  <c r="U35" i="1" s="1"/>
  <c r="X35" i="1" s="1"/>
  <c r="R35" i="1" s="1"/>
  <c r="S35" i="1" s="1"/>
  <c r="AG22" i="1"/>
  <c r="W22" i="1"/>
  <c r="U22" i="1" s="1"/>
  <c r="X22" i="1" s="1"/>
  <c r="R22" i="1" s="1"/>
  <c r="S22" i="1" s="1"/>
  <c r="W37" i="1"/>
  <c r="U37" i="1" s="1"/>
  <c r="X37" i="1" s="1"/>
  <c r="R37" i="1" s="1"/>
  <c r="S37" i="1" s="1"/>
  <c r="Z29" i="1"/>
  <c r="AA29" i="1" s="1"/>
  <c r="BE31" i="1"/>
  <c r="AB25" i="1"/>
  <c r="AF25" i="1" s="1"/>
  <c r="AI25" i="1"/>
  <c r="AJ25" i="1" s="1"/>
  <c r="AH25" i="1"/>
  <c r="AG19" i="1"/>
  <c r="W19" i="1"/>
  <c r="U19" i="1" s="1"/>
  <c r="X19" i="1" s="1"/>
  <c r="R19" i="1" s="1"/>
  <c r="S19" i="1" s="1"/>
  <c r="Z44" i="1"/>
  <c r="AA44" i="1" s="1"/>
  <c r="W44" i="1" s="1"/>
  <c r="U44" i="1" s="1"/>
  <c r="X44" i="1" s="1"/>
  <c r="R44" i="1" s="1"/>
  <c r="S44" i="1" s="1"/>
  <c r="AI51" i="1"/>
  <c r="AH51" i="1"/>
  <c r="AB51" i="1"/>
  <c r="AF51" i="1" s="1"/>
  <c r="AB36" i="1"/>
  <c r="AF36" i="1" s="1"/>
  <c r="AI36" i="1"/>
  <c r="AJ36" i="1" s="1"/>
  <c r="Z54" i="1"/>
  <c r="AA54" i="1" s="1"/>
  <c r="AH36" i="1"/>
  <c r="Z20" i="1"/>
  <c r="AA20" i="1" s="1"/>
  <c r="W43" i="1"/>
  <c r="U43" i="1" s="1"/>
  <c r="X43" i="1" s="1"/>
  <c r="R43" i="1" s="1"/>
  <c r="S43" i="1" s="1"/>
  <c r="AG43" i="1"/>
  <c r="W18" i="1"/>
  <c r="U18" i="1" s="1"/>
  <c r="X18" i="1" s="1"/>
  <c r="R18" i="1" s="1"/>
  <c r="S18" i="1" s="1"/>
  <c r="AG18" i="1"/>
  <c r="AG26" i="1"/>
  <c r="W26" i="1"/>
  <c r="U26" i="1" s="1"/>
  <c r="X26" i="1" s="1"/>
  <c r="R26" i="1" s="1"/>
  <c r="S26" i="1" s="1"/>
  <c r="AI54" i="1" l="1"/>
  <c r="AJ54" i="1" s="1"/>
  <c r="AB54" i="1"/>
  <c r="AF54" i="1" s="1"/>
  <c r="AH54" i="1"/>
  <c r="AI55" i="1"/>
  <c r="AB55" i="1"/>
  <c r="AF55" i="1" s="1"/>
  <c r="AH55" i="1"/>
  <c r="AB48" i="1"/>
  <c r="AF48" i="1" s="1"/>
  <c r="AI48" i="1"/>
  <c r="AJ48" i="1" s="1"/>
  <c r="AH48" i="1"/>
  <c r="AB52" i="1"/>
  <c r="AF52" i="1" s="1"/>
  <c r="AI52" i="1"/>
  <c r="AH52" i="1"/>
  <c r="AB69" i="1"/>
  <c r="AF69" i="1" s="1"/>
  <c r="AI69" i="1"/>
  <c r="AH69" i="1"/>
  <c r="W54" i="1"/>
  <c r="U54" i="1" s="1"/>
  <c r="X54" i="1" s="1"/>
  <c r="R54" i="1" s="1"/>
  <c r="S54" i="1" s="1"/>
  <c r="AJ18" i="1"/>
  <c r="AI35" i="1"/>
  <c r="AB35" i="1"/>
  <c r="AF35" i="1" s="1"/>
  <c r="AH35" i="1"/>
  <c r="W69" i="1"/>
  <c r="U69" i="1" s="1"/>
  <c r="X69" i="1" s="1"/>
  <c r="R69" i="1" s="1"/>
  <c r="S69" i="1" s="1"/>
  <c r="AB38" i="1"/>
  <c r="AF38" i="1" s="1"/>
  <c r="AI38" i="1"/>
  <c r="AH38" i="1"/>
  <c r="AI39" i="1"/>
  <c r="AJ39" i="1" s="1"/>
  <c r="AB39" i="1"/>
  <c r="AF39" i="1" s="1"/>
  <c r="AH39" i="1"/>
  <c r="AB62" i="1"/>
  <c r="AF62" i="1" s="1"/>
  <c r="AH62" i="1"/>
  <c r="AI62" i="1"/>
  <c r="AB19" i="1"/>
  <c r="AF19" i="1" s="1"/>
  <c r="AI19" i="1"/>
  <c r="AJ19" i="1" s="1"/>
  <c r="AH19" i="1"/>
  <c r="AB57" i="1"/>
  <c r="AF57" i="1" s="1"/>
  <c r="AI57" i="1"/>
  <c r="AJ57" i="1" s="1"/>
  <c r="AH57" i="1"/>
  <c r="AB70" i="1"/>
  <c r="AF70" i="1" s="1"/>
  <c r="AH70" i="1"/>
  <c r="AI70" i="1"/>
  <c r="AJ70" i="1" s="1"/>
  <c r="AJ22" i="1"/>
  <c r="W48" i="1"/>
  <c r="U48" i="1" s="1"/>
  <c r="X48" i="1" s="1"/>
  <c r="R48" i="1" s="1"/>
  <c r="S48" i="1" s="1"/>
  <c r="AB30" i="1"/>
  <c r="AF30" i="1" s="1"/>
  <c r="AI30" i="1"/>
  <c r="AJ30" i="1" s="1"/>
  <c r="AH30" i="1"/>
  <c r="AI59" i="1"/>
  <c r="AJ59" i="1" s="1"/>
  <c r="AH59" i="1"/>
  <c r="AB59" i="1"/>
  <c r="AF59" i="1" s="1"/>
  <c r="AB53" i="1"/>
  <c r="AF53" i="1" s="1"/>
  <c r="AI53" i="1"/>
  <c r="AJ53" i="1" s="1"/>
  <c r="AH53" i="1"/>
  <c r="AI31" i="1"/>
  <c r="AB31" i="1"/>
  <c r="AF31" i="1" s="1"/>
  <c r="W31" i="1"/>
  <c r="U31" i="1" s="1"/>
  <c r="X31" i="1" s="1"/>
  <c r="R31" i="1" s="1"/>
  <c r="S31" i="1" s="1"/>
  <c r="AH31" i="1"/>
  <c r="AJ28" i="1"/>
  <c r="AJ51" i="1"/>
  <c r="AI68" i="1"/>
  <c r="AJ68" i="1" s="1"/>
  <c r="AB68" i="1"/>
  <c r="AF68" i="1" s="1"/>
  <c r="AH68" i="1"/>
  <c r="W68" i="1"/>
  <c r="U68" i="1" s="1"/>
  <c r="X68" i="1" s="1"/>
  <c r="R68" i="1" s="1"/>
  <c r="S68" i="1" s="1"/>
  <c r="AJ47" i="1"/>
  <c r="W55" i="1"/>
  <c r="U55" i="1" s="1"/>
  <c r="X55" i="1" s="1"/>
  <c r="R55" i="1" s="1"/>
  <c r="S55" i="1" s="1"/>
  <c r="AJ43" i="1"/>
  <c r="AI64" i="1"/>
  <c r="AJ64" i="1" s="1"/>
  <c r="AB64" i="1"/>
  <c r="AF64" i="1" s="1"/>
  <c r="W64" i="1"/>
  <c r="U64" i="1" s="1"/>
  <c r="X64" i="1" s="1"/>
  <c r="R64" i="1" s="1"/>
  <c r="S64" i="1" s="1"/>
  <c r="AH64" i="1"/>
  <c r="AI56" i="1"/>
  <c r="AB56" i="1"/>
  <c r="AF56" i="1" s="1"/>
  <c r="AH56" i="1"/>
  <c r="AB50" i="1"/>
  <c r="AF50" i="1" s="1"/>
  <c r="AI50" i="1"/>
  <c r="AJ50" i="1" s="1"/>
  <c r="AH50" i="1"/>
  <c r="AB20" i="1"/>
  <c r="AF20" i="1" s="1"/>
  <c r="AI20" i="1"/>
  <c r="W20" i="1"/>
  <c r="U20" i="1" s="1"/>
  <c r="X20" i="1" s="1"/>
  <c r="R20" i="1" s="1"/>
  <c r="S20" i="1" s="1"/>
  <c r="AH20" i="1"/>
  <c r="AI58" i="1"/>
  <c r="AH58" i="1"/>
  <c r="AB58" i="1"/>
  <c r="AF58" i="1" s="1"/>
  <c r="AB45" i="1"/>
  <c r="AF45" i="1" s="1"/>
  <c r="AI45" i="1"/>
  <c r="AJ45" i="1" s="1"/>
  <c r="AH45" i="1"/>
  <c r="AB71" i="1"/>
  <c r="AF71" i="1" s="1"/>
  <c r="AI71" i="1"/>
  <c r="AJ71" i="1" s="1"/>
  <c r="AH71" i="1"/>
  <c r="AB24" i="1"/>
  <c r="AF24" i="1" s="1"/>
  <c r="AI24" i="1"/>
  <c r="AJ24" i="1" s="1"/>
  <c r="AH24" i="1"/>
  <c r="W24" i="1"/>
  <c r="U24" i="1" s="1"/>
  <c r="X24" i="1" s="1"/>
  <c r="R24" i="1" s="1"/>
  <c r="S24" i="1" s="1"/>
  <c r="AB66" i="1"/>
  <c r="AF66" i="1" s="1"/>
  <c r="AH66" i="1"/>
  <c r="AI66" i="1"/>
  <c r="AJ66" i="1" s="1"/>
  <c r="W66" i="1"/>
  <c r="U66" i="1" s="1"/>
  <c r="X66" i="1" s="1"/>
  <c r="R66" i="1" s="1"/>
  <c r="S66" i="1" s="1"/>
  <c r="W30" i="1"/>
  <c r="U30" i="1" s="1"/>
  <c r="X30" i="1" s="1"/>
  <c r="R30" i="1" s="1"/>
  <c r="S30" i="1" s="1"/>
  <c r="AB34" i="1"/>
  <c r="AF34" i="1" s="1"/>
  <c r="AI34" i="1"/>
  <c r="AH34" i="1"/>
  <c r="AB21" i="1"/>
  <c r="AF21" i="1" s="1"/>
  <c r="AI21" i="1"/>
  <c r="AH21" i="1"/>
  <c r="AJ23" i="1"/>
  <c r="AB67" i="1"/>
  <c r="AF67" i="1" s="1"/>
  <c r="AI67" i="1"/>
  <c r="AJ67" i="1" s="1"/>
  <c r="AH67" i="1"/>
  <c r="AB49" i="1"/>
  <c r="AF49" i="1" s="1"/>
  <c r="AI49" i="1"/>
  <c r="W49" i="1"/>
  <c r="U49" i="1" s="1"/>
  <c r="X49" i="1" s="1"/>
  <c r="R49" i="1" s="1"/>
  <c r="S49" i="1" s="1"/>
  <c r="AH49" i="1"/>
  <c r="AJ46" i="1"/>
  <c r="W39" i="1"/>
  <c r="U39" i="1" s="1"/>
  <c r="X39" i="1" s="1"/>
  <c r="R39" i="1" s="1"/>
  <c r="S39" i="1" s="1"/>
  <c r="AB29" i="1"/>
  <c r="AF29" i="1" s="1"/>
  <c r="AI29" i="1"/>
  <c r="AJ29" i="1" s="1"/>
  <c r="AH29" i="1"/>
  <c r="W29" i="1"/>
  <c r="U29" i="1" s="1"/>
  <c r="X29" i="1" s="1"/>
  <c r="R29" i="1" s="1"/>
  <c r="S29" i="1" s="1"/>
  <c r="AB44" i="1"/>
  <c r="AF44" i="1" s="1"/>
  <c r="AI44" i="1"/>
  <c r="AJ44" i="1" s="1"/>
  <c r="AH44" i="1"/>
  <c r="AJ61" i="1"/>
  <c r="AJ17" i="1"/>
  <c r="AI60" i="1"/>
  <c r="AB60" i="1"/>
  <c r="AF60" i="1" s="1"/>
  <c r="W60" i="1"/>
  <c r="U60" i="1" s="1"/>
  <c r="X60" i="1" s="1"/>
  <c r="R60" i="1" s="1"/>
  <c r="S60" i="1" s="1"/>
  <c r="AH60" i="1"/>
  <c r="AI41" i="1"/>
  <c r="AB41" i="1"/>
  <c r="AF41" i="1" s="1"/>
  <c r="W41" i="1"/>
  <c r="U41" i="1" s="1"/>
  <c r="X41" i="1" s="1"/>
  <c r="R41" i="1" s="1"/>
  <c r="S41" i="1" s="1"/>
  <c r="AH41" i="1"/>
  <c r="W62" i="1"/>
  <c r="U62" i="1" s="1"/>
  <c r="X62" i="1" s="1"/>
  <c r="R62" i="1" s="1"/>
  <c r="S62" i="1" s="1"/>
  <c r="W70" i="1"/>
  <c r="U70" i="1" s="1"/>
  <c r="X70" i="1" s="1"/>
  <c r="R70" i="1" s="1"/>
  <c r="S70" i="1" s="1"/>
  <c r="AB40" i="1"/>
  <c r="AF40" i="1" s="1"/>
  <c r="AI40" i="1"/>
  <c r="AH40" i="1"/>
  <c r="W40" i="1"/>
  <c r="U40" i="1" s="1"/>
  <c r="X40" i="1" s="1"/>
  <c r="R40" i="1" s="1"/>
  <c r="S40" i="1" s="1"/>
  <c r="AB65" i="1"/>
  <c r="AF65" i="1" s="1"/>
  <c r="AI65" i="1"/>
  <c r="AJ65" i="1" s="1"/>
  <c r="AH65" i="1"/>
  <c r="AB63" i="1"/>
  <c r="AF63" i="1" s="1"/>
  <c r="AI63" i="1"/>
  <c r="AJ63" i="1" s="1"/>
  <c r="AH63" i="1"/>
  <c r="AJ38" i="1" l="1"/>
  <c r="AJ58" i="1"/>
  <c r="AJ62" i="1"/>
  <c r="AJ69" i="1"/>
  <c r="AJ40" i="1"/>
  <c r="AJ21" i="1"/>
  <c r="AJ56" i="1"/>
  <c r="AJ55" i="1"/>
  <c r="AJ49" i="1"/>
  <c r="AJ20" i="1"/>
  <c r="AJ31" i="1"/>
  <c r="AJ52" i="1"/>
  <c r="AJ41" i="1"/>
  <c r="AJ35" i="1"/>
  <c r="AJ60" i="1"/>
  <c r="AJ34" i="1"/>
</calcChain>
</file>

<file path=xl/sharedStrings.xml><?xml version="1.0" encoding="utf-8"?>
<sst xmlns="http://schemas.openxmlformats.org/spreadsheetml/2006/main" count="2022" uniqueCount="712">
  <si>
    <t>File opened</t>
  </si>
  <si>
    <t>2023-08-11 13:28:43</t>
  </si>
  <si>
    <t>Console s/n</t>
  </si>
  <si>
    <t>68C-812070</t>
  </si>
  <si>
    <t>Console ver</t>
  </si>
  <si>
    <t>Bluestem v.2.1.08</t>
  </si>
  <si>
    <t>Scripts ver</t>
  </si>
  <si>
    <t>2022.05  2.1.08, Aug 2022</t>
  </si>
  <si>
    <t>Head s/n</t>
  </si>
  <si>
    <t>68H-712060</t>
  </si>
  <si>
    <t>Head ver</t>
  </si>
  <si>
    <t>1.4.22</t>
  </si>
  <si>
    <t>Head cal</t>
  </si>
  <si>
    <t>{"oxygen": "21", "co2azero": "0.958686", "co2aspan1": "1.00384", "co2aspan2": "-0.0388579", "co2aspan2a": "0.298443", "co2aspan2b": "0.296129", "co2aspanconc1": "2473", "co2aspanconc2": "301.4", "co2bzero": "0.928023", "co2bspan1": "1.00369", "co2bspan2": "-0.0381895", "co2bspan2a": "0.304009", "co2bspan2b": "0.301603", "co2bspanconc1": "2473", "co2bspanconc2": "301.4", "h2oazero": "1.03295", "h2oaspan1": "1.01426", "h2oaspan2": "0", "h2oaspan2a": "0.0674578", "h2oaspan2b": "0.06842", "h2oaspanconc1": "11.74", "h2oaspanconc2": "0", "h2obzero": "1.03066", "h2obspan1": "0.988155", "h2obspan2": "0", "h2obspan2a": "0.0699234", "h2obspan2b": "0.0690952", "h2obspanconc1": "11.74", "h2obspanconc2": "0", "tazero": "0.0809345", "tbzero": "0.115692", "flowmeterzero": "2.48309", "flowazero": "0.32467", "flowbzero": "0.30139", "chamberpressurezero": "2.71672", "ssa_ref": "35016.3", "ssb_ref": "26963.9"}</t>
  </si>
  <si>
    <t>CO2 rangematch</t>
  </si>
  <si>
    <t>Tue Jul 11 07:52</t>
  </si>
  <si>
    <t>H2O rangematch</t>
  </si>
  <si>
    <t>Tue Jul 11 08:16</t>
  </si>
  <si>
    <t>Chamber type</t>
  </si>
  <si>
    <t>6800-01A</t>
  </si>
  <si>
    <t>Chamber s/n</t>
  </si>
  <si>
    <t>MPF-281819</t>
  </si>
  <si>
    <t>Chamber rev</t>
  </si>
  <si>
    <t>0</t>
  </si>
  <si>
    <t>Chamber cal</t>
  </si>
  <si>
    <t>Fluorometer</t>
  </si>
  <si>
    <t>Flr. Version</t>
  </si>
  <si>
    <t>13:28:43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</si>
  <si>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</si>
  <si>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</si>
  <si>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</si>
  <si>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</si>
  <si>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</si>
  <si>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</si>
  <si>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</si>
  <si>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</si>
  <si>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</si>
  <si>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</si>
  <si>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</si>
  <si>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</si>
  <si>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</si>
  <si>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</si>
  <si>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</si>
  <si>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</si>
  <si>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</si>
  <si>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</si>
  <si>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</si>
  <si>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</si>
  <si>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</si>
  <si>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</si>
  <si>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</si>
  <si>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</si>
  <si>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</si>
  <si>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</si>
  <si>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</si>
  <si>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</si>
  <si>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</si>
  <si>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</si>
  <si>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</si>
  <si>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</si>
  <si>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</si>
  <si>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</si>
  <si>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</si>
  <si>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</si>
  <si>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</si>
  <si>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</si>
  <si>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</si>
  <si>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</si>
  <si>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</si>
  <si>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</si>
  <si>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</si>
  <si>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</si>
  <si>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</si>
  <si>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</si>
  <si>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</si>
  <si>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</si>
  <si>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</si>
  <si>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</si>
  <si>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</si>
  <si>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</si>
  <si>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</si>
  <si>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2.21136 158.831 370.928 615.345 850.443 1030.75 1194.62 1273.91</t>
  </si>
  <si>
    <t>Fs_true</t>
  </si>
  <si>
    <t>0.157215 187.419 393.689 600.23 802.376 1001.54 1200.76 1401.3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</si>
  <si>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</si>
  <si>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</si>
  <si>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</si>
  <si>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</si>
  <si>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</si>
  <si>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</si>
  <si>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</si>
  <si>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</si>
  <si>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</si>
  <si>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</si>
  <si>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</si>
  <si>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</si>
  <si>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</si>
  <si>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</si>
  <si>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</si>
  <si>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</si>
  <si>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</si>
  <si>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</si>
  <si>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</si>
  <si>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</si>
  <si>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</si>
  <si>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</si>
  <si>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</si>
  <si>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</si>
  <si>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</si>
  <si>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</si>
  <si>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</si>
  <si>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</si>
  <si>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</si>
  <si>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</si>
  <si>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</si>
  <si>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</si>
  <si>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</si>
  <si>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</si>
  <si>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</si>
  <si>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</si>
  <si>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</si>
  <si>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</si>
  <si>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</si>
  <si>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</si>
  <si>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</si>
  <si>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</si>
  <si>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</si>
  <si>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</si>
  <si>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</si>
  <si>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</si>
  <si>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</si>
  <si>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</si>
  <si>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</si>
  <si>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</si>
  <si>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</si>
  <si>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</si>
  <si>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</si>
  <si>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</si>
  <si>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</si>
  <si>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</si>
  <si>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</si>
  <si>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</si>
  <si>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</si>
  <si>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</si>
  <si>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</si>
  <si>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</si>
  <si>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</si>
  <si>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</si>
  <si>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</si>
  <si>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</si>
  <si>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</si>
  <si>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</si>
  <si>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</si>
  <si>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</si>
  <si>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</si>
  <si>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</si>
  <si>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</si>
  <si>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</si>
  <si>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</si>
  <si>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</si>
  <si>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</si>
  <si>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</si>
  <si>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</si>
  <si>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</si>
  <si>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</si>
  <si>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</si>
  <si>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</si>
  <si>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</si>
  <si>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</si>
  <si>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</si>
  <si>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</si>
  <si>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</si>
  <si>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</si>
  <si>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</si>
  <si>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</si>
  <si>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</si>
  <si>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</si>
  <si>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</si>
  <si>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</si>
  <si>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</si>
  <si>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</si>
  <si>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</si>
  <si>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</si>
  <si>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</si>
  <si>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</si>
  <si>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</si>
  <si>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</si>
  <si>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</si>
  <si>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</si>
  <si>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</si>
  <si>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</si>
  <si>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</si>
  <si>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</si>
  <si>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</si>
  <si>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</si>
  <si>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</si>
  <si>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</si>
  <si>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</si>
  <si>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</si>
  <si>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</si>
  <si>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</si>
  <si>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</si>
  <si>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</si>
  <si>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</si>
  <si>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</si>
  <si>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</si>
  <si>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</si>
  <si>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</si>
  <si>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</si>
  <si>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</si>
  <si>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</si>
  <si>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</si>
  <si>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</si>
  <si>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</si>
  <si>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</si>
  <si>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</si>
  <si>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</si>
  <si>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</si>
  <si>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</si>
  <si>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</si>
  <si>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</si>
  <si>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</si>
  <si>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</si>
  <si>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</si>
  <si>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</si>
  <si>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</si>
  <si>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</si>
  <si>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</si>
  <si>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</si>
  <si>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</si>
  <si>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</si>
  <si>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</si>
  <si>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</si>
  <si>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</si>
  <si>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</si>
  <si>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</si>
  <si>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</si>
  <si>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</si>
  <si>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</si>
  <si>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</si>
  <si>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</si>
  <si>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</si>
  <si>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</si>
  <si>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</si>
  <si>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</si>
  <si>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</si>
  <si>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</si>
  <si>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</si>
  <si>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</si>
  <si>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</si>
  <si>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</si>
  <si>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</si>
  <si>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</si>
  <si>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</si>
  <si>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</si>
  <si>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</si>
  <si>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</si>
  <si>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</si>
  <si>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</si>
  <si>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</si>
  <si>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</si>
  <si>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</si>
  <si>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</si>
  <si>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</si>
  <si>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</si>
  <si>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</si>
  <si>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</si>
  <si>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</si>
  <si>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</si>
  <si>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</si>
  <si>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</si>
  <si>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</si>
  <si>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</si>
  <si>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</si>
  <si>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</si>
  <si>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</si>
  <si>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</si>
  <si>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</si>
  <si>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</si>
  <si>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</si>
  <si>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</si>
  <si>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</si>
  <si>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</si>
  <si>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</si>
  <si>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</si>
  <si>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</si>
  <si>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</si>
  <si>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</si>
  <si>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</si>
  <si>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</si>
  <si>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</si>
  <si>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</si>
  <si>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</si>
  <si>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</si>
  <si>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</si>
  <si>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</si>
  <si>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</si>
  <si>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</si>
  <si>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</si>
  <si>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</si>
  <si>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</si>
  <si>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</si>
  <si>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</si>
  <si>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</si>
  <si>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</si>
  <si>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</si>
  <si>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</si>
  <si>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</si>
  <si>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</si>
  <si>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</si>
  <si>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</si>
  <si>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</si>
  <si>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</si>
  <si>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</si>
  <si>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</si>
  <si>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</si>
  <si>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</si>
  <si>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</si>
  <si>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</si>
  <si>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</si>
  <si>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</si>
  <si>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</si>
  <si>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</si>
  <si>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</si>
  <si>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</si>
  <si>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</si>
  <si>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</si>
  <si>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</si>
  <si>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</si>
  <si>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</si>
  <si>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</si>
  <si>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</si>
  <si>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</si>
  <si>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</si>
  <si>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</si>
  <si>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</si>
  <si>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</si>
  <si>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</si>
  <si>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</si>
  <si>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</si>
  <si>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</si>
  <si>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</si>
  <si>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</si>
  <si>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</si>
  <si>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</si>
  <si>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</si>
  <si>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</si>
  <si>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</si>
  <si>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</si>
  <si>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</si>
  <si>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</si>
  <si>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</si>
  <si>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</si>
  <si>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</si>
  <si>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</si>
  <si>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</si>
  <si>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</si>
  <si>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</si>
  <si>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</si>
  <si>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</si>
  <si>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</si>
  <si>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</si>
  <si>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</si>
  <si>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</si>
  <si>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</si>
  <si>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</si>
  <si>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</si>
  <si>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</si>
  <si>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</si>
  <si>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</si>
  <si>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</si>
  <si>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</si>
  <si>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</si>
  <si>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</si>
  <si>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</si>
  <si>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</si>
  <si>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</si>
  <si>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</si>
  <si>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</si>
  <si>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</si>
  <si>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</si>
  <si>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</si>
  <si>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</si>
  <si>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</si>
  <si>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</si>
  <si>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</si>
  <si>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</si>
  <si>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</si>
  <si>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</si>
  <si>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</si>
  <si>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</si>
  <si>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</si>
  <si>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</si>
  <si>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</si>
  <si>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</si>
  <si>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</si>
  <si>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</si>
  <si>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</si>
  <si>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</si>
  <si>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</si>
  <si>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</si>
  <si>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</si>
  <si>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</si>
  <si>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</si>
  <si>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</si>
  <si>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</si>
  <si>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</si>
  <si>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</si>
  <si>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</si>
  <si>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</si>
  <si>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</si>
  <si>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</si>
  <si>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</si>
  <si>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</si>
  <si>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20230811 14:06:47</t>
  </si>
  <si>
    <t>14:06:47</t>
  </si>
  <si>
    <t>none</t>
  </si>
  <si>
    <t>57.1</t>
  </si>
  <si>
    <t>ear</t>
  </si>
  <si>
    <t>ripe14</t>
  </si>
  <si>
    <t>1</t>
  </si>
  <si>
    <t>maize</t>
  </si>
  <si>
    <t>MPF-918-20220629-11_33_48</t>
  </si>
  <si>
    <t>MPF-1721-20230811-14_06_37</t>
  </si>
  <si>
    <t>DARK-1722-20230811-14_06_44</t>
  </si>
  <si>
    <t>0: Broadleaf</t>
  </si>
  <si>
    <t>14:06:09</t>
  </si>
  <si>
    <t>2/2</t>
  </si>
  <si>
    <t>11111111</t>
  </si>
  <si>
    <t>oooooooo</t>
  </si>
  <si>
    <t>off</t>
  </si>
  <si>
    <t>20230811 14:09:02</t>
  </si>
  <si>
    <t>14:09:02</t>
  </si>
  <si>
    <t>MPF-1723-20230811-14_08_51</t>
  </si>
  <si>
    <t>DARK-1724-20230811-14_08_58</t>
  </si>
  <si>
    <t>14:08:21</t>
  </si>
  <si>
    <t>20230811 14:10:41</t>
  </si>
  <si>
    <t>14:10:41</t>
  </si>
  <si>
    <t>MPF-1725-20230811-14_10_31</t>
  </si>
  <si>
    <t>DARK-1726-20230811-14_10_38</t>
  </si>
  <si>
    <t>14:11:13</t>
  </si>
  <si>
    <t>20230811 14:12:44</t>
  </si>
  <si>
    <t>14:12:44</t>
  </si>
  <si>
    <t>MPF-1727-20230811-14_12_33</t>
  </si>
  <si>
    <t>DARK-1728-20230811-14_12_40</t>
  </si>
  <si>
    <t>14:13:17</t>
  </si>
  <si>
    <t>20230811 14:15:47</t>
  </si>
  <si>
    <t>14:15:47</t>
  </si>
  <si>
    <t>MPF-1729-20230811-14_15_37</t>
  </si>
  <si>
    <t>DARK-1730-20230811-14_15_44</t>
  </si>
  <si>
    <t>14:15:06</t>
  </si>
  <si>
    <t>20230811 14:17:53</t>
  </si>
  <si>
    <t>14:17:53</t>
  </si>
  <si>
    <t>MPF-1731-20230811-14_17_42</t>
  </si>
  <si>
    <t>DARK-1732-20230811-14_17_49</t>
  </si>
  <si>
    <t>14:17:12</t>
  </si>
  <si>
    <t>20230811 14:19:46</t>
  </si>
  <si>
    <t>14:19:46</t>
  </si>
  <si>
    <t>MPF-1733-20230811-14_19_35</t>
  </si>
  <si>
    <t>DARK-1734-20230811-14_19_42</t>
  </si>
  <si>
    <t>14:19:04</t>
  </si>
  <si>
    <t>20230811 14:22:55</t>
  </si>
  <si>
    <t>14:22:55</t>
  </si>
  <si>
    <t>MPF-1735-20230811-14_22_45</t>
  </si>
  <si>
    <t>DARK-1736-20230811-14_22_52</t>
  </si>
  <si>
    <t>14:21:42</t>
  </si>
  <si>
    <t>1/2</t>
  </si>
  <si>
    <t>20230811 14:24:50</t>
  </si>
  <si>
    <t>14:24:50</t>
  </si>
  <si>
    <t>MPF-1737-20230811-14_24_40</t>
  </si>
  <si>
    <t>DARK-1738-20230811-14_24_47</t>
  </si>
  <si>
    <t>14:24:09</t>
  </si>
  <si>
    <t>20230811 14:26:56</t>
  </si>
  <si>
    <t>14:26:56</t>
  </si>
  <si>
    <t>MPF-1739-20230811-14_26_45</t>
  </si>
  <si>
    <t>DARK-1740-20230811-14_26_52</t>
  </si>
  <si>
    <t>14:26:15</t>
  </si>
  <si>
    <t>20230811 14:28:59</t>
  </si>
  <si>
    <t>14:28:59</t>
  </si>
  <si>
    <t>MPF-1741-20230811-14_28_49</t>
  </si>
  <si>
    <t>DARK-1742-20230811-14_28_56</t>
  </si>
  <si>
    <t>14:28:17</t>
  </si>
  <si>
    <t>20230811 14:31:07</t>
  </si>
  <si>
    <t>14:31:07</t>
  </si>
  <si>
    <t>MPF-1743-20230811-14_30_57</t>
  </si>
  <si>
    <t>DARK-1744-20230811-14_31_04</t>
  </si>
  <si>
    <t>14:30:22</t>
  </si>
  <si>
    <t>20230811 14:33:14</t>
  </si>
  <si>
    <t>14:33:14</t>
  </si>
  <si>
    <t>MPF-1745-20230811-14_33_03</t>
  </si>
  <si>
    <t>DARK-1746-20230811-14_33_10</t>
  </si>
  <si>
    <t>14:32:29</t>
  </si>
  <si>
    <t>20230811 14:35:15</t>
  </si>
  <si>
    <t>14:35:15</t>
  </si>
  <si>
    <t>MPF-1747-20230811-14_35_05</t>
  </si>
  <si>
    <t>DARK-1748-20230811-14_35_12</t>
  </si>
  <si>
    <t>14:34:30</t>
  </si>
  <si>
    <t>20230811 14:56:12</t>
  </si>
  <si>
    <t>14:56:12</t>
  </si>
  <si>
    <t>56.8</t>
  </si>
  <si>
    <t>2</t>
  </si>
  <si>
    <t>MPF-1749-20230811-14_56_02</t>
  </si>
  <si>
    <t>DARK-1750-20230811-14_56_09</t>
  </si>
  <si>
    <t>14:55:34</t>
  </si>
  <si>
    <t>20230811 14:59:03</t>
  </si>
  <si>
    <t>14:59:03</t>
  </si>
  <si>
    <t>MPF-1751-20230811-14_58_53</t>
  </si>
  <si>
    <t>DARK-1752-20230811-14_59_00</t>
  </si>
  <si>
    <t>14:57:32</t>
  </si>
  <si>
    <t>20230811 15:01:36</t>
  </si>
  <si>
    <t>15:01:36</t>
  </si>
  <si>
    <t>MPF-1753-20230811-15_01_26</t>
  </si>
  <si>
    <t>DARK-1754-20230811-15_01_33</t>
  </si>
  <si>
    <t>15:00:21</t>
  </si>
  <si>
    <t>20230811 15:03:51</t>
  </si>
  <si>
    <t>15:03:51</t>
  </si>
  <si>
    <t>MPF-1755-20230811-15_03_41</t>
  </si>
  <si>
    <t>DARK-1756-20230811-15_03_48</t>
  </si>
  <si>
    <t>15:03:11</t>
  </si>
  <si>
    <t>20230811 15:06:49</t>
  </si>
  <si>
    <t>15:06:49</t>
  </si>
  <si>
    <t>MPF-1757-20230811-15_06_39</t>
  </si>
  <si>
    <t>DARK-1758-20230811-15_06_46</t>
  </si>
  <si>
    <t>15:06:07</t>
  </si>
  <si>
    <t>20230811 15:08:51</t>
  </si>
  <si>
    <t>15:08:51</t>
  </si>
  <si>
    <t>MPF-1759-20230811-15_08_40</t>
  </si>
  <si>
    <t>DARK-1760-20230811-15_08_48</t>
  </si>
  <si>
    <t>15:08:10</t>
  </si>
  <si>
    <t>20230811 15:11:02</t>
  </si>
  <si>
    <t>15:11:02</t>
  </si>
  <si>
    <t>MPF-1761-20230811-15_10_51</t>
  </si>
  <si>
    <t>DARK-1762-20230811-15_10_59</t>
  </si>
  <si>
    <t>15:10:20</t>
  </si>
  <si>
    <t>20230811 15:13:59</t>
  </si>
  <si>
    <t>15:13:59</t>
  </si>
  <si>
    <t>MPF-1763-20230811-15_13_48</t>
  </si>
  <si>
    <t>DARK-1764-20230811-15_13_56</t>
  </si>
  <si>
    <t>15:13:04</t>
  </si>
  <si>
    <t>20230811 15:15:51</t>
  </si>
  <si>
    <t>15:15:51</t>
  </si>
  <si>
    <t>MPF-1765-20230811-15_15_40</t>
  </si>
  <si>
    <t>DARK-1766-20230811-15_15_48</t>
  </si>
  <si>
    <t>15:15:10</t>
  </si>
  <si>
    <t>20230811 15:17:51</t>
  </si>
  <si>
    <t>15:17:51</t>
  </si>
  <si>
    <t>MPF-1767-20230811-15_17_40</t>
  </si>
  <si>
    <t>DARK-1768-20230811-15_17_48</t>
  </si>
  <si>
    <t>15:17:10</t>
  </si>
  <si>
    <t>20230811 15:20:06</t>
  </si>
  <si>
    <t>15:20:06</t>
  </si>
  <si>
    <t>MPF-1769-20230811-15_19_56</t>
  </si>
  <si>
    <t>DARK-1770-20230811-15_20_03</t>
  </si>
  <si>
    <t>15:19:23</t>
  </si>
  <si>
    <t>20230811 15:22:15</t>
  </si>
  <si>
    <t>15:22:15</t>
  </si>
  <si>
    <t>MPF-1771-20230811-15_22_04</t>
  </si>
  <si>
    <t>DARK-1772-20230811-15_22_12</t>
  </si>
  <si>
    <t>15:21:31</t>
  </si>
  <si>
    <t>20230811 15:24:20</t>
  </si>
  <si>
    <t>15:24:20</t>
  </si>
  <si>
    <t>MPF-1773-20230811-15_24_10</t>
  </si>
  <si>
    <t>DARK-1774-20230811-15_24_17</t>
  </si>
  <si>
    <t>15:23:36</t>
  </si>
  <si>
    <t>20230811 15:26:25</t>
  </si>
  <si>
    <t>15:26:25</t>
  </si>
  <si>
    <t>MPF-1775-20230811-15_26_15</t>
  </si>
  <si>
    <t>DARK-1776-20230811-15_26_22</t>
  </si>
  <si>
    <t>15:25:40</t>
  </si>
  <si>
    <t>20230811 15:56:05</t>
  </si>
  <si>
    <t>15:56:05</t>
  </si>
  <si>
    <t>58.3</t>
  </si>
  <si>
    <t>3</t>
  </si>
  <si>
    <t>MPF-1777-20230811-15_55_54</t>
  </si>
  <si>
    <t>DARK-1778-20230811-15_56_02</t>
  </si>
  <si>
    <t>15:55:24</t>
  </si>
  <si>
    <t>20230811 15:58:09</t>
  </si>
  <si>
    <t>15:58:09</t>
  </si>
  <si>
    <t>MPF-1779-20230811-15_57_59</t>
  </si>
  <si>
    <t>DARK-1780-20230811-15_58_06</t>
  </si>
  <si>
    <t>15:57:30</t>
  </si>
  <si>
    <t>20230811 16:00:12</t>
  </si>
  <si>
    <t>16:00:12</t>
  </si>
  <si>
    <t>MPF-1781-20230811-16_00_01</t>
  </si>
  <si>
    <t>DARK-1782-20230811-16_00_09</t>
  </si>
  <si>
    <t>15:59:31</t>
  </si>
  <si>
    <t>20230811 16:02:10</t>
  </si>
  <si>
    <t>16:02:10</t>
  </si>
  <si>
    <t>MPF-1783-20230811-16_01_59</t>
  </si>
  <si>
    <t>DARK-1784-20230811-16_02_07</t>
  </si>
  <si>
    <t>16:01:29</t>
  </si>
  <si>
    <t>20230811 16:04:09</t>
  </si>
  <si>
    <t>16:04:09</t>
  </si>
  <si>
    <t>MPF-1785-20230811-16_03_58</t>
  </si>
  <si>
    <t>DARK-1786-20230811-16_04_06</t>
  </si>
  <si>
    <t>16:03:28</t>
  </si>
  <si>
    <t>20230811 16:06:29</t>
  </si>
  <si>
    <t>16:06:29</t>
  </si>
  <si>
    <t>MPF-1787-20230811-16_06_19</t>
  </si>
  <si>
    <t>DARK-1788-20230811-16_06_26</t>
  </si>
  <si>
    <t>16:05:49</t>
  </si>
  <si>
    <t>20230811 16:08:46</t>
  </si>
  <si>
    <t>16:08:46</t>
  </si>
  <si>
    <t>MPF-1789-20230811-16_08_35</t>
  </si>
  <si>
    <t>DARK-1790-20230811-16_08_43</t>
  </si>
  <si>
    <t>16:08:04</t>
  </si>
  <si>
    <t>20230811 16:11:56</t>
  </si>
  <si>
    <t>16:11:56</t>
  </si>
  <si>
    <t>MPF-1791-20230811-16_11_45</t>
  </si>
  <si>
    <t>DARK-1792-20230811-16_11_53</t>
  </si>
  <si>
    <t>16:10:13</t>
  </si>
  <si>
    <t>20230811 16:14:27</t>
  </si>
  <si>
    <t>16:14:27</t>
  </si>
  <si>
    <t>MPF-1793-20230811-16_14_16</t>
  </si>
  <si>
    <t>DARK-1794-20230811-16_14_24</t>
  </si>
  <si>
    <t>16:13:46</t>
  </si>
  <si>
    <t>20230811 16:16:35</t>
  </si>
  <si>
    <t>16:16:35</t>
  </si>
  <si>
    <t>MPF-1795-20230811-16_16_24</t>
  </si>
  <si>
    <t>DARK-1796-20230811-16_16_32</t>
  </si>
  <si>
    <t>16:15:52</t>
  </si>
  <si>
    <t>20230811 16:18:41</t>
  </si>
  <si>
    <t>16:18:41</t>
  </si>
  <si>
    <t>MPF-1797-20230811-16_18_31</t>
  </si>
  <si>
    <t>DARK-1798-20230811-16_18_38</t>
  </si>
  <si>
    <t>16:18:00</t>
  </si>
  <si>
    <t>20230811 16:21:04</t>
  </si>
  <si>
    <t>16:21:04</t>
  </si>
  <si>
    <t>MPF-1799-20230811-16_20_53</t>
  </si>
  <si>
    <t>DARK-1800-20230811-16_21_01</t>
  </si>
  <si>
    <t>16:20:17</t>
  </si>
  <si>
    <t>20230811 16:23:20</t>
  </si>
  <si>
    <t>16:23:20</t>
  </si>
  <si>
    <t>MPF-1801-20230811-16_23_09</t>
  </si>
  <si>
    <t>DARK-1802-20230811-16_23_17</t>
  </si>
  <si>
    <t>16:22:32</t>
  </si>
  <si>
    <t>20230811 16:26:00</t>
  </si>
  <si>
    <t>16:26:00</t>
  </si>
  <si>
    <t>MPF-1803-20230811-16_25_50</t>
  </si>
  <si>
    <t>DARK-1804-20230811-16_25_57</t>
  </si>
  <si>
    <t>16:25:14</t>
  </si>
  <si>
    <t>20230811 16:55:08</t>
  </si>
  <si>
    <t>16:55:08</t>
  </si>
  <si>
    <t>58.7</t>
  </si>
  <si>
    <t>MPF-1805-20230811-16_54_58</t>
  </si>
  <si>
    <t>DARK-1806-20230811-16_55_05</t>
  </si>
  <si>
    <t>16:54:27</t>
  </si>
  <si>
    <t>20230811 16:57:25</t>
  </si>
  <si>
    <t>16:57:25</t>
  </si>
  <si>
    <t>MPF-1807-20230811-16_57_14</t>
  </si>
  <si>
    <t>DARK-1808-20230811-16_57_22</t>
  </si>
  <si>
    <t>16:56:43</t>
  </si>
  <si>
    <t>20230811 16:59:44</t>
  </si>
  <si>
    <t>16:59:44</t>
  </si>
  <si>
    <t>MPF-1809-20230811-16_59_34</t>
  </si>
  <si>
    <t>DARK-1810-20230811-16_59_41</t>
  </si>
  <si>
    <t>16:59:01</t>
  </si>
  <si>
    <t>20230811 17:01:45</t>
  </si>
  <si>
    <t>17:01:45</t>
  </si>
  <si>
    <t>MPF-1811-20230811-17_01_35</t>
  </si>
  <si>
    <t>DARK-1812-20230811-17_01_42</t>
  </si>
  <si>
    <t>17:01:03</t>
  </si>
  <si>
    <t>20230811 17:04:33</t>
  </si>
  <si>
    <t>17:04:33</t>
  </si>
  <si>
    <t>MPF-1813-20230811-17_04_23</t>
  </si>
  <si>
    <t>DARK-1814-20230811-17_04_30</t>
  </si>
  <si>
    <t>17:03:50</t>
  </si>
  <si>
    <t>20230811 17:06:50</t>
  </si>
  <si>
    <t>17:06:50</t>
  </si>
  <si>
    <t>MPF-1815-20230811-17_06_40</t>
  </si>
  <si>
    <t>DARK-1816-20230811-17_06_47</t>
  </si>
  <si>
    <t>17:06:07</t>
  </si>
  <si>
    <t>20230811 17:09:35</t>
  </si>
  <si>
    <t>17:09:35</t>
  </si>
  <si>
    <t>MPF-1817-20230811-17_09_24</t>
  </si>
  <si>
    <t>DARK-1818-20230811-17_09_32</t>
  </si>
  <si>
    <t>17:08:53</t>
  </si>
  <si>
    <t>20230811 17:12:45</t>
  </si>
  <si>
    <t>17:12:45</t>
  </si>
  <si>
    <t>MPF-1819-20230811-17_12_34</t>
  </si>
  <si>
    <t>DARK-1820-20230811-17_12_42</t>
  </si>
  <si>
    <t>17:11:08</t>
  </si>
  <si>
    <t>20230811 17:14:48</t>
  </si>
  <si>
    <t>17:14:48</t>
  </si>
  <si>
    <t>MPF-1821-20230811-17_14_38</t>
  </si>
  <si>
    <t>DARK-1822-20230811-17_14_45</t>
  </si>
  <si>
    <t>17:14:05</t>
  </si>
  <si>
    <t>20230811 17:17:10</t>
  </si>
  <si>
    <t>17:17:10</t>
  </si>
  <si>
    <t>MPF-1823-20230811-17_17_00</t>
  </si>
  <si>
    <t>DARK-1824-20230811-17_17_07</t>
  </si>
  <si>
    <t>17:16:27</t>
  </si>
  <si>
    <t>20230811 17:19:40</t>
  </si>
  <si>
    <t>17:19:40</t>
  </si>
  <si>
    <t>MPF-1825-20230811-17_19_30</t>
  </si>
  <si>
    <t>DARK-1826-20230811-17_19_37</t>
  </si>
  <si>
    <t>17:18:56</t>
  </si>
  <si>
    <t>20230811 17:21:44</t>
  </si>
  <si>
    <t>17:21:44</t>
  </si>
  <si>
    <t>MPF-1827-20230811-17_21_33</t>
  </si>
  <si>
    <t>DARK-1828-20230811-17_21_41</t>
  </si>
  <si>
    <t>17:20:57</t>
  </si>
  <si>
    <t>20230811 17:23:47</t>
  </si>
  <si>
    <t>17:23:47</t>
  </si>
  <si>
    <t>MPF-1829-20230811-17_23_37</t>
  </si>
  <si>
    <t>DARK-1830-20230811-17_23_44</t>
  </si>
  <si>
    <t>17:22:59</t>
  </si>
  <si>
    <t>20230811 17:26:24</t>
  </si>
  <si>
    <t>17:26:24</t>
  </si>
  <si>
    <t>MPF-1831-20230811-17_26_14</t>
  </si>
  <si>
    <t>DARK-1832-20230811-17_26_21</t>
  </si>
  <si>
    <t>17:25:37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</si>
</sst>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2"/>
  <sheetViews>
    <sheetView tabSelected="1" workbookViewId="0">
      <selection activeCell="K13" sqref="K13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1691780807.5999999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420</v>
      </c>
      <c r="L17" t="s">
        <v>421</v>
      </c>
      <c r="M17">
        <v>1691780807.5999999</v>
      </c>
      <c r="N17">
        <f t="shared" ref="N17:N48" si="0">(O17)/1000</f>
        <v>6.1159060681745024E-3</v>
      </c>
      <c r="O17">
        <f t="shared" ref="O17:O48" si="1">1000*DO17*AM17*(DK17-DL17)/(100*DD17*(1000-AM17*DK17))</f>
        <v>6.1159060681745023</v>
      </c>
      <c r="P17">
        <f t="shared" ref="P17:P48" si="2">DO17*AM17*(DJ17-DI17*(1000-AM17*DL17)/(1000-AM17*DK17))/(100*DD17)</f>
        <v>47.818880340129056</v>
      </c>
      <c r="Q17">
        <f t="shared" ref="Q17:Q48" si="3">DI17 - IF(AM17&gt;1, P17*DD17*100/(AO17*DW17), 0)</f>
        <v>340.09199999999998</v>
      </c>
      <c r="R17">
        <f t="shared" ref="R17:R48" si="4">((X17-N17/2)*Q17-P17)/(X17+N17/2)</f>
        <v>105.03079005886241</v>
      </c>
      <c r="S17">
        <f t="shared" ref="S17:S48" si="5">R17*(DP17+DQ17)/1000</f>
        <v>10.36755819759645</v>
      </c>
      <c r="T17">
        <f t="shared" ref="T17:T48" si="6">(DI17 - IF(AM17&gt;1, P17*DD17*100/(AO17*DW17), 0))*(DP17+DQ17)/1000</f>
        <v>33.570380652768002</v>
      </c>
      <c r="U17">
        <f t="shared" ref="U17:U48" si="7">2/((1/W17-1/V17)+SIGN(W17)*SQRT((1/W17-1/V17)*(1/W17-1/V17) + 4*DE17/((DE17+1)*(DE17+1))*(2*1/W17*1/V17-1/V17*1/V17)))</f>
        <v>0.35406871693512648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2.906459236997859</v>
      </c>
      <c r="W17">
        <f t="shared" ref="W17:W48" si="9">N17*(1000-(1000*0.61365*EXP(17.502*AA17/(240.97+AA17))/(DP17+DQ17)+DK17)/2)/(1000*0.61365*EXP(17.502*AA17/(240.97+AA17))/(DP17+DQ17)-DK17)</f>
        <v>0.33173284453474566</v>
      </c>
      <c r="X17">
        <f t="shared" ref="X17:X48" si="10">1/((DE17+1)/(U17/1.6)+1/(V17/1.37)) + DE17/((DE17+1)/(U17/1.6) + DE17/(V17/1.37))</f>
        <v>0.20922229124425196</v>
      </c>
      <c r="Y17">
        <f t="shared" ref="Y17:Y48" si="11">(CZ17*DC17)</f>
        <v>344.371299644592</v>
      </c>
      <c r="Z17">
        <f t="shared" ref="Z17:Z48" si="12">(DR17+(Y17+2*0.95*0.0000000567*(((DR17+$B$7)+273)^4-(DR17+273)^4)-44100*N17)/(1.84*29.3*V17+8*0.95*0.0000000567*(DR17+273)^3))</f>
        <v>33.26352597017636</v>
      </c>
      <c r="AA17">
        <f t="shared" ref="AA17:AA48" si="13">($C$7*DS17+$D$7*DT17+$E$7*Z17)</f>
        <v>31.9556</v>
      </c>
      <c r="AB17">
        <f t="shared" ref="AB17:AB48" si="14">0.61365*EXP(17.502*AA17/(240.97+AA17))</f>
        <v>4.763096250225245</v>
      </c>
      <c r="AC17">
        <f t="shared" ref="AC17:AC48" si="15">(AD17/AE17*100)</f>
        <v>60.278197635896433</v>
      </c>
      <c r="AD17">
        <f t="shared" ref="AD17:AD48" si="16">DK17*(DP17+DQ17)/1000</f>
        <v>3.0149595860648</v>
      </c>
      <c r="AE17">
        <f t="shared" ref="AE17:AE48" si="17">0.61365*EXP(17.502*DR17/(240.97+DR17))</f>
        <v>5.0017414327420981</v>
      </c>
      <c r="AF17">
        <f t="shared" ref="AF17:AF48" si="18">(AB17-DK17*(DP17+DQ17)/1000)</f>
        <v>1.748136664160445</v>
      </c>
      <c r="AG17">
        <f t="shared" ref="AG17:AG48" si="19">(-N17*44100)</f>
        <v>-269.71145760649557</v>
      </c>
      <c r="AH17">
        <f t="shared" ref="AH17:AH48" si="20">2*29.3*V17*0.92*(DR17-AA17)</f>
        <v>135.72750291951218</v>
      </c>
      <c r="AI17">
        <f t="shared" ref="AI17:AI48" si="21">2*0.95*0.0000000567*(((DR17+$B$7)+273)^4-(AA17+273)^4)</f>
        <v>10.631011642813156</v>
      </c>
      <c r="AJ17">
        <f t="shared" ref="AJ17:AJ48" si="22">Y17+AI17+AG17+AH17</f>
        <v>221.01835660042178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51189.147483442328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10323.9</v>
      </c>
      <c r="AX17">
        <v>784.11996153846167</v>
      </c>
      <c r="AY17">
        <v>1210.5123564930329</v>
      </c>
      <c r="AZ17">
        <f t="shared" ref="AZ17:AZ48" si="27">1-AX17/AY17</f>
        <v>0.35224125773475767</v>
      </c>
      <c r="BA17">
        <v>0.5</v>
      </c>
      <c r="BB17">
        <f t="shared" ref="BB17:BB48" si="28">DA17</f>
        <v>1513.1930998222956</v>
      </c>
      <c r="BC17">
        <f t="shared" ref="BC17:BC48" si="29">P17</f>
        <v>47.818880340129056</v>
      </c>
      <c r="BD17">
        <f t="shared" ref="BD17:BD48" si="30">AZ17*BA17*BB17</f>
        <v>266.50452033848109</v>
      </c>
      <c r="BE17">
        <f t="shared" ref="BE17:BE48" si="31">(BC17-AU17)/BB17</f>
        <v>3.4237741953461076E-2</v>
      </c>
      <c r="BF17">
        <f t="shared" ref="BF17:BF48" si="32">(AS17-AY17)/AY17</f>
        <v>1.8350557361863262</v>
      </c>
      <c r="BG17">
        <f t="shared" ref="BG17:BG48" si="33">AR17/(AT17+AR17/AY17)</f>
        <v>648.86405014065338</v>
      </c>
      <c r="BH17" t="s">
        <v>424</v>
      </c>
      <c r="BI17">
        <v>616.65</v>
      </c>
      <c r="BJ17">
        <f t="shared" ref="BJ17:BJ48" si="34">IF(BI17&lt;&gt;0, BI17, BG17)</f>
        <v>616.65</v>
      </c>
      <c r="BK17">
        <f t="shared" ref="BK17:BK48" si="35">1-BJ17/AY17</f>
        <v>0.49058760392459566</v>
      </c>
      <c r="BL17">
        <f t="shared" ref="BL17:BL48" si="36">(AY17-AX17)/(AY17-BJ17)</f>
        <v>0.71799869160350394</v>
      </c>
      <c r="BM17">
        <f t="shared" ref="BM17:BM48" si="37">(AS17-AY17)/(AS17-BJ17)</f>
        <v>0.7890529491503212</v>
      </c>
      <c r="BN17">
        <f t="shared" ref="BN17:BN48" si="38">(AY17-AX17)/(AY17-AR17)</f>
        <v>1.9657044784657549</v>
      </c>
      <c r="BO17">
        <f t="shared" ref="BO17:BO48" si="39">(AS17-AY17)/(AS17-AR17)</f>
        <v>0.9110371246485911</v>
      </c>
      <c r="BP17">
        <f t="shared" ref="BP17:BP48" si="40">(BL17*BJ17/AX17)</f>
        <v>0.56465071021608382</v>
      </c>
      <c r="BQ17">
        <f t="shared" ref="BQ17:BQ48" si="41">(1-BP17)</f>
        <v>0.43534928978391618</v>
      </c>
      <c r="BR17">
        <v>1721</v>
      </c>
      <c r="BS17">
        <v>290.00000000000011</v>
      </c>
      <c r="BT17">
        <v>1089.78</v>
      </c>
      <c r="BU17">
        <v>215</v>
      </c>
      <c r="BV17">
        <v>10323.9</v>
      </c>
      <c r="BW17">
        <v>1088.1600000000001</v>
      </c>
      <c r="BX17">
        <v>1.62</v>
      </c>
      <c r="BY17">
        <v>300.00000000000011</v>
      </c>
      <c r="BZ17">
        <v>38.4</v>
      </c>
      <c r="CA17">
        <v>1210.5123564930329</v>
      </c>
      <c r="CB17">
        <v>1.361250021448954</v>
      </c>
      <c r="CC17">
        <v>-126.3146324037793</v>
      </c>
      <c r="CD17">
        <v>1.1502235668367831</v>
      </c>
      <c r="CE17">
        <v>0.99768362923289289</v>
      </c>
      <c r="CF17">
        <v>-1.1235416240266969E-2</v>
      </c>
      <c r="CG17">
        <v>289.99999999999989</v>
      </c>
      <c r="CH17">
        <v>1077.29</v>
      </c>
      <c r="CI17">
        <v>675</v>
      </c>
      <c r="CJ17">
        <v>10302.1</v>
      </c>
      <c r="CK17">
        <v>1087.9000000000001</v>
      </c>
      <c r="CL17">
        <v>-10.61</v>
      </c>
      <c r="CZ17">
        <f t="shared" ref="CZ17:CZ48" si="42">$B$11*DX17+$C$11*DY17+$F$11*EJ17*(1-EM17)</f>
        <v>1800.01</v>
      </c>
      <c r="DA17">
        <f t="shared" ref="DA17:DA48" si="43">CZ17*DB17</f>
        <v>1513.1930998222956</v>
      </c>
      <c r="DB17">
        <f t="shared" ref="DB17:DB48" si="44">($B$11*$D$9+$C$11*$D$9+$F$11*((EW17+EO17)/MAX(EW17+EO17+EX17, 0.1)*$I$9+EX17/MAX(EW17+EO17+EX17, 0.1)*$J$9))/($B$11+$C$11+$F$11)</f>
        <v>0.84065816291148143</v>
      </c>
      <c r="DC17">
        <f t="shared" ref="DC17:DC48" si="45">($B$11*$K$9+$C$11*$K$9+$F$11*((EW17+EO17)/MAX(EW17+EO17+EX17, 0.1)*$P$9+EX17/MAX(EW17+EO17+EX17, 0.1)*$Q$9))/($B$11+$C$11+$F$11)</f>
        <v>0.19131632582296321</v>
      </c>
      <c r="DD17">
        <v>6</v>
      </c>
      <c r="DE17">
        <v>0.5</v>
      </c>
      <c r="DF17" t="s">
        <v>425</v>
      </c>
      <c r="DG17">
        <v>2</v>
      </c>
      <c r="DH17">
        <v>1691780807.5999999</v>
      </c>
      <c r="DI17">
        <v>340.09199999999998</v>
      </c>
      <c r="DJ17">
        <v>399.96199999999999</v>
      </c>
      <c r="DK17">
        <v>30.543700000000001</v>
      </c>
      <c r="DL17">
        <v>23.4298</v>
      </c>
      <c r="DM17">
        <v>338.69</v>
      </c>
      <c r="DN17">
        <v>30.03</v>
      </c>
      <c r="DO17">
        <v>500.072</v>
      </c>
      <c r="DP17">
        <v>98.609700000000004</v>
      </c>
      <c r="DQ17">
        <v>0.100004</v>
      </c>
      <c r="DR17">
        <v>32.821800000000003</v>
      </c>
      <c r="DS17">
        <v>31.9556</v>
      </c>
      <c r="DT17">
        <v>999.9</v>
      </c>
      <c r="DU17">
        <v>0</v>
      </c>
      <c r="DV17">
        <v>0</v>
      </c>
      <c r="DW17">
        <v>10008.1</v>
      </c>
      <c r="DX17">
        <v>0</v>
      </c>
      <c r="DY17">
        <v>70.2363</v>
      </c>
      <c r="DZ17">
        <v>-59.869500000000002</v>
      </c>
      <c r="EA17">
        <v>350.80700000000002</v>
      </c>
      <c r="EB17">
        <v>409.55700000000002</v>
      </c>
      <c r="EC17">
        <v>7.1138500000000002</v>
      </c>
      <c r="ED17">
        <v>399.96199999999999</v>
      </c>
      <c r="EE17">
        <v>23.4298</v>
      </c>
      <c r="EF17">
        <v>3.0118999999999998</v>
      </c>
      <c r="EG17">
        <v>2.3104100000000001</v>
      </c>
      <c r="EH17">
        <v>24.093900000000001</v>
      </c>
      <c r="EI17">
        <v>19.749099999999999</v>
      </c>
      <c r="EJ17">
        <v>1800.01</v>
      </c>
      <c r="EK17">
        <v>0.97799999999999998</v>
      </c>
      <c r="EL17">
        <v>2.20003E-2</v>
      </c>
      <c r="EM17">
        <v>0</v>
      </c>
      <c r="EN17">
        <v>783.84299999999996</v>
      </c>
      <c r="EO17">
        <v>5.0002700000000004</v>
      </c>
      <c r="EP17">
        <v>14886.3</v>
      </c>
      <c r="EQ17">
        <v>16248.7</v>
      </c>
      <c r="ER17">
        <v>50.186999999999998</v>
      </c>
      <c r="ES17">
        <v>51</v>
      </c>
      <c r="ET17">
        <v>51.25</v>
      </c>
      <c r="EU17">
        <v>50.25</v>
      </c>
      <c r="EV17">
        <v>51.811999999999998</v>
      </c>
      <c r="EW17">
        <v>1755.52</v>
      </c>
      <c r="EX17">
        <v>39.49</v>
      </c>
      <c r="EY17">
        <v>0</v>
      </c>
      <c r="EZ17">
        <v>1691780805.5</v>
      </c>
      <c r="FA17">
        <v>0</v>
      </c>
      <c r="FB17">
        <v>784.11996153846167</v>
      </c>
      <c r="FC17">
        <v>0.41658119732518512</v>
      </c>
      <c r="FD17">
        <v>195.01196578697949</v>
      </c>
      <c r="FE17">
        <v>14869.58076923077</v>
      </c>
      <c r="FF17">
        <v>15</v>
      </c>
      <c r="FG17">
        <v>1691780769.0999999</v>
      </c>
      <c r="FH17" t="s">
        <v>426</v>
      </c>
      <c r="FI17">
        <v>1691780767.0999999</v>
      </c>
      <c r="FJ17">
        <v>1691780769.0999999</v>
      </c>
      <c r="FK17">
        <v>4</v>
      </c>
      <c r="FL17">
        <v>0.17599999999999999</v>
      </c>
      <c r="FM17">
        <v>2.9000000000000001E-2</v>
      </c>
      <c r="FN17">
        <v>1.4019999999999999</v>
      </c>
      <c r="FO17">
        <v>0.51400000000000001</v>
      </c>
      <c r="FP17">
        <v>400</v>
      </c>
      <c r="FQ17">
        <v>23</v>
      </c>
      <c r="FR17">
        <v>0.03</v>
      </c>
      <c r="FS17">
        <v>0.01</v>
      </c>
      <c r="FT17">
        <v>47.710338523717049</v>
      </c>
      <c r="FU17">
        <v>-0.16407220276799009</v>
      </c>
      <c r="FV17">
        <v>0.13331801869324511</v>
      </c>
      <c r="FW17">
        <v>1</v>
      </c>
      <c r="FX17">
        <v>0.3475086857684897</v>
      </c>
      <c r="FY17">
        <v>8.8713823090279531E-2</v>
      </c>
      <c r="FZ17">
        <v>1.9987120768287171E-2</v>
      </c>
      <c r="GA17">
        <v>1</v>
      </c>
      <c r="GB17">
        <v>2</v>
      </c>
      <c r="GC17">
        <v>2</v>
      </c>
      <c r="GD17" t="s">
        <v>427</v>
      </c>
      <c r="GE17">
        <v>3.1343299999999998</v>
      </c>
      <c r="GF17">
        <v>2.8652299999999999</v>
      </c>
      <c r="GG17">
        <v>8.0561800000000003E-2</v>
      </c>
      <c r="GH17">
        <v>9.4193399999999997E-2</v>
      </c>
      <c r="GI17">
        <v>0.13500999999999999</v>
      </c>
      <c r="GJ17">
        <v>0.116228</v>
      </c>
      <c r="GK17">
        <v>27846.3</v>
      </c>
      <c r="GL17">
        <v>21123</v>
      </c>
      <c r="GM17">
        <v>29204.2</v>
      </c>
      <c r="GN17">
        <v>21737.8</v>
      </c>
      <c r="GO17">
        <v>33846.800000000003</v>
      </c>
      <c r="GP17">
        <v>26439.7</v>
      </c>
      <c r="GQ17">
        <v>40538.1</v>
      </c>
      <c r="GR17">
        <v>30893</v>
      </c>
      <c r="GS17">
        <v>2.0371299999999999</v>
      </c>
      <c r="GT17">
        <v>1.8192999999999999</v>
      </c>
      <c r="GU17">
        <v>9.0383000000000005E-2</v>
      </c>
      <c r="GV17">
        <v>0</v>
      </c>
      <c r="GW17">
        <v>30.4876</v>
      </c>
      <c r="GX17">
        <v>999.9</v>
      </c>
      <c r="GY17">
        <v>51.7</v>
      </c>
      <c r="GZ17">
        <v>35</v>
      </c>
      <c r="HA17">
        <v>29.6126</v>
      </c>
      <c r="HB17">
        <v>61.937399999999997</v>
      </c>
      <c r="HC17">
        <v>14.5032</v>
      </c>
      <c r="HD17">
        <v>1</v>
      </c>
      <c r="HE17">
        <v>0.34034300000000001</v>
      </c>
      <c r="HF17">
        <v>8.5285899999999998E-2</v>
      </c>
      <c r="HG17">
        <v>20.335599999999999</v>
      </c>
      <c r="HH17">
        <v>5.2346599999999999</v>
      </c>
      <c r="HI17">
        <v>11.974500000000001</v>
      </c>
      <c r="HJ17">
        <v>4.9752999999999998</v>
      </c>
      <c r="HK17">
        <v>3.2839999999999998</v>
      </c>
      <c r="HL17">
        <v>9999</v>
      </c>
      <c r="HM17">
        <v>9999</v>
      </c>
      <c r="HN17">
        <v>9999</v>
      </c>
      <c r="HO17">
        <v>999.9</v>
      </c>
      <c r="HP17">
        <v>1.86066</v>
      </c>
      <c r="HQ17">
        <v>1.8623400000000001</v>
      </c>
      <c r="HR17">
        <v>1.8676900000000001</v>
      </c>
      <c r="HS17">
        <v>1.8583700000000001</v>
      </c>
      <c r="HT17">
        <v>1.8567800000000001</v>
      </c>
      <c r="HU17">
        <v>1.86049</v>
      </c>
      <c r="HV17">
        <v>1.86435</v>
      </c>
      <c r="HW17">
        <v>1.8664400000000001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1.4019999999999999</v>
      </c>
      <c r="IL17">
        <v>0.51370000000000005</v>
      </c>
      <c r="IM17">
        <v>1.4017000000000051</v>
      </c>
      <c r="IN17">
        <v>0</v>
      </c>
      <c r="IO17">
        <v>0</v>
      </c>
      <c r="IP17">
        <v>0</v>
      </c>
      <c r="IQ17">
        <v>0.51368500000000239</v>
      </c>
      <c r="IR17">
        <v>0</v>
      </c>
      <c r="IS17">
        <v>0</v>
      </c>
      <c r="IT17">
        <v>0</v>
      </c>
      <c r="IU17">
        <v>-1</v>
      </c>
      <c r="IV17">
        <v>-1</v>
      </c>
      <c r="IW17">
        <v>-1</v>
      </c>
      <c r="IX17">
        <v>-1</v>
      </c>
      <c r="IY17">
        <v>0.7</v>
      </c>
      <c r="IZ17">
        <v>0.6</v>
      </c>
      <c r="JA17">
        <v>1.02539</v>
      </c>
      <c r="JB17">
        <v>2.4902299999999999</v>
      </c>
      <c r="JC17">
        <v>1.34399</v>
      </c>
      <c r="JD17">
        <v>2.2522000000000002</v>
      </c>
      <c r="JE17">
        <v>1.5918000000000001</v>
      </c>
      <c r="JF17">
        <v>2.4279799999999998</v>
      </c>
      <c r="JG17">
        <v>37.795299999999997</v>
      </c>
      <c r="JH17">
        <v>15.734400000000001</v>
      </c>
      <c r="JI17">
        <v>18</v>
      </c>
      <c r="JJ17">
        <v>517.16700000000003</v>
      </c>
      <c r="JK17">
        <v>423.11900000000003</v>
      </c>
      <c r="JL17">
        <v>30.741299999999999</v>
      </c>
      <c r="JM17">
        <v>31.869399999999999</v>
      </c>
      <c r="JN17">
        <v>30</v>
      </c>
      <c r="JO17">
        <v>31.793700000000001</v>
      </c>
      <c r="JP17">
        <v>31.750599999999999</v>
      </c>
      <c r="JQ17">
        <v>20.611499999999999</v>
      </c>
      <c r="JR17">
        <v>27.395299999999999</v>
      </c>
      <c r="JS17">
        <v>8.8378599999999992</v>
      </c>
      <c r="JT17">
        <v>30.775099999999998</v>
      </c>
      <c r="JU17">
        <v>400</v>
      </c>
      <c r="JV17">
        <v>23.371200000000002</v>
      </c>
      <c r="JW17">
        <v>99.585499999999996</v>
      </c>
      <c r="JX17">
        <v>97.594899999999996</v>
      </c>
    </row>
    <row r="18" spans="1:284" x14ac:dyDescent="0.3">
      <c r="A18">
        <v>2</v>
      </c>
      <c r="B18">
        <v>1691780942.0999999</v>
      </c>
      <c r="C18">
        <v>134.5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420</v>
      </c>
      <c r="L18" t="s">
        <v>421</v>
      </c>
      <c r="M18">
        <v>1691780942.0999999</v>
      </c>
      <c r="N18">
        <f t="shared" si="0"/>
        <v>6.582885672848534E-3</v>
      </c>
      <c r="O18">
        <f t="shared" si="1"/>
        <v>6.5828856728485343</v>
      </c>
      <c r="P18">
        <f t="shared" si="2"/>
        <v>38.887458559442102</v>
      </c>
      <c r="Q18">
        <f t="shared" si="3"/>
        <v>251.309</v>
      </c>
      <c r="R18">
        <f t="shared" si="4"/>
        <v>76.387324464233799</v>
      </c>
      <c r="S18">
        <f t="shared" si="5"/>
        <v>7.5399063988689043</v>
      </c>
      <c r="T18">
        <f t="shared" si="6"/>
        <v>24.805769157166299</v>
      </c>
      <c r="U18">
        <f t="shared" si="7"/>
        <v>0.38871359326289179</v>
      </c>
      <c r="V18">
        <f t="shared" si="8"/>
        <v>2.9062942937759235</v>
      </c>
      <c r="W18">
        <f t="shared" si="9"/>
        <v>0.36196846176970754</v>
      </c>
      <c r="X18">
        <f t="shared" si="10"/>
        <v>0.22847970188206101</v>
      </c>
      <c r="Y18">
        <f t="shared" si="11"/>
        <v>344.35229964457233</v>
      </c>
      <c r="Z18">
        <f t="shared" si="12"/>
        <v>33.184776996057678</v>
      </c>
      <c r="AA18">
        <f t="shared" si="13"/>
        <v>31.934899999999999</v>
      </c>
      <c r="AB18">
        <f t="shared" si="14"/>
        <v>4.7575166862809635</v>
      </c>
      <c r="AC18">
        <f t="shared" si="15"/>
        <v>60.496745417264776</v>
      </c>
      <c r="AD18">
        <f t="shared" si="16"/>
        <v>3.0332529546360703</v>
      </c>
      <c r="AE18">
        <f t="shared" si="17"/>
        <v>5.0139109694493245</v>
      </c>
      <c r="AF18">
        <f t="shared" si="18"/>
        <v>1.7242637316448932</v>
      </c>
      <c r="AG18">
        <f t="shared" si="19"/>
        <v>-290.30525817262037</v>
      </c>
      <c r="AH18">
        <f t="shared" si="20"/>
        <v>145.73191672222134</v>
      </c>
      <c r="AI18">
        <f t="shared" si="21"/>
        <v>11.416531714327443</v>
      </c>
      <c r="AJ18">
        <f t="shared" si="22"/>
        <v>211.19548990850075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51177.210529773372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10314.200000000001</v>
      </c>
      <c r="AX18">
        <v>775.24600000000009</v>
      </c>
      <c r="AY18">
        <v>1118.267362931125</v>
      </c>
      <c r="AZ18">
        <f t="shared" si="27"/>
        <v>0.30674360560074032</v>
      </c>
      <c r="BA18">
        <v>0.5</v>
      </c>
      <c r="BB18">
        <f t="shared" si="28"/>
        <v>1513.109099822286</v>
      </c>
      <c r="BC18">
        <f t="shared" si="29"/>
        <v>38.887458559442102</v>
      </c>
      <c r="BD18">
        <f t="shared" si="30"/>
        <v>232.06827047338925</v>
      </c>
      <c r="BE18">
        <f t="shared" si="31"/>
        <v>2.8336947482387454E-2</v>
      </c>
      <c r="BF18">
        <f t="shared" si="32"/>
        <v>2.0689172498110113</v>
      </c>
      <c r="BG18">
        <f t="shared" si="33"/>
        <v>621.38859357618298</v>
      </c>
      <c r="BH18" t="s">
        <v>434</v>
      </c>
      <c r="BI18">
        <v>626.34</v>
      </c>
      <c r="BJ18">
        <f t="shared" si="34"/>
        <v>626.34</v>
      </c>
      <c r="BK18">
        <f t="shared" si="35"/>
        <v>0.43990138605290152</v>
      </c>
      <c r="BL18">
        <f t="shared" si="36"/>
        <v>0.6973008390654446</v>
      </c>
      <c r="BM18">
        <f t="shared" si="37"/>
        <v>0.82465795663167929</v>
      </c>
      <c r="BN18">
        <f t="shared" si="38"/>
        <v>2.751416495322891</v>
      </c>
      <c r="BO18">
        <f t="shared" si="39"/>
        <v>0.94886921978352512</v>
      </c>
      <c r="BP18">
        <f t="shared" si="40"/>
        <v>0.56336621864575964</v>
      </c>
      <c r="BQ18">
        <f t="shared" si="41"/>
        <v>0.43663378135424036</v>
      </c>
      <c r="BR18">
        <v>1723</v>
      </c>
      <c r="BS18">
        <v>290.00000000000011</v>
      </c>
      <c r="BT18">
        <v>1024.3900000000001</v>
      </c>
      <c r="BU18">
        <v>275</v>
      </c>
      <c r="BV18">
        <v>10314.200000000001</v>
      </c>
      <c r="BW18">
        <v>1024.08</v>
      </c>
      <c r="BX18">
        <v>0.31</v>
      </c>
      <c r="BY18">
        <v>300.00000000000011</v>
      </c>
      <c r="BZ18">
        <v>38.4</v>
      </c>
      <c r="CA18">
        <v>1118.267362931125</v>
      </c>
      <c r="CB18">
        <v>0.88018321795486487</v>
      </c>
      <c r="CC18">
        <v>-97.145434175232026</v>
      </c>
      <c r="CD18">
        <v>0.74364148536955665</v>
      </c>
      <c r="CE18">
        <v>0.99836194499178765</v>
      </c>
      <c r="CF18">
        <v>-1.123333081201335E-2</v>
      </c>
      <c r="CG18">
        <v>289.99999999999989</v>
      </c>
      <c r="CH18">
        <v>1017.46</v>
      </c>
      <c r="CI18">
        <v>655</v>
      </c>
      <c r="CJ18">
        <v>10302.700000000001</v>
      </c>
      <c r="CK18">
        <v>1023.98</v>
      </c>
      <c r="CL18">
        <v>-6.52</v>
      </c>
      <c r="CZ18">
        <f t="shared" si="42"/>
        <v>1799.91</v>
      </c>
      <c r="DA18">
        <f t="shared" si="43"/>
        <v>1513.109099822286</v>
      </c>
      <c r="DB18">
        <f t="shared" si="44"/>
        <v>0.84065819947791054</v>
      </c>
      <c r="DC18">
        <f t="shared" si="45"/>
        <v>0.19131639895582128</v>
      </c>
      <c r="DD18">
        <v>6</v>
      </c>
      <c r="DE18">
        <v>0.5</v>
      </c>
      <c r="DF18" t="s">
        <v>425</v>
      </c>
      <c r="DG18">
        <v>2</v>
      </c>
      <c r="DH18">
        <v>1691780942.0999999</v>
      </c>
      <c r="DI18">
        <v>251.309</v>
      </c>
      <c r="DJ18">
        <v>299.95400000000001</v>
      </c>
      <c r="DK18">
        <v>30.7301</v>
      </c>
      <c r="DL18">
        <v>23.074200000000001</v>
      </c>
      <c r="DM18">
        <v>250.05099999999999</v>
      </c>
      <c r="DN18">
        <v>30.2117</v>
      </c>
      <c r="DO18">
        <v>500.053</v>
      </c>
      <c r="DP18">
        <v>98.606300000000005</v>
      </c>
      <c r="DQ18">
        <v>9.9950700000000003E-2</v>
      </c>
      <c r="DR18">
        <v>32.865000000000002</v>
      </c>
      <c r="DS18">
        <v>31.934899999999999</v>
      </c>
      <c r="DT18">
        <v>999.9</v>
      </c>
      <c r="DU18">
        <v>0</v>
      </c>
      <c r="DV18">
        <v>0</v>
      </c>
      <c r="DW18">
        <v>10007.5</v>
      </c>
      <c r="DX18">
        <v>0</v>
      </c>
      <c r="DY18">
        <v>53.451999999999998</v>
      </c>
      <c r="DZ18">
        <v>-48.644500000000001</v>
      </c>
      <c r="EA18">
        <v>259.27699999999999</v>
      </c>
      <c r="EB18">
        <v>307.03800000000001</v>
      </c>
      <c r="EC18">
        <v>7.6559200000000001</v>
      </c>
      <c r="ED18">
        <v>299.95400000000001</v>
      </c>
      <c r="EE18">
        <v>23.074200000000001</v>
      </c>
      <c r="EF18">
        <v>3.0301800000000001</v>
      </c>
      <c r="EG18">
        <v>2.2752599999999998</v>
      </c>
      <c r="EH18">
        <v>24.194700000000001</v>
      </c>
      <c r="EI18">
        <v>19.502300000000002</v>
      </c>
      <c r="EJ18">
        <v>1799.91</v>
      </c>
      <c r="EK18">
        <v>0.97799999999999998</v>
      </c>
      <c r="EL18">
        <v>2.20003E-2</v>
      </c>
      <c r="EM18">
        <v>0</v>
      </c>
      <c r="EN18">
        <v>775.62099999999998</v>
      </c>
      <c r="EO18">
        <v>5.0002700000000004</v>
      </c>
      <c r="EP18">
        <v>14682.7</v>
      </c>
      <c r="EQ18">
        <v>16247.8</v>
      </c>
      <c r="ER18">
        <v>50.311999999999998</v>
      </c>
      <c r="ES18">
        <v>51.125</v>
      </c>
      <c r="ET18">
        <v>51.375</v>
      </c>
      <c r="EU18">
        <v>50.375</v>
      </c>
      <c r="EV18">
        <v>51.875</v>
      </c>
      <c r="EW18">
        <v>1755.42</v>
      </c>
      <c r="EX18">
        <v>39.49</v>
      </c>
      <c r="EY18">
        <v>0</v>
      </c>
      <c r="EZ18">
        <v>132.19999980926511</v>
      </c>
      <c r="FA18">
        <v>0</v>
      </c>
      <c r="FB18">
        <v>775.24600000000009</v>
      </c>
      <c r="FC18">
        <v>2.6139231103618199</v>
      </c>
      <c r="FD18">
        <v>-123.3000002075419</v>
      </c>
      <c r="FE18">
        <v>14680.848</v>
      </c>
      <c r="FF18">
        <v>15</v>
      </c>
      <c r="FG18">
        <v>1691780901.5999999</v>
      </c>
      <c r="FH18" t="s">
        <v>435</v>
      </c>
      <c r="FI18">
        <v>1691780887.5999999</v>
      </c>
      <c r="FJ18">
        <v>1691780901.5999999</v>
      </c>
      <c r="FK18">
        <v>5</v>
      </c>
      <c r="FL18">
        <v>-0.14399999999999999</v>
      </c>
      <c r="FM18">
        <v>5.0000000000000001E-3</v>
      </c>
      <c r="FN18">
        <v>1.258</v>
      </c>
      <c r="FO18">
        <v>0.51800000000000002</v>
      </c>
      <c r="FP18">
        <v>300</v>
      </c>
      <c r="FQ18">
        <v>23</v>
      </c>
      <c r="FR18">
        <v>0.03</v>
      </c>
      <c r="FS18">
        <v>0.02</v>
      </c>
      <c r="FT18">
        <v>38.534341498326413</v>
      </c>
      <c r="FU18">
        <v>0.97562816385148077</v>
      </c>
      <c r="FV18">
        <v>0.17067039547918861</v>
      </c>
      <c r="FW18">
        <v>1</v>
      </c>
      <c r="FX18">
        <v>0.38009189972054741</v>
      </c>
      <c r="FY18">
        <v>8.5917682016261154E-2</v>
      </c>
      <c r="FZ18">
        <v>1.853649404446979E-2</v>
      </c>
      <c r="GA18">
        <v>1</v>
      </c>
      <c r="GB18">
        <v>2</v>
      </c>
      <c r="GC18">
        <v>2</v>
      </c>
      <c r="GD18" t="s">
        <v>427</v>
      </c>
      <c r="GE18">
        <v>3.1342300000000001</v>
      </c>
      <c r="GF18">
        <v>2.86517</v>
      </c>
      <c r="GG18">
        <v>6.2686000000000006E-2</v>
      </c>
      <c r="GH18">
        <v>7.4956599999999998E-2</v>
      </c>
      <c r="GI18">
        <v>0.135571</v>
      </c>
      <c r="GJ18">
        <v>0.114991</v>
      </c>
      <c r="GK18">
        <v>28387.4</v>
      </c>
      <c r="GL18">
        <v>21574.6</v>
      </c>
      <c r="GM18">
        <v>29203.9</v>
      </c>
      <c r="GN18">
        <v>21740.9</v>
      </c>
      <c r="GO18">
        <v>33822.5</v>
      </c>
      <c r="GP18">
        <v>26478.9</v>
      </c>
      <c r="GQ18">
        <v>40538.1</v>
      </c>
      <c r="GR18">
        <v>30897.3</v>
      </c>
      <c r="GS18">
        <v>2.0371700000000001</v>
      </c>
      <c r="GT18">
        <v>1.81938</v>
      </c>
      <c r="GU18">
        <v>8.6724800000000005E-2</v>
      </c>
      <c r="GV18">
        <v>0</v>
      </c>
      <c r="GW18">
        <v>30.526399999999999</v>
      </c>
      <c r="GX18">
        <v>999.9</v>
      </c>
      <c r="GY18">
        <v>51.3</v>
      </c>
      <c r="GZ18">
        <v>34.9</v>
      </c>
      <c r="HA18">
        <v>29.225200000000001</v>
      </c>
      <c r="HB18">
        <v>61.6374</v>
      </c>
      <c r="HC18">
        <v>13.978400000000001</v>
      </c>
      <c r="HD18">
        <v>1</v>
      </c>
      <c r="HE18">
        <v>0.33987800000000001</v>
      </c>
      <c r="HF18">
        <v>1.4223899999999999E-2</v>
      </c>
      <c r="HG18">
        <v>20.296099999999999</v>
      </c>
      <c r="HH18">
        <v>5.2351099999999997</v>
      </c>
      <c r="HI18">
        <v>11.9749</v>
      </c>
      <c r="HJ18">
        <v>4.9753999999999996</v>
      </c>
      <c r="HK18">
        <v>3.2839999999999998</v>
      </c>
      <c r="HL18">
        <v>9999</v>
      </c>
      <c r="HM18">
        <v>9999</v>
      </c>
      <c r="HN18">
        <v>9999</v>
      </c>
      <c r="HO18">
        <v>999.9</v>
      </c>
      <c r="HP18">
        <v>1.8607199999999999</v>
      </c>
      <c r="HQ18">
        <v>1.8624099999999999</v>
      </c>
      <c r="HR18">
        <v>1.86778</v>
      </c>
      <c r="HS18">
        <v>1.85843</v>
      </c>
      <c r="HT18">
        <v>1.85684</v>
      </c>
      <c r="HU18">
        <v>1.86056</v>
      </c>
      <c r="HV18">
        <v>1.8644499999999999</v>
      </c>
      <c r="HW18">
        <v>1.8664799999999999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1.258</v>
      </c>
      <c r="IL18">
        <v>0.51839999999999997</v>
      </c>
      <c r="IM18">
        <v>1.2579047619047969</v>
      </c>
      <c r="IN18">
        <v>0</v>
      </c>
      <c r="IO18">
        <v>0</v>
      </c>
      <c r="IP18">
        <v>0</v>
      </c>
      <c r="IQ18">
        <v>0.51840476190475826</v>
      </c>
      <c r="IR18">
        <v>0</v>
      </c>
      <c r="IS18">
        <v>0</v>
      </c>
      <c r="IT18">
        <v>0</v>
      </c>
      <c r="IU18">
        <v>-1</v>
      </c>
      <c r="IV18">
        <v>-1</v>
      </c>
      <c r="IW18">
        <v>-1</v>
      </c>
      <c r="IX18">
        <v>-1</v>
      </c>
      <c r="IY18">
        <v>0.9</v>
      </c>
      <c r="IZ18">
        <v>0.7</v>
      </c>
      <c r="JA18">
        <v>0.81664999999999999</v>
      </c>
      <c r="JB18">
        <v>2.4865699999999999</v>
      </c>
      <c r="JC18">
        <v>1.34399</v>
      </c>
      <c r="JD18">
        <v>2.2522000000000002</v>
      </c>
      <c r="JE18">
        <v>1.5918000000000001</v>
      </c>
      <c r="JF18">
        <v>2.3022499999999999</v>
      </c>
      <c r="JG18">
        <v>37.698700000000002</v>
      </c>
      <c r="JH18">
        <v>24.113800000000001</v>
      </c>
      <c r="JI18">
        <v>18</v>
      </c>
      <c r="JJ18">
        <v>517.25099999999998</v>
      </c>
      <c r="JK18">
        <v>423.18799999999999</v>
      </c>
      <c r="JL18">
        <v>30.771599999999999</v>
      </c>
      <c r="JM18">
        <v>31.866499999999998</v>
      </c>
      <c r="JN18">
        <v>30.0001</v>
      </c>
      <c r="JO18">
        <v>31.799299999999999</v>
      </c>
      <c r="JP18">
        <v>31.753399999999999</v>
      </c>
      <c r="JQ18">
        <v>16.4268</v>
      </c>
      <c r="JR18">
        <v>28.002199999999998</v>
      </c>
      <c r="JS18">
        <v>8.1440000000000001</v>
      </c>
      <c r="JT18">
        <v>30.8186</v>
      </c>
      <c r="JU18">
        <v>300</v>
      </c>
      <c r="JV18">
        <v>22.9603</v>
      </c>
      <c r="JW18">
        <v>99.585099999999997</v>
      </c>
      <c r="JX18">
        <v>97.608599999999996</v>
      </c>
    </row>
    <row r="19" spans="1:284" x14ac:dyDescent="0.3">
      <c r="A19">
        <v>3</v>
      </c>
      <c r="B19">
        <v>1691781041.5999999</v>
      </c>
      <c r="C19">
        <v>234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420</v>
      </c>
      <c r="L19" t="s">
        <v>421</v>
      </c>
      <c r="M19">
        <v>1691781041.5999999</v>
      </c>
      <c r="N19">
        <f t="shared" si="0"/>
        <v>7.0471721968973847E-3</v>
      </c>
      <c r="O19">
        <f t="shared" si="1"/>
        <v>7.0471721968973844</v>
      </c>
      <c r="P19">
        <f t="shared" si="2"/>
        <v>27.590503135212856</v>
      </c>
      <c r="Q19">
        <f t="shared" si="3"/>
        <v>165.476</v>
      </c>
      <c r="R19">
        <f t="shared" si="4"/>
        <v>50.038228356161945</v>
      </c>
      <c r="S19">
        <f t="shared" si="5"/>
        <v>4.9388762175035978</v>
      </c>
      <c r="T19">
        <f t="shared" si="6"/>
        <v>16.33282208056</v>
      </c>
      <c r="U19">
        <f t="shared" si="7"/>
        <v>0.41982451230998657</v>
      </c>
      <c r="V19">
        <f t="shared" si="8"/>
        <v>2.903380473698939</v>
      </c>
      <c r="W19">
        <f t="shared" si="9"/>
        <v>0.38878132660189346</v>
      </c>
      <c r="X19">
        <f t="shared" si="10"/>
        <v>0.24558587428155548</v>
      </c>
      <c r="Y19">
        <f t="shared" si="11"/>
        <v>344.35609964457626</v>
      </c>
      <c r="Z19">
        <f t="shared" si="12"/>
        <v>33.178624480113506</v>
      </c>
      <c r="AA19">
        <f t="shared" si="13"/>
        <v>31.912299999999998</v>
      </c>
      <c r="AB19">
        <f t="shared" si="14"/>
        <v>4.7514314867748899</v>
      </c>
      <c r="AC19">
        <f t="shared" si="15"/>
        <v>60.100111740885851</v>
      </c>
      <c r="AD19">
        <f t="shared" si="16"/>
        <v>3.0328774188560002</v>
      </c>
      <c r="AE19">
        <f t="shared" si="17"/>
        <v>5.0463756738620944</v>
      </c>
      <c r="AF19">
        <f t="shared" si="18"/>
        <v>1.7185540679188898</v>
      </c>
      <c r="AG19">
        <f t="shared" si="19"/>
        <v>-310.78029388317464</v>
      </c>
      <c r="AH19">
        <f t="shared" si="20"/>
        <v>167.09262384467593</v>
      </c>
      <c r="AI19">
        <f t="shared" si="21"/>
        <v>13.108995088822338</v>
      </c>
      <c r="AJ19">
        <f t="shared" si="22"/>
        <v>213.77742469489988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51076.103944178998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10319.4</v>
      </c>
      <c r="AX19">
        <v>782.50219230769221</v>
      </c>
      <c r="AY19">
        <v>1033.9505491361299</v>
      </c>
      <c r="AZ19">
        <f t="shared" si="27"/>
        <v>0.24319185964795309</v>
      </c>
      <c r="BA19">
        <v>0.5</v>
      </c>
      <c r="BB19">
        <f t="shared" si="28"/>
        <v>1513.1258998222881</v>
      </c>
      <c r="BC19">
        <f t="shared" si="29"/>
        <v>27.590503135212856</v>
      </c>
      <c r="BD19">
        <f t="shared" si="30"/>
        <v>183.98995072963231</v>
      </c>
      <c r="BE19">
        <f t="shared" si="31"/>
        <v>2.0870660978221565E-2</v>
      </c>
      <c r="BF19">
        <f t="shared" si="32"/>
        <v>2.3191819501110009</v>
      </c>
      <c r="BG19">
        <f t="shared" si="33"/>
        <v>594.45163422782343</v>
      </c>
      <c r="BH19" t="s">
        <v>439</v>
      </c>
      <c r="BI19">
        <v>637.55999999999995</v>
      </c>
      <c r="BJ19">
        <f t="shared" si="34"/>
        <v>637.55999999999995</v>
      </c>
      <c r="BK19">
        <f t="shared" si="35"/>
        <v>0.38337476532829928</v>
      </c>
      <c r="BL19">
        <f t="shared" si="36"/>
        <v>0.63434498470366996</v>
      </c>
      <c r="BM19">
        <f t="shared" si="37"/>
        <v>0.85814367441832518</v>
      </c>
      <c r="BN19">
        <f t="shared" si="38"/>
        <v>6.2310623560091551</v>
      </c>
      <c r="BO19">
        <f t="shared" si="39"/>
        <v>0.98344976012283325</v>
      </c>
      <c r="BP19">
        <f t="shared" si="40"/>
        <v>0.51684582154965053</v>
      </c>
      <c r="BQ19">
        <f t="shared" si="41"/>
        <v>0.48315417845034947</v>
      </c>
      <c r="BR19">
        <v>1725</v>
      </c>
      <c r="BS19">
        <v>290.00000000000011</v>
      </c>
      <c r="BT19">
        <v>973.61</v>
      </c>
      <c r="BU19">
        <v>235</v>
      </c>
      <c r="BV19">
        <v>10319.4</v>
      </c>
      <c r="BW19">
        <v>974.09</v>
      </c>
      <c r="BX19">
        <v>-0.48</v>
      </c>
      <c r="BY19">
        <v>300.00000000000011</v>
      </c>
      <c r="BZ19">
        <v>38.4</v>
      </c>
      <c r="CA19">
        <v>1033.9505491361299</v>
      </c>
      <c r="CB19">
        <v>1.012711553497347</v>
      </c>
      <c r="CC19">
        <v>-61.769252019475907</v>
      </c>
      <c r="CD19">
        <v>0.85558307235914932</v>
      </c>
      <c r="CE19">
        <v>0.99465668326372481</v>
      </c>
      <c r="CF19">
        <v>-1.123321401557285E-2</v>
      </c>
      <c r="CG19">
        <v>289.99999999999989</v>
      </c>
      <c r="CH19">
        <v>970.77</v>
      </c>
      <c r="CI19">
        <v>735</v>
      </c>
      <c r="CJ19">
        <v>10295.299999999999</v>
      </c>
      <c r="CK19">
        <v>973.95</v>
      </c>
      <c r="CL19">
        <v>-3.18</v>
      </c>
      <c r="CZ19">
        <f t="shared" si="42"/>
        <v>1799.93</v>
      </c>
      <c r="DA19">
        <f t="shared" si="43"/>
        <v>1513.1258998222881</v>
      </c>
      <c r="DB19">
        <f t="shared" si="44"/>
        <v>0.84065819216429982</v>
      </c>
      <c r="DC19">
        <f t="shared" si="45"/>
        <v>0.19131638432859957</v>
      </c>
      <c r="DD19">
        <v>6</v>
      </c>
      <c r="DE19">
        <v>0.5</v>
      </c>
      <c r="DF19" t="s">
        <v>425</v>
      </c>
      <c r="DG19">
        <v>2</v>
      </c>
      <c r="DH19">
        <v>1691781041.5999999</v>
      </c>
      <c r="DI19">
        <v>165.476</v>
      </c>
      <c r="DJ19">
        <v>199.977</v>
      </c>
      <c r="DK19">
        <v>30.727599999999999</v>
      </c>
      <c r="DL19">
        <v>22.532499999999999</v>
      </c>
      <c r="DM19">
        <v>164.33099999999999</v>
      </c>
      <c r="DN19">
        <v>30.258600000000001</v>
      </c>
      <c r="DO19">
        <v>500.101</v>
      </c>
      <c r="DP19">
        <v>98.602000000000004</v>
      </c>
      <c r="DQ19">
        <v>0.10006</v>
      </c>
      <c r="DR19">
        <v>32.979799999999997</v>
      </c>
      <c r="DS19">
        <v>31.912299999999998</v>
      </c>
      <c r="DT19">
        <v>999.9</v>
      </c>
      <c r="DU19">
        <v>0</v>
      </c>
      <c r="DV19">
        <v>0</v>
      </c>
      <c r="DW19">
        <v>9991.25</v>
      </c>
      <c r="DX19">
        <v>0</v>
      </c>
      <c r="DY19">
        <v>61.5931</v>
      </c>
      <c r="DZ19">
        <v>-34.388199999999998</v>
      </c>
      <c r="EA19">
        <v>170.84700000000001</v>
      </c>
      <c r="EB19">
        <v>204.58699999999999</v>
      </c>
      <c r="EC19">
        <v>8.24451</v>
      </c>
      <c r="ED19">
        <v>199.977</v>
      </c>
      <c r="EE19">
        <v>22.532499999999999</v>
      </c>
      <c r="EF19">
        <v>3.0346799999999998</v>
      </c>
      <c r="EG19">
        <v>2.2217500000000001</v>
      </c>
      <c r="EH19">
        <v>24.2194</v>
      </c>
      <c r="EI19">
        <v>19.12</v>
      </c>
      <c r="EJ19">
        <v>1799.93</v>
      </c>
      <c r="EK19">
        <v>0.97799999999999998</v>
      </c>
      <c r="EL19">
        <v>2.20003E-2</v>
      </c>
      <c r="EM19">
        <v>0</v>
      </c>
      <c r="EN19">
        <v>782.35900000000004</v>
      </c>
      <c r="EO19">
        <v>5.0002700000000004</v>
      </c>
      <c r="EP19">
        <v>14802.4</v>
      </c>
      <c r="EQ19">
        <v>16248</v>
      </c>
      <c r="ER19">
        <v>50.311999999999998</v>
      </c>
      <c r="ES19">
        <v>51.125</v>
      </c>
      <c r="ET19">
        <v>51.375</v>
      </c>
      <c r="EU19">
        <v>50.25</v>
      </c>
      <c r="EV19">
        <v>51.875</v>
      </c>
      <c r="EW19">
        <v>1755.44</v>
      </c>
      <c r="EX19">
        <v>39.49</v>
      </c>
      <c r="EY19">
        <v>0</v>
      </c>
      <c r="EZ19">
        <v>97.799999952316284</v>
      </c>
      <c r="FA19">
        <v>0</v>
      </c>
      <c r="FB19">
        <v>782.50219230769221</v>
      </c>
      <c r="FC19">
        <v>0.33343589934997148</v>
      </c>
      <c r="FD19">
        <v>-77.9282049697037</v>
      </c>
      <c r="FE19">
        <v>14806.78461538462</v>
      </c>
      <c r="FF19">
        <v>15</v>
      </c>
      <c r="FG19">
        <v>1691781073.0999999</v>
      </c>
      <c r="FH19" t="s">
        <v>440</v>
      </c>
      <c r="FI19">
        <v>1691781065.5999999</v>
      </c>
      <c r="FJ19">
        <v>1691781073.0999999</v>
      </c>
      <c r="FK19">
        <v>6</v>
      </c>
      <c r="FL19">
        <v>-0.113</v>
      </c>
      <c r="FM19">
        <v>-0.05</v>
      </c>
      <c r="FN19">
        <v>1.145</v>
      </c>
      <c r="FO19">
        <v>0.46899999999999997</v>
      </c>
      <c r="FP19">
        <v>200</v>
      </c>
      <c r="FQ19">
        <v>22</v>
      </c>
      <c r="FR19">
        <v>0.05</v>
      </c>
      <c r="FS19">
        <v>0.01</v>
      </c>
      <c r="FT19">
        <v>27.32803316293592</v>
      </c>
      <c r="FU19">
        <v>0.717809871427181</v>
      </c>
      <c r="FV19">
        <v>0.1055120778662428</v>
      </c>
      <c r="FW19">
        <v>1</v>
      </c>
      <c r="FX19">
        <v>0.41841117613425721</v>
      </c>
      <c r="FY19">
        <v>1.7925239384108491E-2</v>
      </c>
      <c r="FZ19">
        <v>2.617831092067432E-3</v>
      </c>
      <c r="GA19">
        <v>1</v>
      </c>
      <c r="GB19">
        <v>2</v>
      </c>
      <c r="GC19">
        <v>2</v>
      </c>
      <c r="GD19" t="s">
        <v>427</v>
      </c>
      <c r="GE19">
        <v>3.13415</v>
      </c>
      <c r="GF19">
        <v>2.8651399999999998</v>
      </c>
      <c r="GG19">
        <v>4.3257999999999998E-2</v>
      </c>
      <c r="GH19">
        <v>5.3071500000000001E-2</v>
      </c>
      <c r="GI19">
        <v>0.135717</v>
      </c>
      <c r="GJ19">
        <v>0.113097</v>
      </c>
      <c r="GK19">
        <v>28975.599999999999</v>
      </c>
      <c r="GL19">
        <v>22086.799999999999</v>
      </c>
      <c r="GM19">
        <v>29203.599999999999</v>
      </c>
      <c r="GN19">
        <v>21742.6</v>
      </c>
      <c r="GO19">
        <v>33813.9</v>
      </c>
      <c r="GP19">
        <v>26536.3</v>
      </c>
      <c r="GQ19">
        <v>40537.5</v>
      </c>
      <c r="GR19">
        <v>30900.3</v>
      </c>
      <c r="GS19">
        <v>2.0384799999999998</v>
      </c>
      <c r="GT19">
        <v>1.81863</v>
      </c>
      <c r="GU19">
        <v>8.8736400000000007E-2</v>
      </c>
      <c r="GV19">
        <v>0</v>
      </c>
      <c r="GW19">
        <v>30.4711</v>
      </c>
      <c r="GX19">
        <v>999.9</v>
      </c>
      <c r="GY19">
        <v>50.9</v>
      </c>
      <c r="GZ19">
        <v>34.9</v>
      </c>
      <c r="HA19">
        <v>28.996400000000001</v>
      </c>
      <c r="HB19">
        <v>61.757399999999997</v>
      </c>
      <c r="HC19">
        <v>14.431100000000001</v>
      </c>
      <c r="HD19">
        <v>1</v>
      </c>
      <c r="HE19">
        <v>0.33971299999999999</v>
      </c>
      <c r="HF19">
        <v>-0.63180800000000004</v>
      </c>
      <c r="HG19">
        <v>20.279399999999999</v>
      </c>
      <c r="HH19">
        <v>5.2333100000000004</v>
      </c>
      <c r="HI19">
        <v>11.9748</v>
      </c>
      <c r="HJ19">
        <v>4.9753499999999997</v>
      </c>
      <c r="HK19">
        <v>3.2839999999999998</v>
      </c>
      <c r="HL19">
        <v>9999</v>
      </c>
      <c r="HM19">
        <v>9999</v>
      </c>
      <c r="HN19">
        <v>9999</v>
      </c>
      <c r="HO19">
        <v>999.9</v>
      </c>
      <c r="HP19">
        <v>1.86111</v>
      </c>
      <c r="HQ19">
        <v>1.8627899999999999</v>
      </c>
      <c r="HR19">
        <v>1.86816</v>
      </c>
      <c r="HS19">
        <v>1.85883</v>
      </c>
      <c r="HT19">
        <v>1.8572599999999999</v>
      </c>
      <c r="HU19">
        <v>1.8609599999999999</v>
      </c>
      <c r="HV19">
        <v>1.8648</v>
      </c>
      <c r="HW19">
        <v>1.86687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1.145</v>
      </c>
      <c r="IL19">
        <v>0.46899999999999997</v>
      </c>
      <c r="IM19">
        <v>1.2579047619047969</v>
      </c>
      <c r="IN19">
        <v>0</v>
      </c>
      <c r="IO19">
        <v>0</v>
      </c>
      <c r="IP19">
        <v>0</v>
      </c>
      <c r="IQ19">
        <v>0.51840476190475826</v>
      </c>
      <c r="IR19">
        <v>0</v>
      </c>
      <c r="IS19">
        <v>0</v>
      </c>
      <c r="IT19">
        <v>0</v>
      </c>
      <c r="IU19">
        <v>-1</v>
      </c>
      <c r="IV19">
        <v>-1</v>
      </c>
      <c r="IW19">
        <v>-1</v>
      </c>
      <c r="IX19">
        <v>-1</v>
      </c>
      <c r="IY19">
        <v>2.6</v>
      </c>
      <c r="IZ19">
        <v>2.2999999999999998</v>
      </c>
      <c r="JA19">
        <v>0.59814500000000004</v>
      </c>
      <c r="JB19">
        <v>2.4877899999999999</v>
      </c>
      <c r="JC19">
        <v>1.34399</v>
      </c>
      <c r="JD19">
        <v>2.2522000000000002</v>
      </c>
      <c r="JE19">
        <v>1.5918000000000001</v>
      </c>
      <c r="JF19">
        <v>2.33765</v>
      </c>
      <c r="JG19">
        <v>37.867899999999999</v>
      </c>
      <c r="JH19">
        <v>24.052499999999998</v>
      </c>
      <c r="JI19">
        <v>18</v>
      </c>
      <c r="JJ19">
        <v>518.01400000000001</v>
      </c>
      <c r="JK19">
        <v>422.64800000000002</v>
      </c>
      <c r="JL19">
        <v>31.546199999999999</v>
      </c>
      <c r="JM19">
        <v>31.849699999999999</v>
      </c>
      <c r="JN19">
        <v>30</v>
      </c>
      <c r="JO19">
        <v>31.7882</v>
      </c>
      <c r="JP19">
        <v>31.745100000000001</v>
      </c>
      <c r="JQ19">
        <v>12.0608</v>
      </c>
      <c r="JR19">
        <v>28.736000000000001</v>
      </c>
      <c r="JS19">
        <v>6.6282800000000002</v>
      </c>
      <c r="JT19">
        <v>31.594899999999999</v>
      </c>
      <c r="JU19">
        <v>200</v>
      </c>
      <c r="JV19">
        <v>22.456099999999999</v>
      </c>
      <c r="JW19">
        <v>99.583799999999997</v>
      </c>
      <c r="JX19">
        <v>97.617400000000004</v>
      </c>
    </row>
    <row r="20" spans="1:284" x14ac:dyDescent="0.3">
      <c r="A20">
        <v>4</v>
      </c>
      <c r="B20">
        <v>1691781164.0999999</v>
      </c>
      <c r="C20">
        <v>356.5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420</v>
      </c>
      <c r="L20" t="s">
        <v>421</v>
      </c>
      <c r="M20">
        <v>1691781164.0999999</v>
      </c>
      <c r="N20">
        <f t="shared" si="0"/>
        <v>7.6537311171643429E-3</v>
      </c>
      <c r="O20">
        <f t="shared" si="1"/>
        <v>7.6537311171643427</v>
      </c>
      <c r="P20">
        <f t="shared" si="2"/>
        <v>17.434165037109157</v>
      </c>
      <c r="Q20">
        <f t="shared" si="3"/>
        <v>98.194600000000008</v>
      </c>
      <c r="R20">
        <f t="shared" si="4"/>
        <v>31.336455546077786</v>
      </c>
      <c r="S20">
        <f t="shared" si="5"/>
        <v>3.0929060659890015</v>
      </c>
      <c r="T20">
        <f t="shared" si="6"/>
        <v>9.6918004507812601</v>
      </c>
      <c r="U20">
        <f t="shared" si="7"/>
        <v>0.46130504014846874</v>
      </c>
      <c r="V20">
        <f t="shared" si="8"/>
        <v>2.9056416016390028</v>
      </c>
      <c r="W20">
        <f t="shared" si="9"/>
        <v>0.42414186004812521</v>
      </c>
      <c r="X20">
        <f t="shared" si="10"/>
        <v>0.26817769351499532</v>
      </c>
      <c r="Y20">
        <f t="shared" si="11"/>
        <v>344.3864996446078</v>
      </c>
      <c r="Z20">
        <f t="shared" si="12"/>
        <v>33.221769419530389</v>
      </c>
      <c r="AA20">
        <f t="shared" si="13"/>
        <v>31.969899999999999</v>
      </c>
      <c r="AB20">
        <f t="shared" si="14"/>
        <v>4.7669540578458456</v>
      </c>
      <c r="AC20">
        <f t="shared" si="15"/>
        <v>59.886689673310521</v>
      </c>
      <c r="AD20">
        <f t="shared" si="16"/>
        <v>3.05648030828094</v>
      </c>
      <c r="AE20">
        <f t="shared" si="17"/>
        <v>5.1037723490051414</v>
      </c>
      <c r="AF20">
        <f t="shared" si="18"/>
        <v>1.7104737495649056</v>
      </c>
      <c r="AG20">
        <f t="shared" si="19"/>
        <v>-337.52954226694754</v>
      </c>
      <c r="AH20">
        <f t="shared" si="20"/>
        <v>189.74887316838539</v>
      </c>
      <c r="AI20">
        <f t="shared" si="21"/>
        <v>14.893812452654954</v>
      </c>
      <c r="AJ20">
        <f t="shared" si="22"/>
        <v>211.49964299870061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51105.906106953225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10329.1</v>
      </c>
      <c r="AX20">
        <v>798.25563999999997</v>
      </c>
      <c r="AY20">
        <v>962.46907960030694</v>
      </c>
      <c r="AZ20">
        <f t="shared" si="27"/>
        <v>0.17061684690016365</v>
      </c>
      <c r="BA20">
        <v>0.5</v>
      </c>
      <c r="BB20">
        <f t="shared" si="28"/>
        <v>1513.2602998223038</v>
      </c>
      <c r="BC20">
        <f t="shared" si="29"/>
        <v>17.434165037109157</v>
      </c>
      <c r="BD20">
        <f t="shared" si="30"/>
        <v>129.09385044743888</v>
      </c>
      <c r="BE20">
        <f t="shared" si="31"/>
        <v>1.4157246824600773E-2</v>
      </c>
      <c r="BF20">
        <f t="shared" si="32"/>
        <v>2.5656937690145671</v>
      </c>
      <c r="BG20">
        <f t="shared" si="33"/>
        <v>570.10825994598463</v>
      </c>
      <c r="BH20" t="s">
        <v>444</v>
      </c>
      <c r="BI20">
        <v>644.32000000000005</v>
      </c>
      <c r="BJ20">
        <f t="shared" si="34"/>
        <v>644.32000000000005</v>
      </c>
      <c r="BK20">
        <f t="shared" si="35"/>
        <v>0.33055511739912458</v>
      </c>
      <c r="BL20">
        <f t="shared" si="36"/>
        <v>0.51615248991639251</v>
      </c>
      <c r="BM20">
        <f t="shared" si="37"/>
        <v>0.88586784825373288</v>
      </c>
      <c r="BN20">
        <f t="shared" si="38"/>
        <v>-5.2755170389070933</v>
      </c>
      <c r="BO20">
        <f t="shared" si="39"/>
        <v>1.0127661885970702</v>
      </c>
      <c r="BP20">
        <f t="shared" si="40"/>
        <v>0.41661762928844454</v>
      </c>
      <c r="BQ20">
        <f t="shared" si="41"/>
        <v>0.58338237071155552</v>
      </c>
      <c r="BR20">
        <v>1727</v>
      </c>
      <c r="BS20">
        <v>290.00000000000011</v>
      </c>
      <c r="BT20">
        <v>922.84</v>
      </c>
      <c r="BU20">
        <v>175</v>
      </c>
      <c r="BV20">
        <v>10329.1</v>
      </c>
      <c r="BW20">
        <v>924.14</v>
      </c>
      <c r="BX20">
        <v>-1.3</v>
      </c>
      <c r="BY20">
        <v>300.00000000000011</v>
      </c>
      <c r="BZ20">
        <v>38.4</v>
      </c>
      <c r="CA20">
        <v>962.46907960030694</v>
      </c>
      <c r="CB20">
        <v>0.98547718813898288</v>
      </c>
      <c r="CC20">
        <v>-39.589316061237703</v>
      </c>
      <c r="CD20">
        <v>0.83260636072175043</v>
      </c>
      <c r="CE20">
        <v>0.98776691599712896</v>
      </c>
      <c r="CF20">
        <v>-1.123336573971079E-2</v>
      </c>
      <c r="CG20">
        <v>289.99999999999989</v>
      </c>
      <c r="CH20">
        <v>921.93</v>
      </c>
      <c r="CI20">
        <v>755</v>
      </c>
      <c r="CJ20">
        <v>10294</v>
      </c>
      <c r="CK20">
        <v>924.01</v>
      </c>
      <c r="CL20">
        <v>-2.08</v>
      </c>
      <c r="CZ20">
        <f t="shared" si="42"/>
        <v>1800.09</v>
      </c>
      <c r="DA20">
        <f t="shared" si="43"/>
        <v>1513.2602998223038</v>
      </c>
      <c r="DB20">
        <f t="shared" si="44"/>
        <v>0.84065813366126352</v>
      </c>
      <c r="DC20">
        <f t="shared" si="45"/>
        <v>0.1913162673225271</v>
      </c>
      <c r="DD20">
        <v>6</v>
      </c>
      <c r="DE20">
        <v>0.5</v>
      </c>
      <c r="DF20" t="s">
        <v>425</v>
      </c>
      <c r="DG20">
        <v>2</v>
      </c>
      <c r="DH20">
        <v>1691781164.0999999</v>
      </c>
      <c r="DI20">
        <v>98.194600000000008</v>
      </c>
      <c r="DJ20">
        <v>120.021</v>
      </c>
      <c r="DK20">
        <v>30.967400000000001</v>
      </c>
      <c r="DL20">
        <v>22.065899999999999</v>
      </c>
      <c r="DM20">
        <v>97.008600000000001</v>
      </c>
      <c r="DN20">
        <v>30.522400000000001</v>
      </c>
      <c r="DO20">
        <v>499.91899999999998</v>
      </c>
      <c r="DP20">
        <v>98.6</v>
      </c>
      <c r="DQ20">
        <v>9.9933099999999997E-2</v>
      </c>
      <c r="DR20">
        <v>33.181199999999997</v>
      </c>
      <c r="DS20">
        <v>31.969899999999999</v>
      </c>
      <c r="DT20">
        <v>999.9</v>
      </c>
      <c r="DU20">
        <v>0</v>
      </c>
      <c r="DV20">
        <v>0</v>
      </c>
      <c r="DW20">
        <v>10004.4</v>
      </c>
      <c r="DX20">
        <v>0</v>
      </c>
      <c r="DY20">
        <v>68.327299999999994</v>
      </c>
      <c r="DZ20">
        <v>-21.8674</v>
      </c>
      <c r="EA20">
        <v>101.292</v>
      </c>
      <c r="EB20">
        <v>122.729</v>
      </c>
      <c r="EC20">
        <v>8.9253099999999996</v>
      </c>
      <c r="ED20">
        <v>120.021</v>
      </c>
      <c r="EE20">
        <v>22.065899999999999</v>
      </c>
      <c r="EF20">
        <v>3.0557300000000001</v>
      </c>
      <c r="EG20">
        <v>2.1757</v>
      </c>
      <c r="EH20">
        <v>24.334800000000001</v>
      </c>
      <c r="EI20">
        <v>18.784500000000001</v>
      </c>
      <c r="EJ20">
        <v>1800.09</v>
      </c>
      <c r="EK20">
        <v>0.97799999999999998</v>
      </c>
      <c r="EL20">
        <v>2.20003E-2</v>
      </c>
      <c r="EM20">
        <v>0</v>
      </c>
      <c r="EN20">
        <v>798.21400000000006</v>
      </c>
      <c r="EO20">
        <v>5.0002700000000004</v>
      </c>
      <c r="EP20">
        <v>15094.4</v>
      </c>
      <c r="EQ20">
        <v>16249.4</v>
      </c>
      <c r="ER20">
        <v>50.25</v>
      </c>
      <c r="ES20">
        <v>51</v>
      </c>
      <c r="ET20">
        <v>51.311999999999998</v>
      </c>
      <c r="EU20">
        <v>50.186999999999998</v>
      </c>
      <c r="EV20">
        <v>51.811999999999998</v>
      </c>
      <c r="EW20">
        <v>1755.6</v>
      </c>
      <c r="EX20">
        <v>39.49</v>
      </c>
      <c r="EY20">
        <v>0</v>
      </c>
      <c r="EZ20">
        <v>120.6000001430511</v>
      </c>
      <c r="FA20">
        <v>0</v>
      </c>
      <c r="FB20">
        <v>798.25563999999997</v>
      </c>
      <c r="FC20">
        <v>-1.5755384774457419</v>
      </c>
      <c r="FD20">
        <v>-49.399999870988637</v>
      </c>
      <c r="FE20">
        <v>15086.2</v>
      </c>
      <c r="FF20">
        <v>15</v>
      </c>
      <c r="FG20">
        <v>1691781197.5</v>
      </c>
      <c r="FH20" t="s">
        <v>445</v>
      </c>
      <c r="FI20">
        <v>1691781182.0999999</v>
      </c>
      <c r="FJ20">
        <v>1691781197.5</v>
      </c>
      <c r="FK20">
        <v>7</v>
      </c>
      <c r="FL20">
        <v>4.1000000000000002E-2</v>
      </c>
      <c r="FM20">
        <v>-2.3E-2</v>
      </c>
      <c r="FN20">
        <v>1.1859999999999999</v>
      </c>
      <c r="FO20">
        <v>0.44500000000000001</v>
      </c>
      <c r="FP20">
        <v>120</v>
      </c>
      <c r="FQ20">
        <v>22</v>
      </c>
      <c r="FR20">
        <v>0.1</v>
      </c>
      <c r="FS20">
        <v>0.01</v>
      </c>
      <c r="FT20">
        <v>17.326257101749729</v>
      </c>
      <c r="FU20">
        <v>0.47246465517366709</v>
      </c>
      <c r="FV20">
        <v>7.4280804811821907E-2</v>
      </c>
      <c r="FW20">
        <v>1</v>
      </c>
      <c r="FX20">
        <v>0.45770293292056791</v>
      </c>
      <c r="FY20">
        <v>1.9215213746878099E-2</v>
      </c>
      <c r="FZ20">
        <v>2.9589548606158652E-3</v>
      </c>
      <c r="GA20">
        <v>1</v>
      </c>
      <c r="GB20">
        <v>2</v>
      </c>
      <c r="GC20">
        <v>2</v>
      </c>
      <c r="GD20" t="s">
        <v>427</v>
      </c>
      <c r="GE20">
        <v>3.1338300000000001</v>
      </c>
      <c r="GF20">
        <v>2.8651300000000002</v>
      </c>
      <c r="GG20">
        <v>2.63596E-2</v>
      </c>
      <c r="GH20">
        <v>3.3248300000000001E-2</v>
      </c>
      <c r="GI20">
        <v>0.136547</v>
      </c>
      <c r="GJ20">
        <v>0.111459</v>
      </c>
      <c r="GK20">
        <v>29489.200000000001</v>
      </c>
      <c r="GL20">
        <v>22555.1</v>
      </c>
      <c r="GM20">
        <v>29205.200000000001</v>
      </c>
      <c r="GN20">
        <v>21748.1</v>
      </c>
      <c r="GO20">
        <v>33779.599999999999</v>
      </c>
      <c r="GP20">
        <v>26589.8</v>
      </c>
      <c r="GQ20">
        <v>40539.300000000003</v>
      </c>
      <c r="GR20">
        <v>30907.599999999999</v>
      </c>
      <c r="GS20">
        <v>2.0392700000000001</v>
      </c>
      <c r="GT20">
        <v>1.81925</v>
      </c>
      <c r="GU20">
        <v>9.0688500000000005E-2</v>
      </c>
      <c r="GV20">
        <v>0</v>
      </c>
      <c r="GW20">
        <v>30.497</v>
      </c>
      <c r="GX20">
        <v>999.9</v>
      </c>
      <c r="GY20">
        <v>50.5</v>
      </c>
      <c r="GZ20">
        <v>34.799999999999997</v>
      </c>
      <c r="HA20">
        <v>28.610399999999998</v>
      </c>
      <c r="HB20">
        <v>62.087499999999999</v>
      </c>
      <c r="HC20">
        <v>14.1747</v>
      </c>
      <c r="HD20">
        <v>1</v>
      </c>
      <c r="HE20">
        <v>0.33536100000000002</v>
      </c>
      <c r="HF20">
        <v>-0.58502200000000004</v>
      </c>
      <c r="HG20">
        <v>20.278600000000001</v>
      </c>
      <c r="HH20">
        <v>5.2343599999999997</v>
      </c>
      <c r="HI20">
        <v>11.974299999999999</v>
      </c>
      <c r="HJ20">
        <v>4.9748999999999999</v>
      </c>
      <c r="HK20">
        <v>3.2839999999999998</v>
      </c>
      <c r="HL20">
        <v>9999</v>
      </c>
      <c r="HM20">
        <v>9999</v>
      </c>
      <c r="HN20">
        <v>9999</v>
      </c>
      <c r="HO20">
        <v>999.9</v>
      </c>
      <c r="HP20">
        <v>1.86124</v>
      </c>
      <c r="HQ20">
        <v>1.86294</v>
      </c>
      <c r="HR20">
        <v>1.86829</v>
      </c>
      <c r="HS20">
        <v>1.8589500000000001</v>
      </c>
      <c r="HT20">
        <v>1.85731</v>
      </c>
      <c r="HU20">
        <v>1.8610599999999999</v>
      </c>
      <c r="HV20">
        <v>1.86493</v>
      </c>
      <c r="HW20">
        <v>1.8669199999999999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1.1859999999999999</v>
      </c>
      <c r="IL20">
        <v>0.44500000000000001</v>
      </c>
      <c r="IM20">
        <v>1.144650000000013</v>
      </c>
      <c r="IN20">
        <v>0</v>
      </c>
      <c r="IO20">
        <v>0</v>
      </c>
      <c r="IP20">
        <v>0</v>
      </c>
      <c r="IQ20">
        <v>0.46876190476190521</v>
      </c>
      <c r="IR20">
        <v>0</v>
      </c>
      <c r="IS20">
        <v>0</v>
      </c>
      <c r="IT20">
        <v>0</v>
      </c>
      <c r="IU20">
        <v>-1</v>
      </c>
      <c r="IV20">
        <v>-1</v>
      </c>
      <c r="IW20">
        <v>-1</v>
      </c>
      <c r="IX20">
        <v>-1</v>
      </c>
      <c r="IY20">
        <v>1.6</v>
      </c>
      <c r="IZ20">
        <v>1.5</v>
      </c>
      <c r="JA20">
        <v>0.41870099999999999</v>
      </c>
      <c r="JB20">
        <v>2.50488</v>
      </c>
      <c r="JC20">
        <v>1.34399</v>
      </c>
      <c r="JD20">
        <v>2.2534200000000002</v>
      </c>
      <c r="JE20">
        <v>1.5918000000000001</v>
      </c>
      <c r="JF20">
        <v>2.4450699999999999</v>
      </c>
      <c r="JG20">
        <v>38.256799999999998</v>
      </c>
      <c r="JH20">
        <v>24.07</v>
      </c>
      <c r="JI20">
        <v>18</v>
      </c>
      <c r="JJ20">
        <v>518.16399999999999</v>
      </c>
      <c r="JK20">
        <v>422.72399999999999</v>
      </c>
      <c r="JL20">
        <v>31.865100000000002</v>
      </c>
      <c r="JM20">
        <v>31.786799999999999</v>
      </c>
      <c r="JN20">
        <v>29.9999</v>
      </c>
      <c r="JO20">
        <v>31.7453</v>
      </c>
      <c r="JP20">
        <v>31.703499999999998</v>
      </c>
      <c r="JQ20">
        <v>8.4514099999999992</v>
      </c>
      <c r="JR20">
        <v>29.366800000000001</v>
      </c>
      <c r="JS20">
        <v>5.44224</v>
      </c>
      <c r="JT20">
        <v>31.871400000000001</v>
      </c>
      <c r="JU20">
        <v>120</v>
      </c>
      <c r="JV20">
        <v>22.1082</v>
      </c>
      <c r="JW20">
        <v>99.5886</v>
      </c>
      <c r="JX20">
        <v>97.641099999999994</v>
      </c>
    </row>
    <row r="21" spans="1:284" x14ac:dyDescent="0.3">
      <c r="A21">
        <v>5</v>
      </c>
      <c r="B21">
        <v>1691781347.5</v>
      </c>
      <c r="C21">
        <v>539.90000009536743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420</v>
      </c>
      <c r="L21" t="s">
        <v>421</v>
      </c>
      <c r="M21">
        <v>1691781347.5</v>
      </c>
      <c r="N21">
        <f t="shared" si="0"/>
        <v>8.1800681421490325E-3</v>
      </c>
      <c r="O21">
        <f t="shared" si="1"/>
        <v>8.1800681421490324</v>
      </c>
      <c r="P21">
        <f t="shared" si="2"/>
        <v>10.659018617920234</v>
      </c>
      <c r="Q21">
        <f t="shared" si="3"/>
        <v>56.713500000000003</v>
      </c>
      <c r="R21">
        <f t="shared" si="4"/>
        <v>19.193579609577487</v>
      </c>
      <c r="S21">
        <f t="shared" si="5"/>
        <v>1.8943373065466014</v>
      </c>
      <c r="T21">
        <f t="shared" si="6"/>
        <v>5.5974185649674997</v>
      </c>
      <c r="U21">
        <f t="shared" si="7"/>
        <v>0.5063643995583863</v>
      </c>
      <c r="V21">
        <f t="shared" si="8"/>
        <v>2.902295724711164</v>
      </c>
      <c r="W21">
        <f t="shared" si="9"/>
        <v>0.46191419848170578</v>
      </c>
      <c r="X21">
        <f t="shared" si="10"/>
        <v>0.2923641906916008</v>
      </c>
      <c r="Y21">
        <f t="shared" si="11"/>
        <v>344.38459964460583</v>
      </c>
      <c r="Z21">
        <f t="shared" si="12"/>
        <v>33.157428469249353</v>
      </c>
      <c r="AA21">
        <f t="shared" si="13"/>
        <v>31.994399999999999</v>
      </c>
      <c r="AB21">
        <f t="shared" si="14"/>
        <v>4.7735699111221317</v>
      </c>
      <c r="AC21">
        <f t="shared" si="15"/>
        <v>60.401545818234368</v>
      </c>
      <c r="AD21">
        <f t="shared" si="16"/>
        <v>3.0954252196554997</v>
      </c>
      <c r="AE21">
        <f t="shared" si="17"/>
        <v>5.1247450337952021</v>
      </c>
      <c r="AF21">
        <f t="shared" si="18"/>
        <v>1.678144691466632</v>
      </c>
      <c r="AG21">
        <f t="shared" si="19"/>
        <v>-360.74100506877232</v>
      </c>
      <c r="AH21">
        <f t="shared" si="20"/>
        <v>197.13474770268087</v>
      </c>
      <c r="AI21">
        <f t="shared" si="21"/>
        <v>15.498812725301416</v>
      </c>
      <c r="AJ21">
        <f t="shared" si="22"/>
        <v>196.27715500381581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50999.787088468329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10320.700000000001</v>
      </c>
      <c r="AX21">
        <v>809.13065384615379</v>
      </c>
      <c r="AY21">
        <v>907.80575837642391</v>
      </c>
      <c r="AZ21">
        <f t="shared" si="27"/>
        <v>0.10869627518858971</v>
      </c>
      <c r="BA21">
        <v>0.5</v>
      </c>
      <c r="BB21">
        <f t="shared" si="28"/>
        <v>1513.2518998223027</v>
      </c>
      <c r="BC21">
        <f t="shared" si="29"/>
        <v>10.659018617920234</v>
      </c>
      <c r="BD21">
        <f t="shared" si="30"/>
        <v>82.242422466370598</v>
      </c>
      <c r="BE21">
        <f t="shared" si="31"/>
        <v>9.6801154896847853E-3</v>
      </c>
      <c r="BF21">
        <f t="shared" si="32"/>
        <v>2.7804012238672828</v>
      </c>
      <c r="BG21">
        <f t="shared" si="33"/>
        <v>550.47417882316824</v>
      </c>
      <c r="BH21" t="s">
        <v>449</v>
      </c>
      <c r="BI21">
        <v>650.03</v>
      </c>
      <c r="BJ21">
        <f t="shared" si="34"/>
        <v>650.03</v>
      </c>
      <c r="BK21">
        <f t="shared" si="35"/>
        <v>0.28395475133077597</v>
      </c>
      <c r="BL21">
        <f t="shared" si="36"/>
        <v>0.38279435254798927</v>
      </c>
      <c r="BM21">
        <f t="shared" si="37"/>
        <v>0.90733623846934974</v>
      </c>
      <c r="BN21">
        <f t="shared" si="38"/>
        <v>-1.1501830899820784</v>
      </c>
      <c r="BO21">
        <f t="shared" si="39"/>
        <v>1.0351850526359678</v>
      </c>
      <c r="BP21">
        <f t="shared" si="40"/>
        <v>0.30752488711678572</v>
      </c>
      <c r="BQ21">
        <f t="shared" si="41"/>
        <v>0.69247511288321428</v>
      </c>
      <c r="BR21">
        <v>1729</v>
      </c>
      <c r="BS21">
        <v>290.00000000000011</v>
      </c>
      <c r="BT21">
        <v>885.04</v>
      </c>
      <c r="BU21">
        <v>225</v>
      </c>
      <c r="BV21">
        <v>10320.700000000001</v>
      </c>
      <c r="BW21">
        <v>884.63</v>
      </c>
      <c r="BX21">
        <v>0.41</v>
      </c>
      <c r="BY21">
        <v>300.00000000000011</v>
      </c>
      <c r="BZ21">
        <v>38.4</v>
      </c>
      <c r="CA21">
        <v>907.80575837642391</v>
      </c>
      <c r="CB21">
        <v>0.89353946084065383</v>
      </c>
      <c r="CC21">
        <v>-23.921363613777402</v>
      </c>
      <c r="CD21">
        <v>0.7549099243158981</v>
      </c>
      <c r="CE21">
        <v>0.97287112712796608</v>
      </c>
      <c r="CF21">
        <v>-1.123274571746386E-2</v>
      </c>
      <c r="CG21">
        <v>289.99999999999989</v>
      </c>
      <c r="CH21">
        <v>883.09</v>
      </c>
      <c r="CI21">
        <v>715</v>
      </c>
      <c r="CJ21">
        <v>10296.9</v>
      </c>
      <c r="CK21">
        <v>884.57</v>
      </c>
      <c r="CL21">
        <v>-1.48</v>
      </c>
      <c r="CZ21">
        <f t="shared" si="42"/>
        <v>1800.08</v>
      </c>
      <c r="DA21">
        <f t="shared" si="43"/>
        <v>1513.2518998223027</v>
      </c>
      <c r="DB21">
        <f t="shared" si="44"/>
        <v>0.84065813731739858</v>
      </c>
      <c r="DC21">
        <f t="shared" si="45"/>
        <v>0.19131627463479725</v>
      </c>
      <c r="DD21">
        <v>6</v>
      </c>
      <c r="DE21">
        <v>0.5</v>
      </c>
      <c r="DF21" t="s">
        <v>425</v>
      </c>
      <c r="DG21">
        <v>2</v>
      </c>
      <c r="DH21">
        <v>1691781347.5</v>
      </c>
      <c r="DI21">
        <v>56.713500000000003</v>
      </c>
      <c r="DJ21">
        <v>70.061000000000007</v>
      </c>
      <c r="DK21">
        <v>31.363099999999999</v>
      </c>
      <c r="DL21">
        <v>21.854900000000001</v>
      </c>
      <c r="DM21">
        <v>55.5749</v>
      </c>
      <c r="DN21">
        <v>30.9069</v>
      </c>
      <c r="DO21">
        <v>500.00099999999998</v>
      </c>
      <c r="DP21">
        <v>98.596299999999999</v>
      </c>
      <c r="DQ21">
        <v>0.100105</v>
      </c>
      <c r="DR21">
        <v>33.254300000000001</v>
      </c>
      <c r="DS21">
        <v>31.994399999999999</v>
      </c>
      <c r="DT21">
        <v>999.9</v>
      </c>
      <c r="DU21">
        <v>0</v>
      </c>
      <c r="DV21">
        <v>0</v>
      </c>
      <c r="DW21">
        <v>9985.6200000000008</v>
      </c>
      <c r="DX21">
        <v>0</v>
      </c>
      <c r="DY21">
        <v>64.605900000000005</v>
      </c>
      <c r="DZ21">
        <v>-13.3475</v>
      </c>
      <c r="EA21">
        <v>58.549799999999998</v>
      </c>
      <c r="EB21">
        <v>71.626400000000004</v>
      </c>
      <c r="EC21">
        <v>9.5081799999999994</v>
      </c>
      <c r="ED21">
        <v>70.061000000000007</v>
      </c>
      <c r="EE21">
        <v>21.854900000000001</v>
      </c>
      <c r="EF21">
        <v>3.0922800000000001</v>
      </c>
      <c r="EG21">
        <v>2.1548099999999999</v>
      </c>
      <c r="EH21">
        <v>24.533300000000001</v>
      </c>
      <c r="EI21">
        <v>18.630199999999999</v>
      </c>
      <c r="EJ21">
        <v>1800.08</v>
      </c>
      <c r="EK21">
        <v>0.97799999999999998</v>
      </c>
      <c r="EL21">
        <v>2.20003E-2</v>
      </c>
      <c r="EM21">
        <v>0</v>
      </c>
      <c r="EN21">
        <v>808.84400000000005</v>
      </c>
      <c r="EO21">
        <v>5.0002700000000004</v>
      </c>
      <c r="EP21">
        <v>15272.9</v>
      </c>
      <c r="EQ21">
        <v>16249.4</v>
      </c>
      <c r="ER21">
        <v>50.25</v>
      </c>
      <c r="ES21">
        <v>51</v>
      </c>
      <c r="ET21">
        <v>51.311999999999998</v>
      </c>
      <c r="EU21">
        <v>50.25</v>
      </c>
      <c r="EV21">
        <v>51.875</v>
      </c>
      <c r="EW21">
        <v>1755.59</v>
      </c>
      <c r="EX21">
        <v>39.49</v>
      </c>
      <c r="EY21">
        <v>0</v>
      </c>
      <c r="EZ21">
        <v>181.4000000953674</v>
      </c>
      <c r="FA21">
        <v>0</v>
      </c>
      <c r="FB21">
        <v>809.13065384615379</v>
      </c>
      <c r="FC21">
        <v>-1.7083418798874419</v>
      </c>
      <c r="FD21">
        <v>18.471794631170741</v>
      </c>
      <c r="FE21">
        <v>15275.49615384615</v>
      </c>
      <c r="FF21">
        <v>15</v>
      </c>
      <c r="FG21">
        <v>1691781306.5</v>
      </c>
      <c r="FH21" t="s">
        <v>450</v>
      </c>
      <c r="FI21">
        <v>1691781293</v>
      </c>
      <c r="FJ21">
        <v>1691781306.5</v>
      </c>
      <c r="FK21">
        <v>8</v>
      </c>
      <c r="FL21">
        <v>-4.7E-2</v>
      </c>
      <c r="FM21">
        <v>1.0999999999999999E-2</v>
      </c>
      <c r="FN21">
        <v>1.139</v>
      </c>
      <c r="FO21">
        <v>0.45600000000000002</v>
      </c>
      <c r="FP21">
        <v>70</v>
      </c>
      <c r="FQ21">
        <v>22</v>
      </c>
      <c r="FR21">
        <v>0.17</v>
      </c>
      <c r="FS21">
        <v>0.01</v>
      </c>
      <c r="FT21">
        <v>10.595483637043881</v>
      </c>
      <c r="FU21">
        <v>-0.1202654782734088</v>
      </c>
      <c r="FV21">
        <v>3.539650389698494E-2</v>
      </c>
      <c r="FW21">
        <v>1</v>
      </c>
      <c r="FX21">
        <v>0.50396705565146194</v>
      </c>
      <c r="FY21">
        <v>3.5190561587267688E-2</v>
      </c>
      <c r="FZ21">
        <v>1.3179487416969201E-2</v>
      </c>
      <c r="GA21">
        <v>1</v>
      </c>
      <c r="GB21">
        <v>2</v>
      </c>
      <c r="GC21">
        <v>2</v>
      </c>
      <c r="GD21" t="s">
        <v>427</v>
      </c>
      <c r="GE21">
        <v>3.13388</v>
      </c>
      <c r="GF21">
        <v>2.8651399999999998</v>
      </c>
      <c r="GG21">
        <v>1.53055E-2</v>
      </c>
      <c r="GH21">
        <v>1.9798699999999999E-2</v>
      </c>
      <c r="GI21">
        <v>0.13774900000000001</v>
      </c>
      <c r="GJ21">
        <v>0.11072</v>
      </c>
      <c r="GK21">
        <v>29825</v>
      </c>
      <c r="GL21">
        <v>22874.400000000001</v>
      </c>
      <c r="GM21">
        <v>29205.9</v>
      </c>
      <c r="GN21">
        <v>21753.3</v>
      </c>
      <c r="GO21">
        <v>33730.199999999997</v>
      </c>
      <c r="GP21">
        <v>26617.200000000001</v>
      </c>
      <c r="GQ21">
        <v>40540.1</v>
      </c>
      <c r="GR21">
        <v>30915.1</v>
      </c>
      <c r="GS21">
        <v>2.0402</v>
      </c>
      <c r="GT21">
        <v>1.81945</v>
      </c>
      <c r="GU21">
        <v>8.0198000000000005E-2</v>
      </c>
      <c r="GV21">
        <v>0</v>
      </c>
      <c r="GW21">
        <v>30.6922</v>
      </c>
      <c r="GX21">
        <v>999.9</v>
      </c>
      <c r="GY21">
        <v>49.9</v>
      </c>
      <c r="GZ21">
        <v>34.799999999999997</v>
      </c>
      <c r="HA21">
        <v>28.275200000000002</v>
      </c>
      <c r="HB21">
        <v>61.967500000000001</v>
      </c>
      <c r="HC21">
        <v>14.2468</v>
      </c>
      <c r="HD21">
        <v>1</v>
      </c>
      <c r="HE21">
        <v>0.331179</v>
      </c>
      <c r="HF21">
        <v>0.102102</v>
      </c>
      <c r="HG21">
        <v>20.279900000000001</v>
      </c>
      <c r="HH21">
        <v>5.2339099999999998</v>
      </c>
      <c r="HI21">
        <v>11.974</v>
      </c>
      <c r="HJ21">
        <v>4.9739500000000003</v>
      </c>
      <c r="HK21">
        <v>3.2839999999999998</v>
      </c>
      <c r="HL21">
        <v>9999</v>
      </c>
      <c r="HM21">
        <v>9999</v>
      </c>
      <c r="HN21">
        <v>9999</v>
      </c>
      <c r="HO21">
        <v>999.9</v>
      </c>
      <c r="HP21">
        <v>1.86127</v>
      </c>
      <c r="HQ21">
        <v>1.8629500000000001</v>
      </c>
      <c r="HR21">
        <v>1.86832</v>
      </c>
      <c r="HS21">
        <v>1.8589800000000001</v>
      </c>
      <c r="HT21">
        <v>1.85741</v>
      </c>
      <c r="HU21">
        <v>1.86111</v>
      </c>
      <c r="HV21">
        <v>1.8649899999999999</v>
      </c>
      <c r="HW21">
        <v>1.8669899999999999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1.139</v>
      </c>
      <c r="IL21">
        <v>0.45619999999999999</v>
      </c>
      <c r="IM21">
        <v>1.1385619047619</v>
      </c>
      <c r="IN21">
        <v>0</v>
      </c>
      <c r="IO21">
        <v>0</v>
      </c>
      <c r="IP21">
        <v>0</v>
      </c>
      <c r="IQ21">
        <v>0.4561300000000017</v>
      </c>
      <c r="IR21">
        <v>0</v>
      </c>
      <c r="IS21">
        <v>0</v>
      </c>
      <c r="IT21">
        <v>0</v>
      </c>
      <c r="IU21">
        <v>-1</v>
      </c>
      <c r="IV21">
        <v>-1</v>
      </c>
      <c r="IW21">
        <v>-1</v>
      </c>
      <c r="IX21">
        <v>-1</v>
      </c>
      <c r="IY21">
        <v>0.9</v>
      </c>
      <c r="IZ21">
        <v>0.7</v>
      </c>
      <c r="JA21">
        <v>0.305176</v>
      </c>
      <c r="JB21">
        <v>2.52197</v>
      </c>
      <c r="JC21">
        <v>1.34399</v>
      </c>
      <c r="JD21">
        <v>2.2534200000000002</v>
      </c>
      <c r="JE21">
        <v>1.5918000000000001</v>
      </c>
      <c r="JF21">
        <v>2.4841299999999999</v>
      </c>
      <c r="JG21">
        <v>38.599499999999999</v>
      </c>
      <c r="JH21">
        <v>24.07</v>
      </c>
      <c r="JI21">
        <v>18</v>
      </c>
      <c r="JJ21">
        <v>518.31700000000001</v>
      </c>
      <c r="JK21">
        <v>422.452</v>
      </c>
      <c r="JL21">
        <v>31.2241</v>
      </c>
      <c r="JM21">
        <v>31.7379</v>
      </c>
      <c r="JN21">
        <v>30.0001</v>
      </c>
      <c r="JO21">
        <v>31.6937</v>
      </c>
      <c r="JP21">
        <v>31.651599999999998</v>
      </c>
      <c r="JQ21">
        <v>6.18363</v>
      </c>
      <c r="JR21">
        <v>29.197299999999998</v>
      </c>
      <c r="JS21">
        <v>4.6983199999999998</v>
      </c>
      <c r="JT21">
        <v>31.229099999999999</v>
      </c>
      <c r="JU21">
        <v>70</v>
      </c>
      <c r="JV21">
        <v>21.796800000000001</v>
      </c>
      <c r="JW21">
        <v>99.590800000000002</v>
      </c>
      <c r="JX21">
        <v>97.664500000000004</v>
      </c>
    </row>
    <row r="22" spans="1:284" x14ac:dyDescent="0.3">
      <c r="A22">
        <v>6</v>
      </c>
      <c r="B22">
        <v>1691781473</v>
      </c>
      <c r="C22">
        <v>665.40000009536743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420</v>
      </c>
      <c r="L22" t="s">
        <v>421</v>
      </c>
      <c r="M22">
        <v>1691781473</v>
      </c>
      <c r="N22">
        <f t="shared" si="0"/>
        <v>8.3328672590362116E-3</v>
      </c>
      <c r="O22">
        <f t="shared" si="1"/>
        <v>8.3328672590362114</v>
      </c>
      <c r="P22">
        <f t="shared" si="2"/>
        <v>4.5364215461047772</v>
      </c>
      <c r="Q22">
        <f t="shared" si="3"/>
        <v>24.323599999999999</v>
      </c>
      <c r="R22">
        <f t="shared" si="4"/>
        <v>8.759493726990188</v>
      </c>
      <c r="S22">
        <f t="shared" si="5"/>
        <v>0.86456084744632911</v>
      </c>
      <c r="T22">
        <f t="shared" si="6"/>
        <v>2.4007360338816404</v>
      </c>
      <c r="U22">
        <f t="shared" si="7"/>
        <v>0.52128593289416236</v>
      </c>
      <c r="V22">
        <f t="shared" si="8"/>
        <v>2.9039984050742707</v>
      </c>
      <c r="W22">
        <f t="shared" si="9"/>
        <v>0.47433231094018286</v>
      </c>
      <c r="X22">
        <f t="shared" si="10"/>
        <v>0.30032306246091278</v>
      </c>
      <c r="Y22">
        <f t="shared" si="11"/>
        <v>344.34851280877535</v>
      </c>
      <c r="Z22">
        <f t="shared" si="12"/>
        <v>33.062475073090361</v>
      </c>
      <c r="AA22">
        <f t="shared" si="13"/>
        <v>31.932200000000002</v>
      </c>
      <c r="AB22">
        <f t="shared" si="14"/>
        <v>4.7567893367372003</v>
      </c>
      <c r="AC22">
        <f t="shared" si="15"/>
        <v>60.517138576226984</v>
      </c>
      <c r="AD22">
        <f t="shared" si="16"/>
        <v>3.0918127479384601</v>
      </c>
      <c r="AE22">
        <f t="shared" si="17"/>
        <v>5.1089870087694802</v>
      </c>
      <c r="AF22">
        <f t="shared" si="18"/>
        <v>1.6649765887987402</v>
      </c>
      <c r="AG22">
        <f t="shared" si="19"/>
        <v>-367.47944612349693</v>
      </c>
      <c r="AH22">
        <f t="shared" si="20"/>
        <v>198.39329074460147</v>
      </c>
      <c r="AI22">
        <f t="shared" si="21"/>
        <v>15.579657903407963</v>
      </c>
      <c r="AJ22">
        <f t="shared" si="22"/>
        <v>190.84201533328786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51056.762397025588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10338.700000000001</v>
      </c>
      <c r="AX22">
        <v>826.24288000000001</v>
      </c>
      <c r="AY22">
        <v>894.4886187491021</v>
      </c>
      <c r="AZ22">
        <f t="shared" si="27"/>
        <v>7.6295815641053477E-2</v>
      </c>
      <c r="BA22">
        <v>0.5</v>
      </c>
      <c r="BB22">
        <f t="shared" si="28"/>
        <v>1513.0923064043877</v>
      </c>
      <c r="BC22">
        <f t="shared" si="29"/>
        <v>4.5364215461047772</v>
      </c>
      <c r="BD22">
        <f t="shared" si="30"/>
        <v>57.721305828662786</v>
      </c>
      <c r="BE22">
        <f t="shared" si="31"/>
        <v>5.6347230419204388E-3</v>
      </c>
      <c r="BF22">
        <f t="shared" si="32"/>
        <v>2.8366838080056285</v>
      </c>
      <c r="BG22">
        <f t="shared" si="33"/>
        <v>545.54909088150634</v>
      </c>
      <c r="BH22" t="s">
        <v>454</v>
      </c>
      <c r="BI22">
        <v>662.61</v>
      </c>
      <c r="BJ22">
        <f t="shared" si="34"/>
        <v>662.61</v>
      </c>
      <c r="BK22">
        <f t="shared" si="35"/>
        <v>0.25923037352154665</v>
      </c>
      <c r="BL22">
        <f t="shared" si="36"/>
        <v>0.2943166520365792</v>
      </c>
      <c r="BM22">
        <f t="shared" si="37"/>
        <v>0.91626693818958782</v>
      </c>
      <c r="BN22">
        <f t="shared" si="38"/>
        <v>-0.68860025462262164</v>
      </c>
      <c r="BO22">
        <f t="shared" si="39"/>
        <v>1.0406467614382773</v>
      </c>
      <c r="BP22">
        <f t="shared" si="40"/>
        <v>0.23602885002283799</v>
      </c>
      <c r="BQ22">
        <f t="shared" si="41"/>
        <v>0.76397114997716198</v>
      </c>
      <c r="BR22">
        <v>1731</v>
      </c>
      <c r="BS22">
        <v>290.00000000000011</v>
      </c>
      <c r="BT22">
        <v>877.49</v>
      </c>
      <c r="BU22">
        <v>125</v>
      </c>
      <c r="BV22">
        <v>10338.700000000001</v>
      </c>
      <c r="BW22">
        <v>876.53</v>
      </c>
      <c r="BX22">
        <v>0.96</v>
      </c>
      <c r="BY22">
        <v>300.00000000000011</v>
      </c>
      <c r="BZ22">
        <v>38.4</v>
      </c>
      <c r="CA22">
        <v>894.4886187491021</v>
      </c>
      <c r="CB22">
        <v>1.258599279613366</v>
      </c>
      <c r="CC22">
        <v>-18.563021051982229</v>
      </c>
      <c r="CD22">
        <v>1.0633397344052971</v>
      </c>
      <c r="CE22">
        <v>0.91585443068331984</v>
      </c>
      <c r="CF22">
        <v>-1.12328678531702E-2</v>
      </c>
      <c r="CG22">
        <v>289.99999999999989</v>
      </c>
      <c r="CH22">
        <v>875.21</v>
      </c>
      <c r="CI22">
        <v>685</v>
      </c>
      <c r="CJ22">
        <v>10299.5</v>
      </c>
      <c r="CK22">
        <v>876.47</v>
      </c>
      <c r="CL22">
        <v>-1.26</v>
      </c>
      <c r="CZ22">
        <f t="shared" si="42"/>
        <v>1799.89</v>
      </c>
      <c r="DA22">
        <f t="shared" si="43"/>
        <v>1513.0923064043877</v>
      </c>
      <c r="DB22">
        <f t="shared" si="44"/>
        <v>0.84065821044863165</v>
      </c>
      <c r="DC22">
        <f t="shared" si="45"/>
        <v>0.19131642089726336</v>
      </c>
      <c r="DD22">
        <v>6</v>
      </c>
      <c r="DE22">
        <v>0.5</v>
      </c>
      <c r="DF22" t="s">
        <v>425</v>
      </c>
      <c r="DG22">
        <v>2</v>
      </c>
      <c r="DH22">
        <v>1691781473</v>
      </c>
      <c r="DI22">
        <v>24.323599999999999</v>
      </c>
      <c r="DJ22">
        <v>30.011700000000001</v>
      </c>
      <c r="DK22">
        <v>31.325399999999998</v>
      </c>
      <c r="DL22">
        <v>21.6372</v>
      </c>
      <c r="DM22">
        <v>23.2</v>
      </c>
      <c r="DN22">
        <v>30.891400000000001</v>
      </c>
      <c r="DO22">
        <v>499.89699999999999</v>
      </c>
      <c r="DP22">
        <v>98.599900000000005</v>
      </c>
      <c r="DQ22">
        <v>9.9964899999999995E-2</v>
      </c>
      <c r="DR22">
        <v>33.199399999999997</v>
      </c>
      <c r="DS22">
        <v>31.932200000000002</v>
      </c>
      <c r="DT22">
        <v>999.9</v>
      </c>
      <c r="DU22">
        <v>0</v>
      </c>
      <c r="DV22">
        <v>0</v>
      </c>
      <c r="DW22">
        <v>9995</v>
      </c>
      <c r="DX22">
        <v>0</v>
      </c>
      <c r="DY22">
        <v>64.763199999999998</v>
      </c>
      <c r="DZ22">
        <v>-5.6880199999999999</v>
      </c>
      <c r="EA22">
        <v>25.110199999999999</v>
      </c>
      <c r="EB22">
        <v>30.6754</v>
      </c>
      <c r="EC22">
        <v>9.6881500000000003</v>
      </c>
      <c r="ED22">
        <v>30.011700000000001</v>
      </c>
      <c r="EE22">
        <v>21.6372</v>
      </c>
      <c r="EF22">
        <v>3.0886800000000001</v>
      </c>
      <c r="EG22">
        <v>2.1334300000000002</v>
      </c>
      <c r="EH22">
        <v>24.5138</v>
      </c>
      <c r="EI22">
        <v>18.471</v>
      </c>
      <c r="EJ22">
        <v>1799.89</v>
      </c>
      <c r="EK22">
        <v>0.97799599999999998</v>
      </c>
      <c r="EL22">
        <v>2.20039E-2</v>
      </c>
      <c r="EM22">
        <v>0</v>
      </c>
      <c r="EN22">
        <v>826.11400000000003</v>
      </c>
      <c r="EO22">
        <v>5.0002700000000004</v>
      </c>
      <c r="EP22">
        <v>15573.6</v>
      </c>
      <c r="EQ22">
        <v>16247.6</v>
      </c>
      <c r="ER22">
        <v>50.311999999999998</v>
      </c>
      <c r="ES22">
        <v>51</v>
      </c>
      <c r="ET22">
        <v>51.375</v>
      </c>
      <c r="EU22">
        <v>50.186999999999998</v>
      </c>
      <c r="EV22">
        <v>51.875</v>
      </c>
      <c r="EW22">
        <v>1755.39</v>
      </c>
      <c r="EX22">
        <v>39.49</v>
      </c>
      <c r="EY22">
        <v>0</v>
      </c>
      <c r="EZ22">
        <v>123.7999999523163</v>
      </c>
      <c r="FA22">
        <v>0</v>
      </c>
      <c r="FB22">
        <v>826.24288000000001</v>
      </c>
      <c r="FC22">
        <v>-1.0295384632059821</v>
      </c>
      <c r="FD22">
        <v>68.307692277474473</v>
      </c>
      <c r="FE22">
        <v>15549.227999999999</v>
      </c>
      <c r="FF22">
        <v>15</v>
      </c>
      <c r="FG22">
        <v>1691781432.5</v>
      </c>
      <c r="FH22" t="s">
        <v>455</v>
      </c>
      <c r="FI22">
        <v>1691781412</v>
      </c>
      <c r="FJ22">
        <v>1691781432.5</v>
      </c>
      <c r="FK22">
        <v>9</v>
      </c>
      <c r="FL22">
        <v>-1.4999999999999999E-2</v>
      </c>
      <c r="FM22">
        <v>-2.1999999999999999E-2</v>
      </c>
      <c r="FN22">
        <v>1.1240000000000001</v>
      </c>
      <c r="FO22">
        <v>0.434</v>
      </c>
      <c r="FP22">
        <v>30</v>
      </c>
      <c r="FQ22">
        <v>22</v>
      </c>
      <c r="FR22">
        <v>0.22</v>
      </c>
      <c r="FS22">
        <v>0.02</v>
      </c>
      <c r="FT22">
        <v>4.5280334369668243</v>
      </c>
      <c r="FU22">
        <v>-0.1649254122940956</v>
      </c>
      <c r="FV22">
        <v>4.0343210277637508E-2</v>
      </c>
      <c r="FW22">
        <v>1</v>
      </c>
      <c r="FX22">
        <v>0.51751725982226127</v>
      </c>
      <c r="FY22">
        <v>6.5308204865534694E-2</v>
      </c>
      <c r="FZ22">
        <v>1.9393866410850041E-2</v>
      </c>
      <c r="GA22">
        <v>1</v>
      </c>
      <c r="GB22">
        <v>2</v>
      </c>
      <c r="GC22">
        <v>2</v>
      </c>
      <c r="GD22" t="s">
        <v>427</v>
      </c>
      <c r="GE22">
        <v>3.1337000000000002</v>
      </c>
      <c r="GF22">
        <v>2.8650699999999998</v>
      </c>
      <c r="GG22">
        <v>6.4253699999999997E-3</v>
      </c>
      <c r="GH22">
        <v>8.5595900000000006E-3</v>
      </c>
      <c r="GI22">
        <v>0.13770499999999999</v>
      </c>
      <c r="GJ22">
        <v>0.109948</v>
      </c>
      <c r="GK22">
        <v>30091.599999999999</v>
      </c>
      <c r="GL22">
        <v>23138.2</v>
      </c>
      <c r="GM22">
        <v>29203.7</v>
      </c>
      <c r="GN22">
        <v>21754.799999999999</v>
      </c>
      <c r="GO22">
        <v>33728.400000000001</v>
      </c>
      <c r="GP22">
        <v>26641.8</v>
      </c>
      <c r="GQ22">
        <v>40536.699999999997</v>
      </c>
      <c r="GR22">
        <v>30917.8</v>
      </c>
      <c r="GS22">
        <v>2.0398200000000002</v>
      </c>
      <c r="GT22">
        <v>1.8186500000000001</v>
      </c>
      <c r="GU22">
        <v>7.6044399999999998E-2</v>
      </c>
      <c r="GV22">
        <v>0</v>
      </c>
      <c r="GW22">
        <v>30.697299999999998</v>
      </c>
      <c r="GX22">
        <v>999.9</v>
      </c>
      <c r="GY22">
        <v>49.6</v>
      </c>
      <c r="GZ22">
        <v>34.799999999999997</v>
      </c>
      <c r="HA22">
        <v>28.098800000000001</v>
      </c>
      <c r="HB22">
        <v>61.877499999999998</v>
      </c>
      <c r="HC22">
        <v>14.359</v>
      </c>
      <c r="HD22">
        <v>1</v>
      </c>
      <c r="HE22">
        <v>0.33263199999999998</v>
      </c>
      <c r="HF22">
        <v>-0.35103800000000002</v>
      </c>
      <c r="HG22">
        <v>20.278600000000001</v>
      </c>
      <c r="HH22">
        <v>5.2328599999999996</v>
      </c>
      <c r="HI22">
        <v>11.9748</v>
      </c>
      <c r="HJ22">
        <v>4.97445</v>
      </c>
      <c r="HK22">
        <v>3.2839999999999998</v>
      </c>
      <c r="HL22">
        <v>9999</v>
      </c>
      <c r="HM22">
        <v>9999</v>
      </c>
      <c r="HN22">
        <v>9999</v>
      </c>
      <c r="HO22">
        <v>999.9</v>
      </c>
      <c r="HP22">
        <v>1.86127</v>
      </c>
      <c r="HQ22">
        <v>1.8629500000000001</v>
      </c>
      <c r="HR22">
        <v>1.86835</v>
      </c>
      <c r="HS22">
        <v>1.8589800000000001</v>
      </c>
      <c r="HT22">
        <v>1.85741</v>
      </c>
      <c r="HU22">
        <v>1.86111</v>
      </c>
      <c r="HV22">
        <v>1.86497</v>
      </c>
      <c r="HW22">
        <v>1.86704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1.1240000000000001</v>
      </c>
      <c r="IL22">
        <v>0.434</v>
      </c>
      <c r="IM22">
        <v>1.1236349999999999</v>
      </c>
      <c r="IN22">
        <v>0</v>
      </c>
      <c r="IO22">
        <v>0</v>
      </c>
      <c r="IP22">
        <v>0</v>
      </c>
      <c r="IQ22">
        <v>0.43400000000000111</v>
      </c>
      <c r="IR22">
        <v>0</v>
      </c>
      <c r="IS22">
        <v>0</v>
      </c>
      <c r="IT22">
        <v>0</v>
      </c>
      <c r="IU22">
        <v>-1</v>
      </c>
      <c r="IV22">
        <v>-1</v>
      </c>
      <c r="IW22">
        <v>-1</v>
      </c>
      <c r="IX22">
        <v>-1</v>
      </c>
      <c r="IY22">
        <v>1</v>
      </c>
      <c r="IZ22">
        <v>0.7</v>
      </c>
      <c r="JA22">
        <v>0.21606400000000001</v>
      </c>
      <c r="JB22">
        <v>2.5341800000000001</v>
      </c>
      <c r="JC22">
        <v>1.34399</v>
      </c>
      <c r="JD22">
        <v>2.2534200000000002</v>
      </c>
      <c r="JE22">
        <v>1.5918000000000001</v>
      </c>
      <c r="JF22">
        <v>2.4462899999999999</v>
      </c>
      <c r="JG22">
        <v>38.771700000000003</v>
      </c>
      <c r="JH22">
        <v>24.078700000000001</v>
      </c>
      <c r="JI22">
        <v>18</v>
      </c>
      <c r="JJ22">
        <v>518.09299999999996</v>
      </c>
      <c r="JK22">
        <v>421.95100000000002</v>
      </c>
      <c r="JL22">
        <v>31.529</v>
      </c>
      <c r="JM22">
        <v>31.7546</v>
      </c>
      <c r="JN22">
        <v>30.0002</v>
      </c>
      <c r="JO22">
        <v>31.6965</v>
      </c>
      <c r="JP22">
        <v>31.6523</v>
      </c>
      <c r="JQ22">
        <v>4.4004599999999998</v>
      </c>
      <c r="JR22">
        <v>29.444299999999998</v>
      </c>
      <c r="JS22">
        <v>3.6993900000000002</v>
      </c>
      <c r="JT22">
        <v>31.565799999999999</v>
      </c>
      <c r="JU22">
        <v>30</v>
      </c>
      <c r="JV22">
        <v>21.595700000000001</v>
      </c>
      <c r="JW22">
        <v>99.582700000000003</v>
      </c>
      <c r="JX22">
        <v>97.672300000000007</v>
      </c>
    </row>
    <row r="23" spans="1:284" x14ac:dyDescent="0.3">
      <c r="A23">
        <v>7</v>
      </c>
      <c r="B23">
        <v>1691781586</v>
      </c>
      <c r="C23">
        <v>778.40000009536743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420</v>
      </c>
      <c r="L23" t="s">
        <v>421</v>
      </c>
      <c r="M23">
        <v>1691781586</v>
      </c>
      <c r="N23">
        <f t="shared" si="0"/>
        <v>8.5208290429973094E-3</v>
      </c>
      <c r="O23">
        <f t="shared" si="1"/>
        <v>8.5208290429973097</v>
      </c>
      <c r="P23">
        <f t="shared" si="2"/>
        <v>1.2390798204726923</v>
      </c>
      <c r="Q23">
        <f t="shared" si="3"/>
        <v>8.3709900000000008</v>
      </c>
      <c r="R23">
        <f t="shared" si="4"/>
        <v>4.1287367214022801</v>
      </c>
      <c r="S23">
        <f t="shared" si="5"/>
        <v>0.40751137623362554</v>
      </c>
      <c r="T23">
        <f t="shared" si="6"/>
        <v>0.82622697583374005</v>
      </c>
      <c r="U23">
        <f t="shared" si="7"/>
        <v>0.52942207168798505</v>
      </c>
      <c r="V23">
        <f t="shared" si="8"/>
        <v>2.9031479029966687</v>
      </c>
      <c r="W23">
        <f t="shared" si="9"/>
        <v>0.48105125440574076</v>
      </c>
      <c r="X23">
        <f t="shared" si="10"/>
        <v>0.30463382378208714</v>
      </c>
      <c r="Y23">
        <f t="shared" si="11"/>
        <v>344.36429964449417</v>
      </c>
      <c r="Z23">
        <f t="shared" si="12"/>
        <v>33.127165326535589</v>
      </c>
      <c r="AA23">
        <f t="shared" si="13"/>
        <v>32.005899999999997</v>
      </c>
      <c r="AB23">
        <f t="shared" si="14"/>
        <v>4.7766780671953422</v>
      </c>
      <c r="AC23">
        <f t="shared" si="15"/>
        <v>60.255387224189462</v>
      </c>
      <c r="AD23">
        <f t="shared" si="16"/>
        <v>3.098132782914</v>
      </c>
      <c r="AE23">
        <f t="shared" si="17"/>
        <v>5.1416693604290007</v>
      </c>
      <c r="AF23">
        <f t="shared" si="18"/>
        <v>1.6785452842813422</v>
      </c>
      <c r="AG23">
        <f t="shared" si="19"/>
        <v>-375.76856079618136</v>
      </c>
      <c r="AH23">
        <f t="shared" si="20"/>
        <v>204.59576714043737</v>
      </c>
      <c r="AI23">
        <f t="shared" si="21"/>
        <v>16.086233603156831</v>
      </c>
      <c r="AJ23">
        <f t="shared" si="22"/>
        <v>189.27773959190699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51013.990302759696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10319.700000000001</v>
      </c>
      <c r="AX23">
        <v>836.14135999999996</v>
      </c>
      <c r="AY23">
        <v>888.01484067136732</v>
      </c>
      <c r="AZ23">
        <f t="shared" si="27"/>
        <v>5.8415105576557047E-2</v>
      </c>
      <c r="BA23">
        <v>0.5</v>
      </c>
      <c r="BB23">
        <f t="shared" si="28"/>
        <v>1513.1597998222471</v>
      </c>
      <c r="BC23">
        <f t="shared" si="29"/>
        <v>1.2390798204726923</v>
      </c>
      <c r="BD23">
        <f t="shared" si="30"/>
        <v>44.195694730409244</v>
      </c>
      <c r="BE23">
        <f t="shared" si="31"/>
        <v>3.455361660038458E-3</v>
      </c>
      <c r="BF23">
        <f t="shared" si="32"/>
        <v>2.8646538805651014</v>
      </c>
      <c r="BG23">
        <f t="shared" si="33"/>
        <v>543.13416545755251</v>
      </c>
      <c r="BH23" t="s">
        <v>459</v>
      </c>
      <c r="BI23">
        <v>667.73</v>
      </c>
      <c r="BJ23">
        <f t="shared" si="34"/>
        <v>667.73</v>
      </c>
      <c r="BK23">
        <f t="shared" si="35"/>
        <v>0.24806436850179781</v>
      </c>
      <c r="BL23">
        <f t="shared" si="36"/>
        <v>0.23548366066984605</v>
      </c>
      <c r="BM23">
        <f t="shared" si="37"/>
        <v>0.92030619264170144</v>
      </c>
      <c r="BN23">
        <f t="shared" si="38"/>
        <v>-0.49131129501685605</v>
      </c>
      <c r="BO23">
        <f t="shared" si="39"/>
        <v>1.0433018278940511</v>
      </c>
      <c r="BP23">
        <f t="shared" si="40"/>
        <v>0.18805373380773355</v>
      </c>
      <c r="BQ23">
        <f t="shared" si="41"/>
        <v>0.81194626619226651</v>
      </c>
      <c r="BR23">
        <v>1733</v>
      </c>
      <c r="BS23">
        <v>290.00000000000011</v>
      </c>
      <c r="BT23">
        <v>874.69</v>
      </c>
      <c r="BU23">
        <v>235</v>
      </c>
      <c r="BV23">
        <v>10319.700000000001</v>
      </c>
      <c r="BW23">
        <v>874.19</v>
      </c>
      <c r="BX23">
        <v>0.5</v>
      </c>
      <c r="BY23">
        <v>300.00000000000011</v>
      </c>
      <c r="BZ23">
        <v>38.4</v>
      </c>
      <c r="CA23">
        <v>888.01484067136732</v>
      </c>
      <c r="CB23">
        <v>0.84234351426289034</v>
      </c>
      <c r="CC23">
        <v>-14.26701145241668</v>
      </c>
      <c r="CD23">
        <v>0.71167820620962674</v>
      </c>
      <c r="CE23">
        <v>0.93486586535600102</v>
      </c>
      <c r="CF23">
        <v>-1.1233320578420469E-2</v>
      </c>
      <c r="CG23">
        <v>289.99999999999989</v>
      </c>
      <c r="CH23">
        <v>873.51</v>
      </c>
      <c r="CI23">
        <v>795</v>
      </c>
      <c r="CJ23">
        <v>10291.299999999999</v>
      </c>
      <c r="CK23">
        <v>874.15</v>
      </c>
      <c r="CL23">
        <v>-0.64</v>
      </c>
      <c r="CZ23">
        <f t="shared" si="42"/>
        <v>1799.97</v>
      </c>
      <c r="DA23">
        <f t="shared" si="43"/>
        <v>1513.1597998222471</v>
      </c>
      <c r="DB23">
        <f t="shared" si="44"/>
        <v>0.84065834420698515</v>
      </c>
      <c r="DC23">
        <f t="shared" si="45"/>
        <v>0.19131668841397031</v>
      </c>
      <c r="DD23">
        <v>6</v>
      </c>
      <c r="DE23">
        <v>0.5</v>
      </c>
      <c r="DF23" t="s">
        <v>425</v>
      </c>
      <c r="DG23">
        <v>2</v>
      </c>
      <c r="DH23">
        <v>1691781586</v>
      </c>
      <c r="DI23">
        <v>8.3709900000000008</v>
      </c>
      <c r="DJ23">
        <v>9.9435199999999995</v>
      </c>
      <c r="DK23">
        <v>31.388999999999999</v>
      </c>
      <c r="DL23">
        <v>21.4847</v>
      </c>
      <c r="DM23">
        <v>7.2204800000000002</v>
      </c>
      <c r="DN23">
        <v>30.9803</v>
      </c>
      <c r="DO23">
        <v>499.98700000000002</v>
      </c>
      <c r="DP23">
        <v>98.601200000000006</v>
      </c>
      <c r="DQ23">
        <v>0.100026</v>
      </c>
      <c r="DR23">
        <v>33.313099999999999</v>
      </c>
      <c r="DS23">
        <v>32.005899999999997</v>
      </c>
      <c r="DT23">
        <v>999.9</v>
      </c>
      <c r="DU23">
        <v>0</v>
      </c>
      <c r="DV23">
        <v>0</v>
      </c>
      <c r="DW23">
        <v>9990</v>
      </c>
      <c r="DX23">
        <v>0</v>
      </c>
      <c r="DY23">
        <v>64.884399999999999</v>
      </c>
      <c r="DZ23">
        <v>-1.5725199999999999</v>
      </c>
      <c r="EA23">
        <v>8.6422699999999999</v>
      </c>
      <c r="EB23">
        <v>10.161799999999999</v>
      </c>
      <c r="EC23">
        <v>9.9043100000000006</v>
      </c>
      <c r="ED23">
        <v>9.9435199999999995</v>
      </c>
      <c r="EE23">
        <v>21.4847</v>
      </c>
      <c r="EF23">
        <v>3.0949900000000001</v>
      </c>
      <c r="EG23">
        <v>2.1184099999999999</v>
      </c>
      <c r="EH23">
        <v>24.547999999999998</v>
      </c>
      <c r="EI23">
        <v>18.3583</v>
      </c>
      <c r="EJ23">
        <v>1799.97</v>
      </c>
      <c r="EK23">
        <v>0.97799599999999998</v>
      </c>
      <c r="EL23">
        <v>2.20039E-2</v>
      </c>
      <c r="EM23">
        <v>0</v>
      </c>
      <c r="EN23">
        <v>836.12400000000002</v>
      </c>
      <c r="EO23">
        <v>5.0002700000000004</v>
      </c>
      <c r="EP23">
        <v>15719.4</v>
      </c>
      <c r="EQ23">
        <v>16248.3</v>
      </c>
      <c r="ER23">
        <v>50.25</v>
      </c>
      <c r="ES23">
        <v>51</v>
      </c>
      <c r="ET23">
        <v>51.311999999999998</v>
      </c>
      <c r="EU23">
        <v>50.186999999999998</v>
      </c>
      <c r="EV23">
        <v>51.875</v>
      </c>
      <c r="EW23">
        <v>1755.47</v>
      </c>
      <c r="EX23">
        <v>39.5</v>
      </c>
      <c r="EY23">
        <v>0</v>
      </c>
      <c r="EZ23">
        <v>111</v>
      </c>
      <c r="FA23">
        <v>0</v>
      </c>
      <c r="FB23">
        <v>836.14135999999996</v>
      </c>
      <c r="FC23">
        <v>-1.384615384617502</v>
      </c>
      <c r="FD23">
        <v>109.4692305077953</v>
      </c>
      <c r="FE23">
        <v>15711.136</v>
      </c>
      <c r="FF23">
        <v>15</v>
      </c>
      <c r="FG23">
        <v>1691781544.5</v>
      </c>
      <c r="FH23" t="s">
        <v>460</v>
      </c>
      <c r="FI23">
        <v>1691781537.5</v>
      </c>
      <c r="FJ23">
        <v>1691781544.5</v>
      </c>
      <c r="FK23">
        <v>10</v>
      </c>
      <c r="FL23">
        <v>2.7E-2</v>
      </c>
      <c r="FM23">
        <v>-2.5000000000000001E-2</v>
      </c>
      <c r="FN23">
        <v>1.151</v>
      </c>
      <c r="FO23">
        <v>0.40899999999999997</v>
      </c>
      <c r="FP23">
        <v>10</v>
      </c>
      <c r="FQ23">
        <v>21</v>
      </c>
      <c r="FR23">
        <v>0.53</v>
      </c>
      <c r="FS23">
        <v>0.02</v>
      </c>
      <c r="FT23">
        <v>1.277234432758884</v>
      </c>
      <c r="FU23">
        <v>-8.582070556622487E-2</v>
      </c>
      <c r="FV23">
        <v>3.3120896138434143E-2</v>
      </c>
      <c r="FW23">
        <v>1</v>
      </c>
      <c r="FX23">
        <v>0.52834237550391561</v>
      </c>
      <c r="FY23">
        <v>5.2951359110770722E-2</v>
      </c>
      <c r="FZ23">
        <v>1.643670352669984E-2</v>
      </c>
      <c r="GA23">
        <v>1</v>
      </c>
      <c r="GB23">
        <v>2</v>
      </c>
      <c r="GC23">
        <v>2</v>
      </c>
      <c r="GD23" t="s">
        <v>427</v>
      </c>
      <c r="GE23">
        <v>3.1337700000000002</v>
      </c>
      <c r="GF23">
        <v>2.8650899999999999</v>
      </c>
      <c r="GG23">
        <v>2.00161E-3</v>
      </c>
      <c r="GH23">
        <v>2.8409799999999999E-3</v>
      </c>
      <c r="GI23">
        <v>0.13798299999999999</v>
      </c>
      <c r="GJ23">
        <v>0.109406</v>
      </c>
      <c r="GK23">
        <v>30224.5</v>
      </c>
      <c r="GL23">
        <v>23273.4</v>
      </c>
      <c r="GM23">
        <v>29202.7</v>
      </c>
      <c r="GN23">
        <v>21756.400000000001</v>
      </c>
      <c r="GO23">
        <v>33715.699999999997</v>
      </c>
      <c r="GP23">
        <v>26659.9</v>
      </c>
      <c r="GQ23">
        <v>40535.300000000003</v>
      </c>
      <c r="GR23">
        <v>30920.5</v>
      </c>
      <c r="GS23">
        <v>2.0405799999999998</v>
      </c>
      <c r="GT23">
        <v>1.8185500000000001</v>
      </c>
      <c r="GU23">
        <v>7.9050700000000002E-2</v>
      </c>
      <c r="GV23">
        <v>0</v>
      </c>
      <c r="GW23">
        <v>30.722300000000001</v>
      </c>
      <c r="GX23">
        <v>999.9</v>
      </c>
      <c r="GY23">
        <v>49.4</v>
      </c>
      <c r="GZ23">
        <v>34.700000000000003</v>
      </c>
      <c r="HA23">
        <v>27.831499999999998</v>
      </c>
      <c r="HB23">
        <v>62.0075</v>
      </c>
      <c r="HC23">
        <v>14.0625</v>
      </c>
      <c r="HD23">
        <v>1</v>
      </c>
      <c r="HE23">
        <v>0.33246199999999998</v>
      </c>
      <c r="HF23">
        <v>-7.8673800000000002E-2</v>
      </c>
      <c r="HG23">
        <v>20.279199999999999</v>
      </c>
      <c r="HH23">
        <v>5.23421</v>
      </c>
      <c r="HI23">
        <v>11.974500000000001</v>
      </c>
      <c r="HJ23">
        <v>4.9751000000000003</v>
      </c>
      <c r="HK23">
        <v>3.2839999999999998</v>
      </c>
      <c r="HL23">
        <v>9999</v>
      </c>
      <c r="HM23">
        <v>9999</v>
      </c>
      <c r="HN23">
        <v>9999</v>
      </c>
      <c r="HO23">
        <v>999.9</v>
      </c>
      <c r="HP23">
        <v>1.86127</v>
      </c>
      <c r="HQ23">
        <v>1.8629500000000001</v>
      </c>
      <c r="HR23">
        <v>1.8683700000000001</v>
      </c>
      <c r="HS23">
        <v>1.8589800000000001</v>
      </c>
      <c r="HT23">
        <v>1.8574299999999999</v>
      </c>
      <c r="HU23">
        <v>1.86111</v>
      </c>
      <c r="HV23">
        <v>1.86503</v>
      </c>
      <c r="HW23">
        <v>1.8670599999999999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1.151</v>
      </c>
      <c r="IL23">
        <v>0.40870000000000001</v>
      </c>
      <c r="IM23">
        <v>1.1505179999999979</v>
      </c>
      <c r="IN23">
        <v>0</v>
      </c>
      <c r="IO23">
        <v>0</v>
      </c>
      <c r="IP23">
        <v>0</v>
      </c>
      <c r="IQ23">
        <v>0.40865000000000151</v>
      </c>
      <c r="IR23">
        <v>0</v>
      </c>
      <c r="IS23">
        <v>0</v>
      </c>
      <c r="IT23">
        <v>0</v>
      </c>
      <c r="IU23">
        <v>-1</v>
      </c>
      <c r="IV23">
        <v>-1</v>
      </c>
      <c r="IW23">
        <v>-1</v>
      </c>
      <c r="IX23">
        <v>-1</v>
      </c>
      <c r="IY23">
        <v>0.8</v>
      </c>
      <c r="IZ23">
        <v>0.7</v>
      </c>
      <c r="JA23">
        <v>0.17211899999999999</v>
      </c>
      <c r="JB23">
        <v>2.5708000000000002</v>
      </c>
      <c r="JC23">
        <v>1.34399</v>
      </c>
      <c r="JD23">
        <v>2.2534200000000002</v>
      </c>
      <c r="JE23">
        <v>1.5918000000000001</v>
      </c>
      <c r="JF23">
        <v>2.32422</v>
      </c>
      <c r="JG23">
        <v>38.870399999999997</v>
      </c>
      <c r="JH23">
        <v>24.07</v>
      </c>
      <c r="JI23">
        <v>18</v>
      </c>
      <c r="JJ23">
        <v>518.54999999999995</v>
      </c>
      <c r="JK23">
        <v>421.834</v>
      </c>
      <c r="JL23">
        <v>31.654399999999999</v>
      </c>
      <c r="JM23">
        <v>31.751899999999999</v>
      </c>
      <c r="JN23">
        <v>30</v>
      </c>
      <c r="JO23">
        <v>31.691800000000001</v>
      </c>
      <c r="JP23">
        <v>31.645399999999999</v>
      </c>
      <c r="JQ23">
        <v>3.5293899999999998</v>
      </c>
      <c r="JR23">
        <v>29.627500000000001</v>
      </c>
      <c r="JS23">
        <v>2.7669800000000002</v>
      </c>
      <c r="JT23">
        <v>31.650600000000001</v>
      </c>
      <c r="JU23">
        <v>10</v>
      </c>
      <c r="JV23">
        <v>21.430399999999999</v>
      </c>
      <c r="JW23">
        <v>99.579400000000007</v>
      </c>
      <c r="JX23">
        <v>97.680400000000006</v>
      </c>
    </row>
    <row r="24" spans="1:284" x14ac:dyDescent="0.3">
      <c r="A24">
        <v>8</v>
      </c>
      <c r="B24">
        <v>1691781775.5</v>
      </c>
      <c r="C24">
        <v>967.90000009536743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420</v>
      </c>
      <c r="L24" t="s">
        <v>421</v>
      </c>
      <c r="M24">
        <v>1691781775.5</v>
      </c>
      <c r="N24">
        <f t="shared" si="0"/>
        <v>8.148309287318382E-3</v>
      </c>
      <c r="O24">
        <f t="shared" si="1"/>
        <v>8.1483092873183818</v>
      </c>
      <c r="P24">
        <f t="shared" si="2"/>
        <v>50.840547949050674</v>
      </c>
      <c r="Q24">
        <f t="shared" si="3"/>
        <v>335.77499999999998</v>
      </c>
      <c r="R24">
        <f t="shared" si="4"/>
        <v>152.26968141643769</v>
      </c>
      <c r="S24">
        <f t="shared" si="5"/>
        <v>15.028550696959178</v>
      </c>
      <c r="T24">
        <f t="shared" si="6"/>
        <v>33.13996301385</v>
      </c>
      <c r="U24">
        <f t="shared" si="7"/>
        <v>0.49793480293477438</v>
      </c>
      <c r="V24">
        <f t="shared" si="8"/>
        <v>2.9060212940292471</v>
      </c>
      <c r="W24">
        <f t="shared" si="9"/>
        <v>0.45493501167461303</v>
      </c>
      <c r="X24">
        <f t="shared" si="10"/>
        <v>0.28788766375782215</v>
      </c>
      <c r="Y24">
        <f t="shared" si="11"/>
        <v>344.33329964455254</v>
      </c>
      <c r="Z24">
        <f t="shared" si="12"/>
        <v>33.330835686330644</v>
      </c>
      <c r="AA24">
        <f t="shared" si="13"/>
        <v>32.064900000000002</v>
      </c>
      <c r="AB24">
        <f t="shared" si="14"/>
        <v>4.792651980894302</v>
      </c>
      <c r="AC24">
        <f t="shared" si="15"/>
        <v>59.846733086712511</v>
      </c>
      <c r="AD24">
        <f t="shared" si="16"/>
        <v>3.0955405076694</v>
      </c>
      <c r="AE24">
        <f t="shared" si="17"/>
        <v>5.1724469290316</v>
      </c>
      <c r="AF24">
        <f t="shared" si="18"/>
        <v>1.697111473224902</v>
      </c>
      <c r="AG24">
        <f t="shared" si="19"/>
        <v>-359.34043957074067</v>
      </c>
      <c r="AH24">
        <f t="shared" si="20"/>
        <v>212.24006327901904</v>
      </c>
      <c r="AI24">
        <f t="shared" si="21"/>
        <v>16.684311337675439</v>
      </c>
      <c r="AJ24">
        <f t="shared" si="22"/>
        <v>213.91723469050638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51076.724619658213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10334.6</v>
      </c>
      <c r="AX24">
        <v>774.78892307692308</v>
      </c>
      <c r="AY24">
        <v>1212.42830438896</v>
      </c>
      <c r="AZ24">
        <f t="shared" si="27"/>
        <v>0.36096103969842452</v>
      </c>
      <c r="BA24">
        <v>0.5</v>
      </c>
      <c r="BB24">
        <f t="shared" si="28"/>
        <v>1513.0250998222762</v>
      </c>
      <c r="BC24">
        <f t="shared" si="29"/>
        <v>50.840547949050674</v>
      </c>
      <c r="BD24">
        <f t="shared" si="30"/>
        <v>273.07155656083069</v>
      </c>
      <c r="BE24">
        <f t="shared" si="31"/>
        <v>3.623864699457776E-2</v>
      </c>
      <c r="BF24">
        <f t="shared" si="32"/>
        <v>1.8305756204937782</v>
      </c>
      <c r="BG24">
        <f t="shared" si="33"/>
        <v>649.4141402730462</v>
      </c>
      <c r="BH24" t="s">
        <v>464</v>
      </c>
      <c r="BI24">
        <v>598.11</v>
      </c>
      <c r="BJ24">
        <f t="shared" si="34"/>
        <v>598.11</v>
      </c>
      <c r="BK24">
        <f t="shared" si="35"/>
        <v>0.50668423210275049</v>
      </c>
      <c r="BL24">
        <f t="shared" si="36"/>
        <v>0.71239840679554689</v>
      </c>
      <c r="BM24">
        <f t="shared" si="37"/>
        <v>0.78321442027943089</v>
      </c>
      <c r="BN24">
        <f t="shared" si="38"/>
        <v>1.999889638770205</v>
      </c>
      <c r="BO24">
        <f t="shared" si="39"/>
        <v>0.91025134408453645</v>
      </c>
      <c r="BP24">
        <f t="shared" si="40"/>
        <v>0.54994669954281339</v>
      </c>
      <c r="BQ24">
        <f t="shared" si="41"/>
        <v>0.45005330045718661</v>
      </c>
      <c r="BR24">
        <v>1735</v>
      </c>
      <c r="BS24">
        <v>290.00000000000011</v>
      </c>
      <c r="BT24">
        <v>1069.74</v>
      </c>
      <c r="BU24">
        <v>155</v>
      </c>
      <c r="BV24">
        <v>10334.6</v>
      </c>
      <c r="BW24">
        <v>1066.76</v>
      </c>
      <c r="BX24">
        <v>2.98</v>
      </c>
      <c r="BY24">
        <v>300.00000000000011</v>
      </c>
      <c r="BZ24">
        <v>38.4</v>
      </c>
      <c r="CA24">
        <v>1212.42830438896</v>
      </c>
      <c r="CB24">
        <v>1.317223387921854</v>
      </c>
      <c r="CC24">
        <v>-150.53796204041581</v>
      </c>
      <c r="CD24">
        <v>1.1130213991230129</v>
      </c>
      <c r="CE24">
        <v>0.99847169950081405</v>
      </c>
      <c r="CF24">
        <v>-1.123577352614016E-2</v>
      </c>
      <c r="CG24">
        <v>289.99999999999989</v>
      </c>
      <c r="CH24">
        <v>1038.33</v>
      </c>
      <c r="CI24">
        <v>635</v>
      </c>
      <c r="CJ24">
        <v>10306.1</v>
      </c>
      <c r="CK24">
        <v>1066.3599999999999</v>
      </c>
      <c r="CL24">
        <v>-28.03</v>
      </c>
      <c r="CZ24">
        <f t="shared" si="42"/>
        <v>1799.81</v>
      </c>
      <c r="DA24">
        <f t="shared" si="43"/>
        <v>1513.0250998222762</v>
      </c>
      <c r="DB24">
        <f t="shared" si="44"/>
        <v>0.84065823604840306</v>
      </c>
      <c r="DC24">
        <f t="shared" si="45"/>
        <v>0.19131647209680608</v>
      </c>
      <c r="DD24">
        <v>6</v>
      </c>
      <c r="DE24">
        <v>0.5</v>
      </c>
      <c r="DF24" t="s">
        <v>425</v>
      </c>
      <c r="DG24">
        <v>2</v>
      </c>
      <c r="DH24">
        <v>1691781775.5</v>
      </c>
      <c r="DI24">
        <v>335.77499999999998</v>
      </c>
      <c r="DJ24">
        <v>400.05399999999997</v>
      </c>
      <c r="DK24">
        <v>31.364100000000001</v>
      </c>
      <c r="DL24">
        <v>21.8947</v>
      </c>
      <c r="DM24">
        <v>334.27300000000002</v>
      </c>
      <c r="DN24">
        <v>30.95</v>
      </c>
      <c r="DO24">
        <v>500.1</v>
      </c>
      <c r="DP24">
        <v>98.596800000000002</v>
      </c>
      <c r="DQ24">
        <v>0.100134</v>
      </c>
      <c r="DR24">
        <v>33.419600000000003</v>
      </c>
      <c r="DS24">
        <v>32.064900000000002</v>
      </c>
      <c r="DT24">
        <v>999.9</v>
      </c>
      <c r="DU24">
        <v>0</v>
      </c>
      <c r="DV24">
        <v>0</v>
      </c>
      <c r="DW24">
        <v>10006.9</v>
      </c>
      <c r="DX24">
        <v>0</v>
      </c>
      <c r="DY24">
        <v>64.975300000000004</v>
      </c>
      <c r="DZ24">
        <v>-64.278599999999997</v>
      </c>
      <c r="EA24">
        <v>346.64699999999999</v>
      </c>
      <c r="EB24">
        <v>409.00900000000001</v>
      </c>
      <c r="EC24">
        <v>9.4694299999999991</v>
      </c>
      <c r="ED24">
        <v>400.05399999999997</v>
      </c>
      <c r="EE24">
        <v>21.8947</v>
      </c>
      <c r="EF24">
        <v>3.0924</v>
      </c>
      <c r="EG24">
        <v>2.1587399999999999</v>
      </c>
      <c r="EH24">
        <v>24.533999999999999</v>
      </c>
      <c r="EI24">
        <v>18.659400000000002</v>
      </c>
      <c r="EJ24">
        <v>1799.81</v>
      </c>
      <c r="EK24">
        <v>0.97799599999999998</v>
      </c>
      <c r="EL24">
        <v>2.20039E-2</v>
      </c>
      <c r="EM24">
        <v>0</v>
      </c>
      <c r="EN24">
        <v>773.80100000000004</v>
      </c>
      <c r="EO24">
        <v>5.0002700000000004</v>
      </c>
      <c r="EP24">
        <v>14636.4</v>
      </c>
      <c r="EQ24">
        <v>16246.8</v>
      </c>
      <c r="ER24">
        <v>50.311999999999998</v>
      </c>
      <c r="ES24">
        <v>51</v>
      </c>
      <c r="ET24">
        <v>51.375</v>
      </c>
      <c r="EU24">
        <v>50.311999999999998</v>
      </c>
      <c r="EV24">
        <v>51.875</v>
      </c>
      <c r="EW24">
        <v>1755.32</v>
      </c>
      <c r="EX24">
        <v>39.49</v>
      </c>
      <c r="EY24">
        <v>0</v>
      </c>
      <c r="EZ24">
        <v>187.4000000953674</v>
      </c>
      <c r="FA24">
        <v>0</v>
      </c>
      <c r="FB24">
        <v>774.78892307692308</v>
      </c>
      <c r="FC24">
        <v>-7.8782906113394828</v>
      </c>
      <c r="FD24">
        <v>-196.11965831348519</v>
      </c>
      <c r="FE24">
        <v>14673.734615384619</v>
      </c>
      <c r="FF24">
        <v>15</v>
      </c>
      <c r="FG24">
        <v>1691781702.5</v>
      </c>
      <c r="FH24" t="s">
        <v>465</v>
      </c>
      <c r="FI24">
        <v>1691781688</v>
      </c>
      <c r="FJ24">
        <v>1691781702.5</v>
      </c>
      <c r="FK24">
        <v>11</v>
      </c>
      <c r="FL24">
        <v>0.35099999999999998</v>
      </c>
      <c r="FM24">
        <v>5.0000000000000001E-3</v>
      </c>
      <c r="FN24">
        <v>1.502</v>
      </c>
      <c r="FO24">
        <v>0.41399999999999998</v>
      </c>
      <c r="FP24">
        <v>400</v>
      </c>
      <c r="FQ24">
        <v>21</v>
      </c>
      <c r="FR24">
        <v>0.04</v>
      </c>
      <c r="FS24">
        <v>0.01</v>
      </c>
      <c r="FT24">
        <v>50.270017637285498</v>
      </c>
      <c r="FU24">
        <v>2.3956174061732711</v>
      </c>
      <c r="FV24">
        <v>0.35716910922914352</v>
      </c>
      <c r="FW24">
        <v>0</v>
      </c>
      <c r="FX24">
        <v>0.501557241611848</v>
      </c>
      <c r="FY24">
        <v>-1.285201089685015E-2</v>
      </c>
      <c r="FZ24">
        <v>1.9300430332435999E-3</v>
      </c>
      <c r="GA24">
        <v>1</v>
      </c>
      <c r="GB24">
        <v>1</v>
      </c>
      <c r="GC24">
        <v>2</v>
      </c>
      <c r="GD24" t="s">
        <v>466</v>
      </c>
      <c r="GE24">
        <v>3.1339999999999999</v>
      </c>
      <c r="GF24">
        <v>2.8653499999999998</v>
      </c>
      <c r="GG24">
        <v>7.9736699999999994E-2</v>
      </c>
      <c r="GH24">
        <v>9.4210000000000002E-2</v>
      </c>
      <c r="GI24">
        <v>0.13788600000000001</v>
      </c>
      <c r="GJ24">
        <v>0.110864</v>
      </c>
      <c r="GK24">
        <v>27868.400000000001</v>
      </c>
      <c r="GL24">
        <v>21143.5</v>
      </c>
      <c r="GM24">
        <v>29200.5</v>
      </c>
      <c r="GN24">
        <v>21759</v>
      </c>
      <c r="GO24">
        <v>33725</v>
      </c>
      <c r="GP24">
        <v>26625.8</v>
      </c>
      <c r="GQ24">
        <v>40532.699999999997</v>
      </c>
      <c r="GR24">
        <v>30923.200000000001</v>
      </c>
      <c r="GS24">
        <v>2.0406</v>
      </c>
      <c r="GT24">
        <v>1.82023</v>
      </c>
      <c r="GU24">
        <v>7.3909799999999998E-2</v>
      </c>
      <c r="GV24">
        <v>0</v>
      </c>
      <c r="GW24">
        <v>30.864999999999998</v>
      </c>
      <c r="GX24">
        <v>999.9</v>
      </c>
      <c r="GY24">
        <v>49.2</v>
      </c>
      <c r="GZ24">
        <v>34.700000000000003</v>
      </c>
      <c r="HA24">
        <v>27.720400000000001</v>
      </c>
      <c r="HB24">
        <v>61.857500000000002</v>
      </c>
      <c r="HC24">
        <v>14.0585</v>
      </c>
      <c r="HD24">
        <v>1</v>
      </c>
      <c r="HE24">
        <v>0.333791</v>
      </c>
      <c r="HF24">
        <v>0.543848</v>
      </c>
      <c r="HG24">
        <v>20.277699999999999</v>
      </c>
      <c r="HH24">
        <v>5.23421</v>
      </c>
      <c r="HI24">
        <v>11.9749</v>
      </c>
      <c r="HJ24">
        <v>4.9751000000000003</v>
      </c>
      <c r="HK24">
        <v>3.2839999999999998</v>
      </c>
      <c r="HL24">
        <v>9999</v>
      </c>
      <c r="HM24">
        <v>9999</v>
      </c>
      <c r="HN24">
        <v>9999</v>
      </c>
      <c r="HO24">
        <v>999.9</v>
      </c>
      <c r="HP24">
        <v>1.86127</v>
      </c>
      <c r="HQ24">
        <v>1.8629500000000001</v>
      </c>
      <c r="HR24">
        <v>1.86832</v>
      </c>
      <c r="HS24">
        <v>1.8589800000000001</v>
      </c>
      <c r="HT24">
        <v>1.8574200000000001</v>
      </c>
      <c r="HU24">
        <v>1.86111</v>
      </c>
      <c r="HV24">
        <v>1.865</v>
      </c>
      <c r="HW24">
        <v>1.8670100000000001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1.502</v>
      </c>
      <c r="IL24">
        <v>0.41410000000000002</v>
      </c>
      <c r="IM24">
        <v>1.5016190476189879</v>
      </c>
      <c r="IN24">
        <v>0</v>
      </c>
      <c r="IO24">
        <v>0</v>
      </c>
      <c r="IP24">
        <v>0</v>
      </c>
      <c r="IQ24">
        <v>0.41413499999999809</v>
      </c>
      <c r="IR24">
        <v>0</v>
      </c>
      <c r="IS24">
        <v>0</v>
      </c>
      <c r="IT24">
        <v>0</v>
      </c>
      <c r="IU24">
        <v>-1</v>
      </c>
      <c r="IV24">
        <v>-1</v>
      </c>
      <c r="IW24">
        <v>-1</v>
      </c>
      <c r="IX24">
        <v>-1</v>
      </c>
      <c r="IY24">
        <v>1.5</v>
      </c>
      <c r="IZ24">
        <v>1.2</v>
      </c>
      <c r="JA24">
        <v>1.02417</v>
      </c>
      <c r="JB24">
        <v>2.50122</v>
      </c>
      <c r="JC24">
        <v>1.34399</v>
      </c>
      <c r="JD24">
        <v>2.2546400000000002</v>
      </c>
      <c r="JE24">
        <v>1.5918000000000001</v>
      </c>
      <c r="JF24">
        <v>2.2961399999999998</v>
      </c>
      <c r="JG24">
        <v>38.944499999999998</v>
      </c>
      <c r="JH24">
        <v>24.07</v>
      </c>
      <c r="JI24">
        <v>18</v>
      </c>
      <c r="JJ24">
        <v>518.49099999999999</v>
      </c>
      <c r="JK24">
        <v>422.87200000000001</v>
      </c>
      <c r="JL24">
        <v>31.0106</v>
      </c>
      <c r="JM24">
        <v>31.749099999999999</v>
      </c>
      <c r="JN24">
        <v>30.0002</v>
      </c>
      <c r="JO24">
        <v>31.683399999999999</v>
      </c>
      <c r="JP24">
        <v>31.642600000000002</v>
      </c>
      <c r="JQ24">
        <v>20.574000000000002</v>
      </c>
      <c r="JR24">
        <v>27.392700000000001</v>
      </c>
      <c r="JS24">
        <v>1.3099000000000001</v>
      </c>
      <c r="JT24">
        <v>30.972799999999999</v>
      </c>
      <c r="JU24">
        <v>400</v>
      </c>
      <c r="JV24">
        <v>22.001899999999999</v>
      </c>
      <c r="JW24">
        <v>99.572500000000005</v>
      </c>
      <c r="JX24">
        <v>97.690299999999993</v>
      </c>
    </row>
    <row r="25" spans="1:284" x14ac:dyDescent="0.3">
      <c r="A25">
        <v>9</v>
      </c>
      <c r="B25">
        <v>1691781890.5</v>
      </c>
      <c r="C25">
        <v>1082.900000095367</v>
      </c>
      <c r="D25" t="s">
        <v>467</v>
      </c>
      <c r="E25" t="s">
        <v>468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420</v>
      </c>
      <c r="L25" t="s">
        <v>421</v>
      </c>
      <c r="M25">
        <v>1691781890.5</v>
      </c>
      <c r="N25">
        <f t="shared" si="0"/>
        <v>7.9754115661280125E-3</v>
      </c>
      <c r="O25">
        <f t="shared" si="1"/>
        <v>7.9754115661280123</v>
      </c>
      <c r="P25">
        <f t="shared" si="2"/>
        <v>52.36455855534858</v>
      </c>
      <c r="Q25">
        <f t="shared" si="3"/>
        <v>334.02</v>
      </c>
      <c r="R25">
        <f t="shared" si="4"/>
        <v>143.12791120956996</v>
      </c>
      <c r="S25">
        <f t="shared" si="5"/>
        <v>14.126441729376182</v>
      </c>
      <c r="T25">
        <f t="shared" si="6"/>
        <v>32.967113308439998</v>
      </c>
      <c r="U25">
        <f t="shared" si="7"/>
        <v>0.49119206389097664</v>
      </c>
      <c r="V25">
        <f t="shared" si="8"/>
        <v>2.9069150804697137</v>
      </c>
      <c r="W25">
        <f t="shared" si="9"/>
        <v>0.44930822167535867</v>
      </c>
      <c r="X25">
        <f t="shared" si="10"/>
        <v>0.28428251995206033</v>
      </c>
      <c r="Y25">
        <f t="shared" si="11"/>
        <v>344.36939964459003</v>
      </c>
      <c r="Z25">
        <f t="shared" si="12"/>
        <v>33.235856365535128</v>
      </c>
      <c r="AA25">
        <f t="shared" si="13"/>
        <v>31.996400000000001</v>
      </c>
      <c r="AB25">
        <f t="shared" si="14"/>
        <v>4.774110333495468</v>
      </c>
      <c r="AC25">
        <f t="shared" si="15"/>
        <v>60.25002270057108</v>
      </c>
      <c r="AD25">
        <f t="shared" si="16"/>
        <v>3.0919918936115995</v>
      </c>
      <c r="AE25">
        <f t="shared" si="17"/>
        <v>5.1319348193080296</v>
      </c>
      <c r="AF25">
        <f t="shared" si="18"/>
        <v>1.6821184398838684</v>
      </c>
      <c r="AG25">
        <f t="shared" si="19"/>
        <v>-351.71565006624536</v>
      </c>
      <c r="AH25">
        <f t="shared" si="20"/>
        <v>201.05301650427523</v>
      </c>
      <c r="AI25">
        <f t="shared" si="21"/>
        <v>15.783843901388114</v>
      </c>
      <c r="AJ25">
        <f t="shared" si="22"/>
        <v>209.49060998400805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51125.22683815557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469</v>
      </c>
      <c r="AW25">
        <v>10330.4</v>
      </c>
      <c r="AX25">
        <v>774.71849999999984</v>
      </c>
      <c r="AY25">
        <v>1239.202109985358</v>
      </c>
      <c r="AZ25">
        <f t="shared" si="27"/>
        <v>0.37482474105119656</v>
      </c>
      <c r="BA25">
        <v>0.5</v>
      </c>
      <c r="BB25">
        <f t="shared" si="28"/>
        <v>1513.184699822295</v>
      </c>
      <c r="BC25">
        <f t="shared" si="29"/>
        <v>52.36455855534858</v>
      </c>
      <c r="BD25">
        <f t="shared" si="30"/>
        <v>283.58953163676216</v>
      </c>
      <c r="BE25">
        <f t="shared" si="31"/>
        <v>3.724197918424052E-2</v>
      </c>
      <c r="BF25">
        <f t="shared" si="32"/>
        <v>1.769419106331694</v>
      </c>
      <c r="BG25">
        <f t="shared" si="33"/>
        <v>657.01758917961547</v>
      </c>
      <c r="BH25" t="s">
        <v>470</v>
      </c>
      <c r="BI25">
        <v>601.12</v>
      </c>
      <c r="BJ25">
        <f t="shared" si="34"/>
        <v>601.12</v>
      </c>
      <c r="BK25">
        <f t="shared" si="35"/>
        <v>0.51491367295436363</v>
      </c>
      <c r="BL25">
        <f t="shared" si="36"/>
        <v>0.72793705185687874</v>
      </c>
      <c r="BM25">
        <f t="shared" si="37"/>
        <v>0.77458902764802318</v>
      </c>
      <c r="BN25">
        <f t="shared" si="38"/>
        <v>1.8911770083371719</v>
      </c>
      <c r="BO25">
        <f t="shared" si="39"/>
        <v>0.89927070306180845</v>
      </c>
      <c r="BP25">
        <f t="shared" si="40"/>
        <v>0.56482131330568075</v>
      </c>
      <c r="BQ25">
        <f t="shared" si="41"/>
        <v>0.43517868669431925</v>
      </c>
      <c r="BR25">
        <v>1737</v>
      </c>
      <c r="BS25">
        <v>290.00000000000011</v>
      </c>
      <c r="BT25">
        <v>1094.5</v>
      </c>
      <c r="BU25">
        <v>175</v>
      </c>
      <c r="BV25">
        <v>10330.4</v>
      </c>
      <c r="BW25">
        <v>1091.8900000000001</v>
      </c>
      <c r="BX25">
        <v>2.61</v>
      </c>
      <c r="BY25">
        <v>300.00000000000011</v>
      </c>
      <c r="BZ25">
        <v>38.4</v>
      </c>
      <c r="CA25">
        <v>1239.202109985358</v>
      </c>
      <c r="CB25">
        <v>1.45161613756955</v>
      </c>
      <c r="CC25">
        <v>-152.17987294614031</v>
      </c>
      <c r="CD25">
        <v>1.2265517902067939</v>
      </c>
      <c r="CE25">
        <v>0.9981843750347551</v>
      </c>
      <c r="CF25">
        <v>-1.1235570189099009E-2</v>
      </c>
      <c r="CG25">
        <v>289.99999999999989</v>
      </c>
      <c r="CH25">
        <v>1067.0899999999999</v>
      </c>
      <c r="CI25">
        <v>655</v>
      </c>
      <c r="CJ25">
        <v>10303.700000000001</v>
      </c>
      <c r="CK25">
        <v>1091.51</v>
      </c>
      <c r="CL25">
        <v>-24.42</v>
      </c>
      <c r="CZ25">
        <f t="shared" si="42"/>
        <v>1800</v>
      </c>
      <c r="DA25">
        <f t="shared" si="43"/>
        <v>1513.184699822295</v>
      </c>
      <c r="DB25">
        <f t="shared" si="44"/>
        <v>0.84065816656794168</v>
      </c>
      <c r="DC25">
        <f t="shared" si="45"/>
        <v>0.19131633313588337</v>
      </c>
      <c r="DD25">
        <v>6</v>
      </c>
      <c r="DE25">
        <v>0.5</v>
      </c>
      <c r="DF25" t="s">
        <v>425</v>
      </c>
      <c r="DG25">
        <v>2</v>
      </c>
      <c r="DH25">
        <v>1691781890.5</v>
      </c>
      <c r="DI25">
        <v>334.02</v>
      </c>
      <c r="DJ25">
        <v>400.048</v>
      </c>
      <c r="DK25">
        <v>31.3278</v>
      </c>
      <c r="DL25">
        <v>22.058</v>
      </c>
      <c r="DM25">
        <v>332.54599999999999</v>
      </c>
      <c r="DN25">
        <v>30.879300000000001</v>
      </c>
      <c r="DO25">
        <v>500.04700000000003</v>
      </c>
      <c r="DP25">
        <v>98.597999999999999</v>
      </c>
      <c r="DQ25">
        <v>0.100022</v>
      </c>
      <c r="DR25">
        <v>33.279299999999999</v>
      </c>
      <c r="DS25">
        <v>31.996400000000001</v>
      </c>
      <c r="DT25">
        <v>999.9</v>
      </c>
      <c r="DU25">
        <v>0</v>
      </c>
      <c r="DV25">
        <v>0</v>
      </c>
      <c r="DW25">
        <v>10011.9</v>
      </c>
      <c r="DX25">
        <v>0</v>
      </c>
      <c r="DY25">
        <v>71.240499999999997</v>
      </c>
      <c r="DZ25">
        <v>-66.027900000000002</v>
      </c>
      <c r="EA25">
        <v>344.82299999999998</v>
      </c>
      <c r="EB25">
        <v>409.07100000000003</v>
      </c>
      <c r="EC25">
        <v>9.2697800000000008</v>
      </c>
      <c r="ED25">
        <v>400.048</v>
      </c>
      <c r="EE25">
        <v>22.058</v>
      </c>
      <c r="EF25">
        <v>3.0888599999999999</v>
      </c>
      <c r="EG25">
        <v>2.1748799999999999</v>
      </c>
      <c r="EH25">
        <v>24.514800000000001</v>
      </c>
      <c r="EI25">
        <v>18.778500000000001</v>
      </c>
      <c r="EJ25">
        <v>1800</v>
      </c>
      <c r="EK25">
        <v>0.97799999999999998</v>
      </c>
      <c r="EL25">
        <v>2.20003E-2</v>
      </c>
      <c r="EM25">
        <v>0</v>
      </c>
      <c r="EN25">
        <v>775.38800000000003</v>
      </c>
      <c r="EO25">
        <v>5.0002700000000004</v>
      </c>
      <c r="EP25">
        <v>14688.8</v>
      </c>
      <c r="EQ25">
        <v>16248.6</v>
      </c>
      <c r="ER25">
        <v>50.375</v>
      </c>
      <c r="ES25">
        <v>51.125</v>
      </c>
      <c r="ET25">
        <v>51.436999999999998</v>
      </c>
      <c r="EU25">
        <v>50.375</v>
      </c>
      <c r="EV25">
        <v>52</v>
      </c>
      <c r="EW25">
        <v>1755.51</v>
      </c>
      <c r="EX25">
        <v>39.49</v>
      </c>
      <c r="EY25">
        <v>0</v>
      </c>
      <c r="EZ25">
        <v>113</v>
      </c>
      <c r="FA25">
        <v>0</v>
      </c>
      <c r="FB25">
        <v>774.71849999999984</v>
      </c>
      <c r="FC25">
        <v>4.9795897532554649</v>
      </c>
      <c r="FD25">
        <v>89.309401725709591</v>
      </c>
      <c r="FE25">
        <v>14686.18076923077</v>
      </c>
      <c r="FF25">
        <v>15</v>
      </c>
      <c r="FG25">
        <v>1691781849</v>
      </c>
      <c r="FH25" t="s">
        <v>471</v>
      </c>
      <c r="FI25">
        <v>1691781837.5</v>
      </c>
      <c r="FJ25">
        <v>1691781849</v>
      </c>
      <c r="FK25">
        <v>12</v>
      </c>
      <c r="FL25">
        <v>-2.7E-2</v>
      </c>
      <c r="FM25">
        <v>3.4000000000000002E-2</v>
      </c>
      <c r="FN25">
        <v>1.474</v>
      </c>
      <c r="FO25">
        <v>0.44900000000000001</v>
      </c>
      <c r="FP25">
        <v>400</v>
      </c>
      <c r="FQ25">
        <v>22</v>
      </c>
      <c r="FR25">
        <v>0.02</v>
      </c>
      <c r="FS25">
        <v>0.01</v>
      </c>
      <c r="FT25">
        <v>52.06068476261914</v>
      </c>
      <c r="FU25">
        <v>0.60723957600624179</v>
      </c>
      <c r="FV25">
        <v>0.15207568315994899</v>
      </c>
      <c r="FW25">
        <v>1</v>
      </c>
      <c r="FX25">
        <v>0.49630850073640598</v>
      </c>
      <c r="FY25">
        <v>1.119783518271294E-2</v>
      </c>
      <c r="FZ25">
        <v>1.100617926449194E-2</v>
      </c>
      <c r="GA25">
        <v>1</v>
      </c>
      <c r="GB25">
        <v>2</v>
      </c>
      <c r="GC25">
        <v>2</v>
      </c>
      <c r="GD25" t="s">
        <v>427</v>
      </c>
      <c r="GE25">
        <v>3.1339800000000002</v>
      </c>
      <c r="GF25">
        <v>2.8652799999999998</v>
      </c>
      <c r="GG25">
        <v>7.9396700000000001E-2</v>
      </c>
      <c r="GH25">
        <v>9.4202900000000006E-2</v>
      </c>
      <c r="GI25">
        <v>0.137656</v>
      </c>
      <c r="GJ25">
        <v>0.11143500000000001</v>
      </c>
      <c r="GK25">
        <v>27874.9</v>
      </c>
      <c r="GL25">
        <v>21143.5</v>
      </c>
      <c r="GM25">
        <v>29197</v>
      </c>
      <c r="GN25">
        <v>21759</v>
      </c>
      <c r="GO25">
        <v>33730.800000000003</v>
      </c>
      <c r="GP25">
        <v>26609.200000000001</v>
      </c>
      <c r="GQ25">
        <v>40527.4</v>
      </c>
      <c r="GR25">
        <v>30923.7</v>
      </c>
      <c r="GS25">
        <v>2.03945</v>
      </c>
      <c r="GT25">
        <v>1.8191200000000001</v>
      </c>
      <c r="GU25">
        <v>6.87614E-2</v>
      </c>
      <c r="GV25">
        <v>0</v>
      </c>
      <c r="GW25">
        <v>30.88</v>
      </c>
      <c r="GX25">
        <v>999.9</v>
      </c>
      <c r="GY25">
        <v>49.1</v>
      </c>
      <c r="GZ25">
        <v>34.700000000000003</v>
      </c>
      <c r="HA25">
        <v>27.6632</v>
      </c>
      <c r="HB25">
        <v>61.817500000000003</v>
      </c>
      <c r="HC25">
        <v>14.210699999999999</v>
      </c>
      <c r="HD25">
        <v>1</v>
      </c>
      <c r="HE25">
        <v>0.33821600000000002</v>
      </c>
      <c r="HF25">
        <v>0.15303900000000001</v>
      </c>
      <c r="HG25">
        <v>20.278700000000001</v>
      </c>
      <c r="HH25">
        <v>5.2343599999999997</v>
      </c>
      <c r="HI25">
        <v>11.9742</v>
      </c>
      <c r="HJ25">
        <v>4.9739000000000004</v>
      </c>
      <c r="HK25">
        <v>3.2839999999999998</v>
      </c>
      <c r="HL25">
        <v>9999</v>
      </c>
      <c r="HM25">
        <v>9999</v>
      </c>
      <c r="HN25">
        <v>9999</v>
      </c>
      <c r="HO25">
        <v>999.9</v>
      </c>
      <c r="HP25">
        <v>1.86127</v>
      </c>
      <c r="HQ25">
        <v>1.8629599999999999</v>
      </c>
      <c r="HR25">
        <v>1.86832</v>
      </c>
      <c r="HS25">
        <v>1.8589800000000001</v>
      </c>
      <c r="HT25">
        <v>1.85745</v>
      </c>
      <c r="HU25">
        <v>1.86111</v>
      </c>
      <c r="HV25">
        <v>1.8650199999999999</v>
      </c>
      <c r="HW25">
        <v>1.8670500000000001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1.474</v>
      </c>
      <c r="IL25">
        <v>0.44850000000000001</v>
      </c>
      <c r="IM25">
        <v>1.474428571428632</v>
      </c>
      <c r="IN25">
        <v>0</v>
      </c>
      <c r="IO25">
        <v>0</v>
      </c>
      <c r="IP25">
        <v>0</v>
      </c>
      <c r="IQ25">
        <v>0.44851000000000241</v>
      </c>
      <c r="IR25">
        <v>0</v>
      </c>
      <c r="IS25">
        <v>0</v>
      </c>
      <c r="IT25">
        <v>0</v>
      </c>
      <c r="IU25">
        <v>-1</v>
      </c>
      <c r="IV25">
        <v>-1</v>
      </c>
      <c r="IW25">
        <v>-1</v>
      </c>
      <c r="IX25">
        <v>-1</v>
      </c>
      <c r="IY25">
        <v>0.9</v>
      </c>
      <c r="IZ25">
        <v>0.7</v>
      </c>
      <c r="JA25">
        <v>1.02295</v>
      </c>
      <c r="JB25">
        <v>2.4902299999999999</v>
      </c>
      <c r="JC25">
        <v>1.34399</v>
      </c>
      <c r="JD25">
        <v>2.2546400000000002</v>
      </c>
      <c r="JE25">
        <v>1.5918000000000001</v>
      </c>
      <c r="JF25">
        <v>2.4548299999999998</v>
      </c>
      <c r="JG25">
        <v>39.018799999999999</v>
      </c>
      <c r="JH25">
        <v>24.087499999999999</v>
      </c>
      <c r="JI25">
        <v>18</v>
      </c>
      <c r="JJ25">
        <v>518.11699999999996</v>
      </c>
      <c r="JK25">
        <v>422.45800000000003</v>
      </c>
      <c r="JL25">
        <v>31.111000000000001</v>
      </c>
      <c r="JM25">
        <v>31.8185</v>
      </c>
      <c r="JN25">
        <v>30.0002</v>
      </c>
      <c r="JO25">
        <v>31.727</v>
      </c>
      <c r="JP25">
        <v>31.679300000000001</v>
      </c>
      <c r="JQ25">
        <v>20.5686</v>
      </c>
      <c r="JR25">
        <v>27.258800000000001</v>
      </c>
      <c r="JS25">
        <v>0.95794500000000005</v>
      </c>
      <c r="JT25">
        <v>31.119399999999999</v>
      </c>
      <c r="JU25">
        <v>400</v>
      </c>
      <c r="JV25">
        <v>21.9954</v>
      </c>
      <c r="JW25">
        <v>99.559899999999999</v>
      </c>
      <c r="JX25">
        <v>97.691199999999995</v>
      </c>
    </row>
    <row r="26" spans="1:284" x14ac:dyDescent="0.3">
      <c r="A26">
        <v>10</v>
      </c>
      <c r="B26">
        <v>1691782016</v>
      </c>
      <c r="C26">
        <v>1208.400000095367</v>
      </c>
      <c r="D26" t="s">
        <v>472</v>
      </c>
      <c r="E26" t="s">
        <v>473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420</v>
      </c>
      <c r="L26" t="s">
        <v>421</v>
      </c>
      <c r="M26">
        <v>1691782016</v>
      </c>
      <c r="N26">
        <f t="shared" si="0"/>
        <v>7.8317616980666024E-3</v>
      </c>
      <c r="O26">
        <f t="shared" si="1"/>
        <v>7.8317616980666021</v>
      </c>
      <c r="P26">
        <f t="shared" si="2"/>
        <v>58.002790598369877</v>
      </c>
      <c r="Q26">
        <f t="shared" si="3"/>
        <v>426.38499999999999</v>
      </c>
      <c r="R26">
        <f t="shared" si="4"/>
        <v>207.97677299940113</v>
      </c>
      <c r="S26">
        <f t="shared" si="5"/>
        <v>20.525996763024416</v>
      </c>
      <c r="T26">
        <f t="shared" si="6"/>
        <v>42.081512293814498</v>
      </c>
      <c r="U26">
        <f t="shared" si="7"/>
        <v>0.4775414558185036</v>
      </c>
      <c r="V26">
        <f t="shared" si="8"/>
        <v>2.9062979706069858</v>
      </c>
      <c r="W26">
        <f t="shared" si="9"/>
        <v>0.43784489248936453</v>
      </c>
      <c r="X26">
        <f t="shared" si="10"/>
        <v>0.27694412681831443</v>
      </c>
      <c r="Y26">
        <f t="shared" si="11"/>
        <v>344.34849964456839</v>
      </c>
      <c r="Z26">
        <f t="shared" si="12"/>
        <v>33.186994336126624</v>
      </c>
      <c r="AA26">
        <f t="shared" si="13"/>
        <v>31.986899999999999</v>
      </c>
      <c r="AB26">
        <f t="shared" si="14"/>
        <v>4.7715438015063336</v>
      </c>
      <c r="AC26">
        <f t="shared" si="15"/>
        <v>60.236574216732429</v>
      </c>
      <c r="AD26">
        <f t="shared" si="16"/>
        <v>3.0763911203764702</v>
      </c>
      <c r="AE26">
        <f t="shared" si="17"/>
        <v>5.1071814099313677</v>
      </c>
      <c r="AF26">
        <f t="shared" si="18"/>
        <v>1.6951526811298634</v>
      </c>
      <c r="AG26">
        <f t="shared" si="19"/>
        <v>-345.38069088473719</v>
      </c>
      <c r="AH26">
        <f t="shared" si="20"/>
        <v>188.99264631402346</v>
      </c>
      <c r="AI26">
        <f t="shared" si="21"/>
        <v>14.833207847881043</v>
      </c>
      <c r="AJ26">
        <f t="shared" si="22"/>
        <v>202.79366292173572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51122.206692980602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474</v>
      </c>
      <c r="AW26">
        <v>10341.200000000001</v>
      </c>
      <c r="AX26">
        <v>800.60307692307697</v>
      </c>
      <c r="AY26">
        <v>1328.8014059155421</v>
      </c>
      <c r="AZ26">
        <f t="shared" si="27"/>
        <v>0.39749982701782083</v>
      </c>
      <c r="BA26">
        <v>0.5</v>
      </c>
      <c r="BB26">
        <f t="shared" si="28"/>
        <v>1513.0922998222843</v>
      </c>
      <c r="BC26">
        <f t="shared" si="29"/>
        <v>58.002790598369877</v>
      </c>
      <c r="BD26">
        <f t="shared" si="30"/>
        <v>300.72696372067736</v>
      </c>
      <c r="BE26">
        <f t="shared" si="31"/>
        <v>4.0970550932679754E-2</v>
      </c>
      <c r="BF26">
        <f t="shared" si="32"/>
        <v>1.5826808917585746</v>
      </c>
      <c r="BG26">
        <f t="shared" si="33"/>
        <v>681.37700349662225</v>
      </c>
      <c r="BH26" t="s">
        <v>475</v>
      </c>
      <c r="BI26">
        <v>605.79</v>
      </c>
      <c r="BJ26">
        <f t="shared" si="34"/>
        <v>605.79</v>
      </c>
      <c r="BK26">
        <f t="shared" si="35"/>
        <v>0.54410794773157867</v>
      </c>
      <c r="BL26">
        <f t="shared" si="36"/>
        <v>0.73055324531652832</v>
      </c>
      <c r="BM26">
        <f t="shared" si="37"/>
        <v>0.74416456508112216</v>
      </c>
      <c r="BN26">
        <f t="shared" si="38"/>
        <v>1.5757477897153267</v>
      </c>
      <c r="BO26">
        <f t="shared" si="39"/>
        <v>0.86252367802809871</v>
      </c>
      <c r="BP26">
        <f t="shared" si="40"/>
        <v>0.55278559780356873</v>
      </c>
      <c r="BQ26">
        <f t="shared" si="41"/>
        <v>0.44721440219643127</v>
      </c>
      <c r="BR26">
        <v>1739</v>
      </c>
      <c r="BS26">
        <v>290.00000000000011</v>
      </c>
      <c r="BT26">
        <v>1174.8699999999999</v>
      </c>
      <c r="BU26">
        <v>155</v>
      </c>
      <c r="BV26">
        <v>10341.200000000001</v>
      </c>
      <c r="BW26">
        <v>1171.68</v>
      </c>
      <c r="BX26">
        <v>3.19</v>
      </c>
      <c r="BY26">
        <v>300.00000000000011</v>
      </c>
      <c r="BZ26">
        <v>38.4</v>
      </c>
      <c r="CA26">
        <v>1328.8014059155421</v>
      </c>
      <c r="CB26">
        <v>1.701528686380168</v>
      </c>
      <c r="CC26">
        <v>-162.48343615980829</v>
      </c>
      <c r="CD26">
        <v>1.438793408127266</v>
      </c>
      <c r="CE26">
        <v>0.99780929315648648</v>
      </c>
      <c r="CF26">
        <v>-1.1242655172413799E-2</v>
      </c>
      <c r="CG26">
        <v>289.99999999999989</v>
      </c>
      <c r="CH26">
        <v>1152.3399999999999</v>
      </c>
      <c r="CI26">
        <v>645</v>
      </c>
      <c r="CJ26">
        <v>10312.5</v>
      </c>
      <c r="CK26">
        <v>1171.24</v>
      </c>
      <c r="CL26">
        <v>-18.899999999999999</v>
      </c>
      <c r="CZ26">
        <f t="shared" si="42"/>
        <v>1799.89</v>
      </c>
      <c r="DA26">
        <f t="shared" si="43"/>
        <v>1513.0922998222843</v>
      </c>
      <c r="DB26">
        <f t="shared" si="44"/>
        <v>0.84065820679168402</v>
      </c>
      <c r="DC26">
        <f t="shared" si="45"/>
        <v>0.19131641358336807</v>
      </c>
      <c r="DD26">
        <v>6</v>
      </c>
      <c r="DE26">
        <v>0.5</v>
      </c>
      <c r="DF26" t="s">
        <v>425</v>
      </c>
      <c r="DG26">
        <v>2</v>
      </c>
      <c r="DH26">
        <v>1691782016</v>
      </c>
      <c r="DI26">
        <v>426.38499999999999</v>
      </c>
      <c r="DJ26">
        <v>499.99099999999999</v>
      </c>
      <c r="DK26">
        <v>31.171099999999999</v>
      </c>
      <c r="DL26">
        <v>22.066500000000001</v>
      </c>
      <c r="DM26">
        <v>424.66399999999999</v>
      </c>
      <c r="DN26">
        <v>30.725899999999999</v>
      </c>
      <c r="DO26">
        <v>500.03100000000001</v>
      </c>
      <c r="DP26">
        <v>98.593699999999998</v>
      </c>
      <c r="DQ26">
        <v>9.9997699999999995E-2</v>
      </c>
      <c r="DR26">
        <v>33.193100000000001</v>
      </c>
      <c r="DS26">
        <v>31.986899999999999</v>
      </c>
      <c r="DT26">
        <v>999.9</v>
      </c>
      <c r="DU26">
        <v>0</v>
      </c>
      <c r="DV26">
        <v>0</v>
      </c>
      <c r="DW26">
        <v>10008.799999999999</v>
      </c>
      <c r="DX26">
        <v>0</v>
      </c>
      <c r="DY26">
        <v>65.924800000000005</v>
      </c>
      <c r="DZ26">
        <v>-73.606200000000001</v>
      </c>
      <c r="EA26">
        <v>440.10399999999998</v>
      </c>
      <c r="EB26">
        <v>511.27300000000002</v>
      </c>
      <c r="EC26">
        <v>9.10459</v>
      </c>
      <c r="ED26">
        <v>499.99099999999999</v>
      </c>
      <c r="EE26">
        <v>22.066500000000001</v>
      </c>
      <c r="EF26">
        <v>3.0732699999999999</v>
      </c>
      <c r="EG26">
        <v>2.1756199999999999</v>
      </c>
      <c r="EH26">
        <v>24.430299999999999</v>
      </c>
      <c r="EI26">
        <v>18.783899999999999</v>
      </c>
      <c r="EJ26">
        <v>1799.89</v>
      </c>
      <c r="EK26">
        <v>0.97799800000000003</v>
      </c>
      <c r="EL26">
        <v>2.2001799999999998E-2</v>
      </c>
      <c r="EM26">
        <v>0</v>
      </c>
      <c r="EN26">
        <v>800.94399999999996</v>
      </c>
      <c r="EO26">
        <v>5.0002700000000004</v>
      </c>
      <c r="EP26">
        <v>15118.8</v>
      </c>
      <c r="EQ26">
        <v>16247.6</v>
      </c>
      <c r="ER26">
        <v>49.436999999999998</v>
      </c>
      <c r="ES26">
        <v>50.311999999999998</v>
      </c>
      <c r="ET26">
        <v>50.5</v>
      </c>
      <c r="EU26">
        <v>49.25</v>
      </c>
      <c r="EV26">
        <v>51.125</v>
      </c>
      <c r="EW26">
        <v>1755.4</v>
      </c>
      <c r="EX26">
        <v>39.49</v>
      </c>
      <c r="EY26">
        <v>0</v>
      </c>
      <c r="EZ26">
        <v>123.7999999523163</v>
      </c>
      <c r="FA26">
        <v>0</v>
      </c>
      <c r="FB26">
        <v>800.60307692307697</v>
      </c>
      <c r="FC26">
        <v>3.659418808268164</v>
      </c>
      <c r="FD26">
        <v>40.348718153684914</v>
      </c>
      <c r="FE26">
        <v>15126.561538461539</v>
      </c>
      <c r="FF26">
        <v>15</v>
      </c>
      <c r="FG26">
        <v>1691781975</v>
      </c>
      <c r="FH26" t="s">
        <v>476</v>
      </c>
      <c r="FI26">
        <v>1691781961.5</v>
      </c>
      <c r="FJ26">
        <v>1691781975</v>
      </c>
      <c r="FK26">
        <v>13</v>
      </c>
      <c r="FL26">
        <v>0.247</v>
      </c>
      <c r="FM26">
        <v>-3.0000000000000001E-3</v>
      </c>
      <c r="FN26">
        <v>1.7210000000000001</v>
      </c>
      <c r="FO26">
        <v>0.44500000000000001</v>
      </c>
      <c r="FP26">
        <v>500</v>
      </c>
      <c r="FQ26">
        <v>22</v>
      </c>
      <c r="FR26">
        <v>0.02</v>
      </c>
      <c r="FS26">
        <v>0.01</v>
      </c>
      <c r="FT26">
        <v>57.894187402104833</v>
      </c>
      <c r="FU26">
        <v>-8.7995278859480691E-2</v>
      </c>
      <c r="FV26">
        <v>0.1515106181113644</v>
      </c>
      <c r="FW26">
        <v>1</v>
      </c>
      <c r="FX26">
        <v>0.48290778937596168</v>
      </c>
      <c r="FY26">
        <v>2.6695560816061299E-2</v>
      </c>
      <c r="FZ26">
        <v>1.555289757643075E-2</v>
      </c>
      <c r="GA26">
        <v>1</v>
      </c>
      <c r="GB26">
        <v>2</v>
      </c>
      <c r="GC26">
        <v>2</v>
      </c>
      <c r="GD26" t="s">
        <v>427</v>
      </c>
      <c r="GE26">
        <v>3.1339600000000001</v>
      </c>
      <c r="GF26">
        <v>2.8652299999999999</v>
      </c>
      <c r="GG26">
        <v>9.6144099999999996E-2</v>
      </c>
      <c r="GH26">
        <v>0.111359</v>
      </c>
      <c r="GI26">
        <v>0.137154</v>
      </c>
      <c r="GJ26">
        <v>0.111444</v>
      </c>
      <c r="GK26">
        <v>27363.8</v>
      </c>
      <c r="GL26">
        <v>20740.8</v>
      </c>
      <c r="GM26">
        <v>29193.200000000001</v>
      </c>
      <c r="GN26">
        <v>21757</v>
      </c>
      <c r="GO26">
        <v>33749.199999999997</v>
      </c>
      <c r="GP26">
        <v>26608.5</v>
      </c>
      <c r="GQ26">
        <v>40522</v>
      </c>
      <c r="GR26">
        <v>30921.4</v>
      </c>
      <c r="GS26">
        <v>2.0382199999999999</v>
      </c>
      <c r="GT26">
        <v>1.8178000000000001</v>
      </c>
      <c r="GU26">
        <v>6.7837499999999995E-2</v>
      </c>
      <c r="GV26">
        <v>0</v>
      </c>
      <c r="GW26">
        <v>30.8856</v>
      </c>
      <c r="GX26">
        <v>999.9</v>
      </c>
      <c r="GY26">
        <v>49.1</v>
      </c>
      <c r="GZ26">
        <v>34.799999999999997</v>
      </c>
      <c r="HA26">
        <v>27.817699999999999</v>
      </c>
      <c r="HB26">
        <v>61.907499999999999</v>
      </c>
      <c r="HC26">
        <v>14.4071</v>
      </c>
      <c r="HD26">
        <v>1</v>
      </c>
      <c r="HE26">
        <v>0.34489300000000001</v>
      </c>
      <c r="HF26">
        <v>2.74101E-2</v>
      </c>
      <c r="HG26">
        <v>20.278300000000002</v>
      </c>
      <c r="HH26">
        <v>5.23346</v>
      </c>
      <c r="HI26">
        <v>11.9742</v>
      </c>
      <c r="HJ26">
        <v>4.9751000000000003</v>
      </c>
      <c r="HK26">
        <v>3.2839999999999998</v>
      </c>
      <c r="HL26">
        <v>9999</v>
      </c>
      <c r="HM26">
        <v>9999</v>
      </c>
      <c r="HN26">
        <v>9999</v>
      </c>
      <c r="HO26">
        <v>999.9</v>
      </c>
      <c r="HP26">
        <v>1.86127</v>
      </c>
      <c r="HQ26">
        <v>1.8629500000000001</v>
      </c>
      <c r="HR26">
        <v>1.86833</v>
      </c>
      <c r="HS26">
        <v>1.8589800000000001</v>
      </c>
      <c r="HT26">
        <v>1.85745</v>
      </c>
      <c r="HU26">
        <v>1.8611200000000001</v>
      </c>
      <c r="HV26">
        <v>1.8650100000000001</v>
      </c>
      <c r="HW26">
        <v>1.8670599999999999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1.7210000000000001</v>
      </c>
      <c r="IL26">
        <v>0.44519999999999998</v>
      </c>
      <c r="IM26">
        <v>1.72099999999989</v>
      </c>
      <c r="IN26">
        <v>0</v>
      </c>
      <c r="IO26">
        <v>0</v>
      </c>
      <c r="IP26">
        <v>0</v>
      </c>
      <c r="IQ26">
        <v>0.44516000000000128</v>
      </c>
      <c r="IR26">
        <v>0</v>
      </c>
      <c r="IS26">
        <v>0</v>
      </c>
      <c r="IT26">
        <v>0</v>
      </c>
      <c r="IU26">
        <v>-1</v>
      </c>
      <c r="IV26">
        <v>-1</v>
      </c>
      <c r="IW26">
        <v>-1</v>
      </c>
      <c r="IX26">
        <v>-1</v>
      </c>
      <c r="IY26">
        <v>0.9</v>
      </c>
      <c r="IZ26">
        <v>0.7</v>
      </c>
      <c r="JA26">
        <v>1.22437</v>
      </c>
      <c r="JB26">
        <v>2.4902299999999999</v>
      </c>
      <c r="JC26">
        <v>1.34399</v>
      </c>
      <c r="JD26">
        <v>2.2534200000000002</v>
      </c>
      <c r="JE26">
        <v>1.5918000000000001</v>
      </c>
      <c r="JF26">
        <v>2.323</v>
      </c>
      <c r="JG26">
        <v>39.118000000000002</v>
      </c>
      <c r="JH26">
        <v>24.087499999999999</v>
      </c>
      <c r="JI26">
        <v>18</v>
      </c>
      <c r="JJ26">
        <v>517.9</v>
      </c>
      <c r="JK26">
        <v>422.11200000000002</v>
      </c>
      <c r="JL26">
        <v>31.228100000000001</v>
      </c>
      <c r="JM26">
        <v>31.902999999999999</v>
      </c>
      <c r="JN26">
        <v>30.0002</v>
      </c>
      <c r="JO26">
        <v>31.7942</v>
      </c>
      <c r="JP26">
        <v>31.743300000000001</v>
      </c>
      <c r="JQ26">
        <v>24.580400000000001</v>
      </c>
      <c r="JR26">
        <v>27.376000000000001</v>
      </c>
      <c r="JS26">
        <v>0.54502399999999995</v>
      </c>
      <c r="JT26">
        <v>31.240300000000001</v>
      </c>
      <c r="JU26">
        <v>500</v>
      </c>
      <c r="JV26">
        <v>22.009799999999998</v>
      </c>
      <c r="JW26">
        <v>99.546800000000005</v>
      </c>
      <c r="JX26">
        <v>97.683099999999996</v>
      </c>
    </row>
    <row r="27" spans="1:284" x14ac:dyDescent="0.3">
      <c r="A27">
        <v>11</v>
      </c>
      <c r="B27">
        <v>1691782139.5</v>
      </c>
      <c r="C27">
        <v>1331.900000095367</v>
      </c>
      <c r="D27" t="s">
        <v>477</v>
      </c>
      <c r="E27" t="s">
        <v>478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420</v>
      </c>
      <c r="L27" t="s">
        <v>421</v>
      </c>
      <c r="M27">
        <v>1691782139.5</v>
      </c>
      <c r="N27">
        <f t="shared" si="0"/>
        <v>7.5195293707782766E-3</v>
      </c>
      <c r="O27">
        <f t="shared" si="1"/>
        <v>7.5195293707782769</v>
      </c>
      <c r="P27">
        <f t="shared" si="2"/>
        <v>59.62838584886299</v>
      </c>
      <c r="Q27">
        <f t="shared" si="3"/>
        <v>523.85299999999995</v>
      </c>
      <c r="R27">
        <f t="shared" si="4"/>
        <v>286.02719982975788</v>
      </c>
      <c r="S27">
        <f t="shared" si="5"/>
        <v>28.22434890168099</v>
      </c>
      <c r="T27">
        <f t="shared" si="6"/>
        <v>51.692321058949993</v>
      </c>
      <c r="U27">
        <f t="shared" si="7"/>
        <v>0.45275852728400323</v>
      </c>
      <c r="V27">
        <f t="shared" si="8"/>
        <v>2.9020641670424374</v>
      </c>
      <c r="W27">
        <f t="shared" si="9"/>
        <v>0.41686186774101597</v>
      </c>
      <c r="X27">
        <f t="shared" si="10"/>
        <v>0.2635262649330542</v>
      </c>
      <c r="Y27">
        <f t="shared" si="11"/>
        <v>344.32889964463862</v>
      </c>
      <c r="Z27">
        <f t="shared" si="12"/>
        <v>33.114938045166582</v>
      </c>
      <c r="AA27">
        <f t="shared" si="13"/>
        <v>31.976600000000001</v>
      </c>
      <c r="AB27">
        <f t="shared" si="14"/>
        <v>4.7687624977253309</v>
      </c>
      <c r="AC27">
        <f t="shared" si="15"/>
        <v>60.422069990829954</v>
      </c>
      <c r="AD27">
        <f t="shared" si="16"/>
        <v>3.0593863586000003</v>
      </c>
      <c r="AE27">
        <f t="shared" si="17"/>
        <v>5.0633590657591059</v>
      </c>
      <c r="AF27">
        <f t="shared" si="18"/>
        <v>1.7093761391253306</v>
      </c>
      <c r="AG27">
        <f t="shared" si="19"/>
        <v>-331.61124525132198</v>
      </c>
      <c r="AH27">
        <f t="shared" si="20"/>
        <v>166.31281662612801</v>
      </c>
      <c r="AI27">
        <f t="shared" si="21"/>
        <v>13.061691376171</v>
      </c>
      <c r="AJ27">
        <f t="shared" si="22"/>
        <v>192.09216239561565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51028.664295729475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479</v>
      </c>
      <c r="AW27">
        <v>10344.6</v>
      </c>
      <c r="AX27">
        <v>808.08569230769217</v>
      </c>
      <c r="AY27">
        <v>1354.967169821379</v>
      </c>
      <c r="AZ27">
        <f t="shared" si="27"/>
        <v>0.40361234551961911</v>
      </c>
      <c r="BA27">
        <v>0.5</v>
      </c>
      <c r="BB27">
        <f t="shared" si="28"/>
        <v>1513.0079998223191</v>
      </c>
      <c r="BC27">
        <f t="shared" si="29"/>
        <v>59.62838584886299</v>
      </c>
      <c r="BD27">
        <f t="shared" si="30"/>
        <v>305.33435379911685</v>
      </c>
      <c r="BE27">
        <f t="shared" si="31"/>
        <v>4.2047246540453553E-2</v>
      </c>
      <c r="BF27">
        <f t="shared" si="32"/>
        <v>1.532806754611193</v>
      </c>
      <c r="BG27">
        <f t="shared" si="33"/>
        <v>688.19161997170261</v>
      </c>
      <c r="BH27" t="s">
        <v>480</v>
      </c>
      <c r="BI27">
        <v>609.21</v>
      </c>
      <c r="BJ27">
        <f t="shared" si="34"/>
        <v>609.21</v>
      </c>
      <c r="BK27">
        <f t="shared" si="35"/>
        <v>0.55038763036575244</v>
      </c>
      <c r="BL27">
        <f t="shared" si="36"/>
        <v>0.73332379445265528</v>
      </c>
      <c r="BM27">
        <f t="shared" si="37"/>
        <v>0.73579631630399034</v>
      </c>
      <c r="BN27">
        <f t="shared" si="38"/>
        <v>1.5133534107510831</v>
      </c>
      <c r="BO27">
        <f t="shared" si="39"/>
        <v>0.85179241087592006</v>
      </c>
      <c r="BP27">
        <f t="shared" si="40"/>
        <v>0.55284754212477172</v>
      </c>
      <c r="BQ27">
        <f t="shared" si="41"/>
        <v>0.44715245787522828</v>
      </c>
      <c r="BR27">
        <v>1741</v>
      </c>
      <c r="BS27">
        <v>290.00000000000011</v>
      </c>
      <c r="BT27">
        <v>1201.8800000000001</v>
      </c>
      <c r="BU27">
        <v>165</v>
      </c>
      <c r="BV27">
        <v>10344.6</v>
      </c>
      <c r="BW27">
        <v>1198.33</v>
      </c>
      <c r="BX27">
        <v>3.55</v>
      </c>
      <c r="BY27">
        <v>300.00000000000011</v>
      </c>
      <c r="BZ27">
        <v>38.4</v>
      </c>
      <c r="CA27">
        <v>1354.967169821379</v>
      </c>
      <c r="CB27">
        <v>1.4984122904484249</v>
      </c>
      <c r="CC27">
        <v>-162.029893403231</v>
      </c>
      <c r="CD27">
        <v>1.267731591723646</v>
      </c>
      <c r="CE27">
        <v>0.99828888735173937</v>
      </c>
      <c r="CF27">
        <v>-1.12481679644049E-2</v>
      </c>
      <c r="CG27">
        <v>289.99999999999989</v>
      </c>
      <c r="CH27">
        <v>1182.8900000000001</v>
      </c>
      <c r="CI27">
        <v>665</v>
      </c>
      <c r="CJ27">
        <v>10316.4</v>
      </c>
      <c r="CK27">
        <v>1197.9100000000001</v>
      </c>
      <c r="CL27">
        <v>-15.02</v>
      </c>
      <c r="CZ27">
        <f t="shared" si="42"/>
        <v>1799.79</v>
      </c>
      <c r="DA27">
        <f t="shared" si="43"/>
        <v>1513.0079998223191</v>
      </c>
      <c r="DB27">
        <f t="shared" si="44"/>
        <v>0.84065807667690073</v>
      </c>
      <c r="DC27">
        <f t="shared" si="45"/>
        <v>0.19131615335380162</v>
      </c>
      <c r="DD27">
        <v>6</v>
      </c>
      <c r="DE27">
        <v>0.5</v>
      </c>
      <c r="DF27" t="s">
        <v>425</v>
      </c>
      <c r="DG27">
        <v>2</v>
      </c>
      <c r="DH27">
        <v>1691782139.5</v>
      </c>
      <c r="DI27">
        <v>523.85299999999995</v>
      </c>
      <c r="DJ27">
        <v>600.13599999999997</v>
      </c>
      <c r="DK27">
        <v>31.004000000000001</v>
      </c>
      <c r="DL27">
        <v>22.260100000000001</v>
      </c>
      <c r="DM27">
        <v>522.04600000000005</v>
      </c>
      <c r="DN27">
        <v>30.550699999999999</v>
      </c>
      <c r="DO27">
        <v>499.98700000000002</v>
      </c>
      <c r="DP27">
        <v>98.576999999999998</v>
      </c>
      <c r="DQ27">
        <v>0.10015</v>
      </c>
      <c r="DR27">
        <v>33.0396</v>
      </c>
      <c r="DS27">
        <v>31.976600000000001</v>
      </c>
      <c r="DT27">
        <v>999.9</v>
      </c>
      <c r="DU27">
        <v>0</v>
      </c>
      <c r="DV27">
        <v>0</v>
      </c>
      <c r="DW27">
        <v>9986.25</v>
      </c>
      <c r="DX27">
        <v>0</v>
      </c>
      <c r="DY27">
        <v>63.585799999999999</v>
      </c>
      <c r="DZ27">
        <v>-76.282700000000006</v>
      </c>
      <c r="EA27">
        <v>540.61400000000003</v>
      </c>
      <c r="EB27">
        <v>613.79899999999998</v>
      </c>
      <c r="EC27">
        <v>8.7438099999999999</v>
      </c>
      <c r="ED27">
        <v>600.13599999999997</v>
      </c>
      <c r="EE27">
        <v>22.260100000000001</v>
      </c>
      <c r="EF27">
        <v>3.0562800000000001</v>
      </c>
      <c r="EG27">
        <v>2.19434</v>
      </c>
      <c r="EH27">
        <v>24.337700000000002</v>
      </c>
      <c r="EI27">
        <v>18.920999999999999</v>
      </c>
      <c r="EJ27">
        <v>1799.79</v>
      </c>
      <c r="EK27">
        <v>0.97800399999999998</v>
      </c>
      <c r="EL27">
        <v>2.1995899999999999E-2</v>
      </c>
      <c r="EM27">
        <v>0</v>
      </c>
      <c r="EN27">
        <v>808.01499999999999</v>
      </c>
      <c r="EO27">
        <v>5.0002700000000004</v>
      </c>
      <c r="EP27">
        <v>15237.5</v>
      </c>
      <c r="EQ27">
        <v>16246.7</v>
      </c>
      <c r="ER27">
        <v>48.686999999999998</v>
      </c>
      <c r="ES27">
        <v>49.75</v>
      </c>
      <c r="ET27">
        <v>49.811999999999998</v>
      </c>
      <c r="EU27">
        <v>48.686999999999998</v>
      </c>
      <c r="EV27">
        <v>50.436999999999998</v>
      </c>
      <c r="EW27">
        <v>1755.31</v>
      </c>
      <c r="EX27">
        <v>39.479999999999997</v>
      </c>
      <c r="EY27">
        <v>0</v>
      </c>
      <c r="EZ27">
        <v>121.7999999523163</v>
      </c>
      <c r="FA27">
        <v>0</v>
      </c>
      <c r="FB27">
        <v>808.08569230769217</v>
      </c>
      <c r="FC27">
        <v>-2.249572631645327E-2</v>
      </c>
      <c r="FD27">
        <v>-187.29914530084099</v>
      </c>
      <c r="FE27">
        <v>15233.596153846151</v>
      </c>
      <c r="FF27">
        <v>15</v>
      </c>
      <c r="FG27">
        <v>1691782097.5</v>
      </c>
      <c r="FH27" t="s">
        <v>481</v>
      </c>
      <c r="FI27">
        <v>1691782086</v>
      </c>
      <c r="FJ27">
        <v>1691782097.5</v>
      </c>
      <c r="FK27">
        <v>14</v>
      </c>
      <c r="FL27">
        <v>8.5999999999999993E-2</v>
      </c>
      <c r="FM27">
        <v>8.0000000000000002E-3</v>
      </c>
      <c r="FN27">
        <v>1.8069999999999999</v>
      </c>
      <c r="FO27">
        <v>0.45300000000000001</v>
      </c>
      <c r="FP27">
        <v>600</v>
      </c>
      <c r="FQ27">
        <v>22</v>
      </c>
      <c r="FR27">
        <v>0.04</v>
      </c>
      <c r="FS27">
        <v>0.01</v>
      </c>
      <c r="FT27">
        <v>59.686147999267483</v>
      </c>
      <c r="FU27">
        <v>-0.83239797694915307</v>
      </c>
      <c r="FV27">
        <v>0.19233875440820661</v>
      </c>
      <c r="FW27">
        <v>1</v>
      </c>
      <c r="FX27">
        <v>0.45579011025129951</v>
      </c>
      <c r="FY27">
        <v>-4.6927302608984296E-3</v>
      </c>
      <c r="FZ27">
        <v>7.5572501426645839E-3</v>
      </c>
      <c r="GA27">
        <v>1</v>
      </c>
      <c r="GB27">
        <v>2</v>
      </c>
      <c r="GC27">
        <v>2</v>
      </c>
      <c r="GD27" t="s">
        <v>427</v>
      </c>
      <c r="GE27">
        <v>3.1339600000000001</v>
      </c>
      <c r="GF27">
        <v>2.8651900000000001</v>
      </c>
      <c r="GG27">
        <v>0.112136</v>
      </c>
      <c r="GH27">
        <v>0.12696399999999999</v>
      </c>
      <c r="GI27">
        <v>0.13656799999999999</v>
      </c>
      <c r="GJ27">
        <v>0.112094</v>
      </c>
      <c r="GK27">
        <v>26873.599999999999</v>
      </c>
      <c r="GL27">
        <v>20375.599999999999</v>
      </c>
      <c r="GM27">
        <v>29187.1</v>
      </c>
      <c r="GN27">
        <v>21756.3</v>
      </c>
      <c r="GO27">
        <v>33768.1</v>
      </c>
      <c r="GP27">
        <v>26590</v>
      </c>
      <c r="GQ27">
        <v>40513.5</v>
      </c>
      <c r="GR27">
        <v>30921</v>
      </c>
      <c r="GS27">
        <v>2.0373000000000001</v>
      </c>
      <c r="GT27">
        <v>1.81708</v>
      </c>
      <c r="GU27">
        <v>6.7602800000000005E-2</v>
      </c>
      <c r="GV27">
        <v>0</v>
      </c>
      <c r="GW27">
        <v>30.879000000000001</v>
      </c>
      <c r="GX27">
        <v>999.9</v>
      </c>
      <c r="GY27">
        <v>49.1</v>
      </c>
      <c r="GZ27">
        <v>34.799999999999997</v>
      </c>
      <c r="HA27">
        <v>27.825500000000002</v>
      </c>
      <c r="HB27">
        <v>62.207500000000003</v>
      </c>
      <c r="HC27">
        <v>14.351000000000001</v>
      </c>
      <c r="HD27">
        <v>1</v>
      </c>
      <c r="HE27">
        <v>0.35183700000000001</v>
      </c>
      <c r="HF27">
        <v>-0.91608400000000001</v>
      </c>
      <c r="HG27">
        <v>20.273499999999999</v>
      </c>
      <c r="HH27">
        <v>5.2351099999999997</v>
      </c>
      <c r="HI27">
        <v>11.975199999999999</v>
      </c>
      <c r="HJ27">
        <v>4.9745999999999997</v>
      </c>
      <c r="HK27">
        <v>3.2839999999999998</v>
      </c>
      <c r="HL27">
        <v>9999</v>
      </c>
      <c r="HM27">
        <v>9999</v>
      </c>
      <c r="HN27">
        <v>9999</v>
      </c>
      <c r="HO27">
        <v>999.9</v>
      </c>
      <c r="HP27">
        <v>1.86127</v>
      </c>
      <c r="HQ27">
        <v>1.8629599999999999</v>
      </c>
      <c r="HR27">
        <v>1.86836</v>
      </c>
      <c r="HS27">
        <v>1.8589800000000001</v>
      </c>
      <c r="HT27">
        <v>1.85745</v>
      </c>
      <c r="HU27">
        <v>1.86111</v>
      </c>
      <c r="HV27">
        <v>1.8650100000000001</v>
      </c>
      <c r="HW27">
        <v>1.86707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1.8069999999999999</v>
      </c>
      <c r="IL27">
        <v>0.45329999999999998</v>
      </c>
      <c r="IM27">
        <v>1.807142857142821</v>
      </c>
      <c r="IN27">
        <v>0</v>
      </c>
      <c r="IO27">
        <v>0</v>
      </c>
      <c r="IP27">
        <v>0</v>
      </c>
      <c r="IQ27">
        <v>0.4532999999999987</v>
      </c>
      <c r="IR27">
        <v>0</v>
      </c>
      <c r="IS27">
        <v>0</v>
      </c>
      <c r="IT27">
        <v>0</v>
      </c>
      <c r="IU27">
        <v>-1</v>
      </c>
      <c r="IV27">
        <v>-1</v>
      </c>
      <c r="IW27">
        <v>-1</v>
      </c>
      <c r="IX27">
        <v>-1</v>
      </c>
      <c r="IY27">
        <v>0.9</v>
      </c>
      <c r="IZ27">
        <v>0.7</v>
      </c>
      <c r="JA27">
        <v>1.4196800000000001</v>
      </c>
      <c r="JB27">
        <v>2.48047</v>
      </c>
      <c r="JC27">
        <v>1.34399</v>
      </c>
      <c r="JD27">
        <v>2.2546400000000002</v>
      </c>
      <c r="JE27">
        <v>1.5918000000000001</v>
      </c>
      <c r="JF27">
        <v>2.3791500000000001</v>
      </c>
      <c r="JG27">
        <v>39.192399999999999</v>
      </c>
      <c r="JH27">
        <v>24.087499999999999</v>
      </c>
      <c r="JI27">
        <v>18</v>
      </c>
      <c r="JJ27">
        <v>517.85299999999995</v>
      </c>
      <c r="JK27">
        <v>422.137</v>
      </c>
      <c r="JL27">
        <v>30.847200000000001</v>
      </c>
      <c r="JM27">
        <v>31.973299999999998</v>
      </c>
      <c r="JN27">
        <v>29.9999</v>
      </c>
      <c r="JO27">
        <v>31.857900000000001</v>
      </c>
      <c r="JP27">
        <v>31.8062</v>
      </c>
      <c r="JQ27">
        <v>28.471499999999999</v>
      </c>
      <c r="JR27">
        <v>26.990600000000001</v>
      </c>
      <c r="JS27">
        <v>0</v>
      </c>
      <c r="JT27">
        <v>31.008400000000002</v>
      </c>
      <c r="JU27">
        <v>600</v>
      </c>
      <c r="JV27">
        <v>22.2133</v>
      </c>
      <c r="JW27">
        <v>99.525899999999993</v>
      </c>
      <c r="JX27">
        <v>97.680999999999997</v>
      </c>
    </row>
    <row r="28" spans="1:284" x14ac:dyDescent="0.3">
      <c r="A28">
        <v>12</v>
      </c>
      <c r="B28">
        <v>1691782267.5</v>
      </c>
      <c r="C28">
        <v>1459.900000095367</v>
      </c>
      <c r="D28" t="s">
        <v>482</v>
      </c>
      <c r="E28" t="s">
        <v>483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420</v>
      </c>
      <c r="L28" t="s">
        <v>421</v>
      </c>
      <c r="M28">
        <v>1691782267.5</v>
      </c>
      <c r="N28">
        <f t="shared" si="0"/>
        <v>6.8766314925586842E-3</v>
      </c>
      <c r="O28">
        <f t="shared" si="1"/>
        <v>6.8766314925586842</v>
      </c>
      <c r="P28">
        <f t="shared" si="2"/>
        <v>59.390126167768372</v>
      </c>
      <c r="Q28">
        <f t="shared" si="3"/>
        <v>722.72199999999998</v>
      </c>
      <c r="R28">
        <f t="shared" si="4"/>
        <v>449.03138590485349</v>
      </c>
      <c r="S28">
        <f t="shared" si="5"/>
        <v>44.310143027429852</v>
      </c>
      <c r="T28">
        <f t="shared" si="6"/>
        <v>71.317765738219009</v>
      </c>
      <c r="U28">
        <f t="shared" si="7"/>
        <v>0.3945827903444365</v>
      </c>
      <c r="V28">
        <f t="shared" si="8"/>
        <v>2.9053814352653031</v>
      </c>
      <c r="W28">
        <f t="shared" si="9"/>
        <v>0.36704656658437507</v>
      </c>
      <c r="X28">
        <f t="shared" si="10"/>
        <v>0.23171779015861324</v>
      </c>
      <c r="Y28">
        <f t="shared" si="11"/>
        <v>344.40739964462955</v>
      </c>
      <c r="Z28">
        <f t="shared" si="12"/>
        <v>33.102129721117336</v>
      </c>
      <c r="AA28">
        <f t="shared" si="13"/>
        <v>32.065100000000001</v>
      </c>
      <c r="AB28">
        <f t="shared" si="14"/>
        <v>4.7927062087409302</v>
      </c>
      <c r="AC28">
        <f t="shared" si="15"/>
        <v>60.196299252070887</v>
      </c>
      <c r="AD28">
        <f t="shared" si="16"/>
        <v>3.0171025980846</v>
      </c>
      <c r="AE28">
        <f t="shared" si="17"/>
        <v>5.0121064510137723</v>
      </c>
      <c r="AF28">
        <f t="shared" si="18"/>
        <v>1.7756036106563302</v>
      </c>
      <c r="AG28">
        <f t="shared" si="19"/>
        <v>-303.25944882183796</v>
      </c>
      <c r="AH28">
        <f t="shared" si="20"/>
        <v>124.28981214482154</v>
      </c>
      <c r="AI28">
        <f t="shared" si="21"/>
        <v>9.7457495831603307</v>
      </c>
      <c r="AJ28">
        <f t="shared" si="22"/>
        <v>175.18351255077346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51152.062638402444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484</v>
      </c>
      <c r="AW28">
        <v>10359</v>
      </c>
      <c r="AX28">
        <v>805.20515384615385</v>
      </c>
      <c r="AY28">
        <v>1356.9175730789159</v>
      </c>
      <c r="AZ28">
        <f t="shared" si="27"/>
        <v>0.40659243433696424</v>
      </c>
      <c r="BA28">
        <v>0.5</v>
      </c>
      <c r="BB28">
        <f t="shared" si="28"/>
        <v>1513.3526998223149</v>
      </c>
      <c r="BC28">
        <f t="shared" si="29"/>
        <v>59.390126167768372</v>
      </c>
      <c r="BD28">
        <f t="shared" si="30"/>
        <v>307.65887911558605</v>
      </c>
      <c r="BE28">
        <f t="shared" si="31"/>
        <v>4.1880231034414142E-2</v>
      </c>
      <c r="BF28">
        <f t="shared" si="32"/>
        <v>1.5291661542955113</v>
      </c>
      <c r="BG28">
        <f t="shared" si="33"/>
        <v>688.6944001014798</v>
      </c>
      <c r="BH28" t="s">
        <v>485</v>
      </c>
      <c r="BI28">
        <v>610.17999999999995</v>
      </c>
      <c r="BJ28">
        <f t="shared" si="34"/>
        <v>610.17999999999995</v>
      </c>
      <c r="BK28">
        <f t="shared" si="35"/>
        <v>0.55031903771761903</v>
      </c>
      <c r="BL28">
        <f t="shared" si="36"/>
        <v>0.73883039922307026</v>
      </c>
      <c r="BM28">
        <f t="shared" si="37"/>
        <v>0.73535803965746915</v>
      </c>
      <c r="BN28">
        <f t="shared" si="38"/>
        <v>1.5185259499598873</v>
      </c>
      <c r="BO28">
        <f t="shared" si="39"/>
        <v>0.85099249926292719</v>
      </c>
      <c r="BP28">
        <f t="shared" si="40"/>
        <v>0.55988157905416069</v>
      </c>
      <c r="BQ28">
        <f t="shared" si="41"/>
        <v>0.44011842094583931</v>
      </c>
      <c r="BR28">
        <v>1743</v>
      </c>
      <c r="BS28">
        <v>290.00000000000011</v>
      </c>
      <c r="BT28">
        <v>1203.45</v>
      </c>
      <c r="BU28">
        <v>115</v>
      </c>
      <c r="BV28">
        <v>10359</v>
      </c>
      <c r="BW28">
        <v>1200.77</v>
      </c>
      <c r="BX28">
        <v>2.68</v>
      </c>
      <c r="BY28">
        <v>300.00000000000011</v>
      </c>
      <c r="BZ28">
        <v>38.4</v>
      </c>
      <c r="CA28">
        <v>1356.9175730789159</v>
      </c>
      <c r="CB28">
        <v>1.5186970888659661</v>
      </c>
      <c r="CC28">
        <v>-161.74966115452241</v>
      </c>
      <c r="CD28">
        <v>1.285500363864978</v>
      </c>
      <c r="CE28">
        <v>0.99823457899356938</v>
      </c>
      <c r="CF28">
        <v>-1.125434304783092E-2</v>
      </c>
      <c r="CG28">
        <v>289.99999999999989</v>
      </c>
      <c r="CH28">
        <v>1187.5999999999999</v>
      </c>
      <c r="CI28">
        <v>655</v>
      </c>
      <c r="CJ28">
        <v>10322.1</v>
      </c>
      <c r="CK28">
        <v>1200.22</v>
      </c>
      <c r="CL28">
        <v>-12.62</v>
      </c>
      <c r="CZ28">
        <f t="shared" si="42"/>
        <v>1800.2</v>
      </c>
      <c r="DA28">
        <f t="shared" si="43"/>
        <v>1513.3526998223149</v>
      </c>
      <c r="DB28">
        <f t="shared" si="44"/>
        <v>0.84065809344645859</v>
      </c>
      <c r="DC28">
        <f t="shared" si="45"/>
        <v>0.19131618689291721</v>
      </c>
      <c r="DD28">
        <v>6</v>
      </c>
      <c r="DE28">
        <v>0.5</v>
      </c>
      <c r="DF28" t="s">
        <v>425</v>
      </c>
      <c r="DG28">
        <v>2</v>
      </c>
      <c r="DH28">
        <v>1691782267.5</v>
      </c>
      <c r="DI28">
        <v>722.72199999999998</v>
      </c>
      <c r="DJ28">
        <v>799.96699999999998</v>
      </c>
      <c r="DK28">
        <v>30.5748</v>
      </c>
      <c r="DL28">
        <v>22.573799999999999</v>
      </c>
      <c r="DM28">
        <v>720.89800000000002</v>
      </c>
      <c r="DN28">
        <v>30.1189</v>
      </c>
      <c r="DO28">
        <v>499.916</v>
      </c>
      <c r="DP28">
        <v>98.579400000000007</v>
      </c>
      <c r="DQ28">
        <v>9.9989499999999995E-2</v>
      </c>
      <c r="DR28">
        <v>32.858600000000003</v>
      </c>
      <c r="DS28">
        <v>32.065100000000001</v>
      </c>
      <c r="DT28">
        <v>999.9</v>
      </c>
      <c r="DU28">
        <v>0</v>
      </c>
      <c r="DV28">
        <v>0</v>
      </c>
      <c r="DW28">
        <v>10005</v>
      </c>
      <c r="DX28">
        <v>0</v>
      </c>
      <c r="DY28">
        <v>60.619100000000003</v>
      </c>
      <c r="DZ28">
        <v>-77.245500000000007</v>
      </c>
      <c r="EA28">
        <v>745.51599999999996</v>
      </c>
      <c r="EB28">
        <v>818.44299999999998</v>
      </c>
      <c r="EC28">
        <v>8.0009700000000006</v>
      </c>
      <c r="ED28">
        <v>799.96699999999998</v>
      </c>
      <c r="EE28">
        <v>22.573799999999999</v>
      </c>
      <c r="EF28">
        <v>3.0140400000000001</v>
      </c>
      <c r="EG28">
        <v>2.2253099999999999</v>
      </c>
      <c r="EH28">
        <v>24.105699999999999</v>
      </c>
      <c r="EI28">
        <v>19.145700000000001</v>
      </c>
      <c r="EJ28">
        <v>1800.2</v>
      </c>
      <c r="EK28">
        <v>0.97799999999999998</v>
      </c>
      <c r="EL28">
        <v>2.1999700000000001E-2</v>
      </c>
      <c r="EM28">
        <v>0</v>
      </c>
      <c r="EN28">
        <v>804.99</v>
      </c>
      <c r="EO28">
        <v>5.0002700000000004</v>
      </c>
      <c r="EP28">
        <v>15155.8</v>
      </c>
      <c r="EQ28">
        <v>16250.4</v>
      </c>
      <c r="ER28">
        <v>48</v>
      </c>
      <c r="ES28">
        <v>49.186999999999998</v>
      </c>
      <c r="ET28">
        <v>49.125</v>
      </c>
      <c r="EU28">
        <v>48.125</v>
      </c>
      <c r="EV28">
        <v>49.811999999999998</v>
      </c>
      <c r="EW28">
        <v>1755.71</v>
      </c>
      <c r="EX28">
        <v>39.49</v>
      </c>
      <c r="EY28">
        <v>0</v>
      </c>
      <c r="EZ28">
        <v>126</v>
      </c>
      <c r="FA28">
        <v>0</v>
      </c>
      <c r="FB28">
        <v>805.20515384615385</v>
      </c>
      <c r="FC28">
        <v>-3.0131965853074729</v>
      </c>
      <c r="FD28">
        <v>-147.6957272320725</v>
      </c>
      <c r="FE28">
        <v>15144.526923076921</v>
      </c>
      <c r="FF28">
        <v>15</v>
      </c>
      <c r="FG28">
        <v>1691782222.5</v>
      </c>
      <c r="FH28" t="s">
        <v>486</v>
      </c>
      <c r="FI28">
        <v>1691782222</v>
      </c>
      <c r="FJ28">
        <v>1691782222.5</v>
      </c>
      <c r="FK28">
        <v>15</v>
      </c>
      <c r="FL28">
        <v>1.7000000000000001E-2</v>
      </c>
      <c r="FM28">
        <v>3.0000000000000001E-3</v>
      </c>
      <c r="FN28">
        <v>1.8240000000000001</v>
      </c>
      <c r="FO28">
        <v>0.45600000000000002</v>
      </c>
      <c r="FP28">
        <v>800</v>
      </c>
      <c r="FQ28">
        <v>22</v>
      </c>
      <c r="FR28">
        <v>0.04</v>
      </c>
      <c r="FS28">
        <v>0.02</v>
      </c>
      <c r="FT28">
        <v>59.476625341549173</v>
      </c>
      <c r="FU28">
        <v>-0.31266418324603051</v>
      </c>
      <c r="FV28">
        <v>9.9399262065223121E-2</v>
      </c>
      <c r="FW28">
        <v>1</v>
      </c>
      <c r="FX28">
        <v>0.40566799934598868</v>
      </c>
      <c r="FY28">
        <v>-4.0441454970252408E-2</v>
      </c>
      <c r="FZ28">
        <v>6.3645691048065008E-3</v>
      </c>
      <c r="GA28">
        <v>1</v>
      </c>
      <c r="GB28">
        <v>2</v>
      </c>
      <c r="GC28">
        <v>2</v>
      </c>
      <c r="GD28" t="s">
        <v>427</v>
      </c>
      <c r="GE28">
        <v>3.13395</v>
      </c>
      <c r="GF28">
        <v>2.8651900000000001</v>
      </c>
      <c r="GG28">
        <v>0.140903</v>
      </c>
      <c r="GH28">
        <v>0.15471299999999999</v>
      </c>
      <c r="GI28">
        <v>0.135214</v>
      </c>
      <c r="GJ28">
        <v>0.113189</v>
      </c>
      <c r="GK28">
        <v>26000.9</v>
      </c>
      <c r="GL28">
        <v>19727.900000000001</v>
      </c>
      <c r="GM28">
        <v>29185.3</v>
      </c>
      <c r="GN28">
        <v>21756.5</v>
      </c>
      <c r="GO28">
        <v>33823.699999999997</v>
      </c>
      <c r="GP28">
        <v>26560.6</v>
      </c>
      <c r="GQ28">
        <v>40511</v>
      </c>
      <c r="GR28">
        <v>30922.2</v>
      </c>
      <c r="GS28">
        <v>2.0359699999999998</v>
      </c>
      <c r="GT28">
        <v>1.81735</v>
      </c>
      <c r="GU28">
        <v>8.3167099999999994E-2</v>
      </c>
      <c r="GV28">
        <v>0</v>
      </c>
      <c r="GW28">
        <v>30.714700000000001</v>
      </c>
      <c r="GX28">
        <v>999.9</v>
      </c>
      <c r="GY28">
        <v>49.1</v>
      </c>
      <c r="GZ28">
        <v>34.799999999999997</v>
      </c>
      <c r="HA28">
        <v>27.824300000000001</v>
      </c>
      <c r="HB28">
        <v>62.037500000000001</v>
      </c>
      <c r="HC28">
        <v>14.387</v>
      </c>
      <c r="HD28">
        <v>1</v>
      </c>
      <c r="HE28">
        <v>0.35557899999999998</v>
      </c>
      <c r="HF28">
        <v>0.99434400000000001</v>
      </c>
      <c r="HG28">
        <v>20.273199999999999</v>
      </c>
      <c r="HH28">
        <v>5.2313700000000001</v>
      </c>
      <c r="HI28">
        <v>11.9755</v>
      </c>
      <c r="HJ28">
        <v>4.9744000000000002</v>
      </c>
      <c r="HK28">
        <v>3.2832499999999998</v>
      </c>
      <c r="HL28">
        <v>9999</v>
      </c>
      <c r="HM28">
        <v>9999</v>
      </c>
      <c r="HN28">
        <v>9999</v>
      </c>
      <c r="HO28">
        <v>999.9</v>
      </c>
      <c r="HP28">
        <v>1.86128</v>
      </c>
      <c r="HQ28">
        <v>1.8629599999999999</v>
      </c>
      <c r="HR28">
        <v>1.8683799999999999</v>
      </c>
      <c r="HS28">
        <v>1.8590199999999999</v>
      </c>
      <c r="HT28">
        <v>1.85745</v>
      </c>
      <c r="HU28">
        <v>1.86111</v>
      </c>
      <c r="HV28">
        <v>1.86504</v>
      </c>
      <c r="HW28">
        <v>1.86707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1.8240000000000001</v>
      </c>
      <c r="IL28">
        <v>0.45590000000000003</v>
      </c>
      <c r="IM28">
        <v>1.82360000000017</v>
      </c>
      <c r="IN28">
        <v>0</v>
      </c>
      <c r="IO28">
        <v>0</v>
      </c>
      <c r="IP28">
        <v>0</v>
      </c>
      <c r="IQ28">
        <v>0.45593333333333419</v>
      </c>
      <c r="IR28">
        <v>0</v>
      </c>
      <c r="IS28">
        <v>0</v>
      </c>
      <c r="IT28">
        <v>0</v>
      </c>
      <c r="IU28">
        <v>-1</v>
      </c>
      <c r="IV28">
        <v>-1</v>
      </c>
      <c r="IW28">
        <v>-1</v>
      </c>
      <c r="IX28">
        <v>-1</v>
      </c>
      <c r="IY28">
        <v>0.8</v>
      </c>
      <c r="IZ28">
        <v>0.8</v>
      </c>
      <c r="JA28">
        <v>1.79565</v>
      </c>
      <c r="JB28">
        <v>2.4865699999999999</v>
      </c>
      <c r="JC28">
        <v>1.34399</v>
      </c>
      <c r="JD28">
        <v>2.2534200000000002</v>
      </c>
      <c r="JE28">
        <v>1.5918000000000001</v>
      </c>
      <c r="JF28">
        <v>2.32056</v>
      </c>
      <c r="JG28">
        <v>39.217300000000002</v>
      </c>
      <c r="JH28">
        <v>24.087499999999999</v>
      </c>
      <c r="JI28">
        <v>18</v>
      </c>
      <c r="JJ28">
        <v>517.322</v>
      </c>
      <c r="JK28">
        <v>422.61</v>
      </c>
      <c r="JL28">
        <v>30.307099999999998</v>
      </c>
      <c r="JM28">
        <v>32.008800000000001</v>
      </c>
      <c r="JN28">
        <v>30.0002</v>
      </c>
      <c r="JO28">
        <v>31.897099999999998</v>
      </c>
      <c r="JP28">
        <v>31.845199999999998</v>
      </c>
      <c r="JQ28">
        <v>36.026800000000001</v>
      </c>
      <c r="JR28">
        <v>25.487500000000001</v>
      </c>
      <c r="JS28">
        <v>7.1607799999999999E-2</v>
      </c>
      <c r="JT28">
        <v>30.299399999999999</v>
      </c>
      <c r="JU28">
        <v>800</v>
      </c>
      <c r="JV28">
        <v>22.5883</v>
      </c>
      <c r="JW28">
        <v>99.519800000000004</v>
      </c>
      <c r="JX28">
        <v>97.683800000000005</v>
      </c>
    </row>
    <row r="29" spans="1:284" x14ac:dyDescent="0.3">
      <c r="A29">
        <v>13</v>
      </c>
      <c r="B29">
        <v>1691782394</v>
      </c>
      <c r="C29">
        <v>1586.400000095367</v>
      </c>
      <c r="D29" t="s">
        <v>487</v>
      </c>
      <c r="E29" t="s">
        <v>488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420</v>
      </c>
      <c r="L29" t="s">
        <v>421</v>
      </c>
      <c r="M29">
        <v>1691782394</v>
      </c>
      <c r="N29">
        <f t="shared" si="0"/>
        <v>6.1469961258331053E-3</v>
      </c>
      <c r="O29">
        <f t="shared" si="1"/>
        <v>6.1469961258331054</v>
      </c>
      <c r="P29">
        <f t="shared" si="2"/>
        <v>58.026369197396136</v>
      </c>
      <c r="Q29">
        <f t="shared" si="3"/>
        <v>1122.1500000000001</v>
      </c>
      <c r="R29">
        <f t="shared" si="4"/>
        <v>805.50809834760059</v>
      </c>
      <c r="S29">
        <f t="shared" si="5"/>
        <v>79.483323921062578</v>
      </c>
      <c r="T29">
        <f t="shared" si="6"/>
        <v>110.72788978905001</v>
      </c>
      <c r="U29">
        <f t="shared" si="7"/>
        <v>0.34112744421245733</v>
      </c>
      <c r="V29">
        <f t="shared" si="8"/>
        <v>2.9037704757694209</v>
      </c>
      <c r="W29">
        <f t="shared" si="9"/>
        <v>0.32032509234974282</v>
      </c>
      <c r="X29">
        <f t="shared" si="10"/>
        <v>0.20196639261861338</v>
      </c>
      <c r="Y29">
        <f t="shared" si="11"/>
        <v>344.36239964449214</v>
      </c>
      <c r="Z29">
        <f t="shared" si="12"/>
        <v>32.893046118330901</v>
      </c>
      <c r="AA29">
        <f t="shared" si="13"/>
        <v>32.011099999999999</v>
      </c>
      <c r="AB29">
        <f t="shared" si="14"/>
        <v>4.7780840726191709</v>
      </c>
      <c r="AC29">
        <f t="shared" si="15"/>
        <v>60.376138523040424</v>
      </c>
      <c r="AD29">
        <f t="shared" si="16"/>
        <v>2.9587628884949999</v>
      </c>
      <c r="AE29">
        <f t="shared" si="17"/>
        <v>4.9005500531735606</v>
      </c>
      <c r="AF29">
        <f t="shared" si="18"/>
        <v>1.819321184124171</v>
      </c>
      <c r="AG29">
        <f t="shared" si="19"/>
        <v>-271.08252914923992</v>
      </c>
      <c r="AH29">
        <f t="shared" si="20"/>
        <v>70.117882295188792</v>
      </c>
      <c r="AI29">
        <f t="shared" si="21"/>
        <v>5.4888473567721361</v>
      </c>
      <c r="AJ29">
        <f t="shared" si="22"/>
        <v>148.88660014721313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51173.576142894934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489</v>
      </c>
      <c r="AW29">
        <v>10359.200000000001</v>
      </c>
      <c r="AX29">
        <v>799.44707692307691</v>
      </c>
      <c r="AY29">
        <v>1348.474348417493</v>
      </c>
      <c r="AZ29">
        <f t="shared" si="27"/>
        <v>0.4071469895876989</v>
      </c>
      <c r="BA29">
        <v>0.5</v>
      </c>
      <c r="BB29">
        <f t="shared" si="28"/>
        <v>1513.151399822246</v>
      </c>
      <c r="BC29">
        <f t="shared" si="29"/>
        <v>58.026369197396136</v>
      </c>
      <c r="BD29">
        <f t="shared" si="30"/>
        <v>308.03751861402003</v>
      </c>
      <c r="BE29">
        <f t="shared" si="31"/>
        <v>4.0984533168343801E-2</v>
      </c>
      <c r="BF29">
        <f t="shared" si="32"/>
        <v>1.5450020640195961</v>
      </c>
      <c r="BG29">
        <f t="shared" si="33"/>
        <v>686.51273873566277</v>
      </c>
      <c r="BH29" t="s">
        <v>490</v>
      </c>
      <c r="BI29">
        <v>608.29999999999995</v>
      </c>
      <c r="BJ29">
        <f t="shared" si="34"/>
        <v>608.29999999999995</v>
      </c>
      <c r="BK29">
        <f t="shared" si="35"/>
        <v>0.54889761105661927</v>
      </c>
      <c r="BL29">
        <f t="shared" si="36"/>
        <v>0.74175398359622557</v>
      </c>
      <c r="BM29">
        <f t="shared" si="37"/>
        <v>0.73785868655018538</v>
      </c>
      <c r="BN29">
        <f t="shared" si="38"/>
        <v>1.5470881979421549</v>
      </c>
      <c r="BO29">
        <f t="shared" si="39"/>
        <v>0.85445528750001654</v>
      </c>
      <c r="BP29">
        <f t="shared" si="40"/>
        <v>0.56440127338785606</v>
      </c>
      <c r="BQ29">
        <f t="shared" si="41"/>
        <v>0.43559872661214394</v>
      </c>
      <c r="BR29">
        <v>1745</v>
      </c>
      <c r="BS29">
        <v>290.00000000000011</v>
      </c>
      <c r="BT29">
        <v>1196.6199999999999</v>
      </c>
      <c r="BU29">
        <v>125</v>
      </c>
      <c r="BV29">
        <v>10359.200000000001</v>
      </c>
      <c r="BW29">
        <v>1193.75</v>
      </c>
      <c r="BX29">
        <v>2.87</v>
      </c>
      <c r="BY29">
        <v>300.00000000000011</v>
      </c>
      <c r="BZ29">
        <v>38.4</v>
      </c>
      <c r="CA29">
        <v>1348.474348417493</v>
      </c>
      <c r="CB29">
        <v>1.4797469108368899</v>
      </c>
      <c r="CC29">
        <v>-160.28313710124189</v>
      </c>
      <c r="CD29">
        <v>1.2528475629426019</v>
      </c>
      <c r="CE29">
        <v>0.99829220197427193</v>
      </c>
      <c r="CF29">
        <v>-1.12571468298109E-2</v>
      </c>
      <c r="CG29">
        <v>289.99999999999989</v>
      </c>
      <c r="CH29">
        <v>1180.92</v>
      </c>
      <c r="CI29">
        <v>685</v>
      </c>
      <c r="CJ29">
        <v>10322</v>
      </c>
      <c r="CK29">
        <v>1193.19</v>
      </c>
      <c r="CL29">
        <v>-12.27</v>
      </c>
      <c r="CZ29">
        <f t="shared" si="42"/>
        <v>1799.96</v>
      </c>
      <c r="DA29">
        <f t="shared" si="43"/>
        <v>1513.151399822246</v>
      </c>
      <c r="DB29">
        <f t="shared" si="44"/>
        <v>0.84065834786453364</v>
      </c>
      <c r="DC29">
        <f t="shared" si="45"/>
        <v>0.1913166957290674</v>
      </c>
      <c r="DD29">
        <v>6</v>
      </c>
      <c r="DE29">
        <v>0.5</v>
      </c>
      <c r="DF29" t="s">
        <v>425</v>
      </c>
      <c r="DG29">
        <v>2</v>
      </c>
      <c r="DH29">
        <v>1691782394</v>
      </c>
      <c r="DI29">
        <v>1122.1500000000001</v>
      </c>
      <c r="DJ29">
        <v>1200.06</v>
      </c>
      <c r="DK29">
        <v>29.984999999999999</v>
      </c>
      <c r="DL29">
        <v>22.829699999999999</v>
      </c>
      <c r="DM29">
        <v>1120.32</v>
      </c>
      <c r="DN29">
        <v>29.509799999999998</v>
      </c>
      <c r="DO29">
        <v>499.99400000000003</v>
      </c>
      <c r="DP29">
        <v>98.574700000000007</v>
      </c>
      <c r="DQ29">
        <v>0.100067</v>
      </c>
      <c r="DR29">
        <v>32.459000000000003</v>
      </c>
      <c r="DS29">
        <v>32.011099999999999</v>
      </c>
      <c r="DT29">
        <v>999.9</v>
      </c>
      <c r="DU29">
        <v>0</v>
      </c>
      <c r="DV29">
        <v>0</v>
      </c>
      <c r="DW29">
        <v>9996.25</v>
      </c>
      <c r="DX29">
        <v>0</v>
      </c>
      <c r="DY29">
        <v>65.696799999999996</v>
      </c>
      <c r="DZ29">
        <v>-77.906400000000005</v>
      </c>
      <c r="EA29">
        <v>1156.8399999999999</v>
      </c>
      <c r="EB29">
        <v>1228.0999999999999</v>
      </c>
      <c r="EC29">
        <v>7.1552199999999999</v>
      </c>
      <c r="ED29">
        <v>1200.06</v>
      </c>
      <c r="EE29">
        <v>22.829699999999999</v>
      </c>
      <c r="EF29">
        <v>2.9557600000000002</v>
      </c>
      <c r="EG29">
        <v>2.2504400000000002</v>
      </c>
      <c r="EH29">
        <v>23.780799999999999</v>
      </c>
      <c r="EI29">
        <v>19.325900000000001</v>
      </c>
      <c r="EJ29">
        <v>1799.96</v>
      </c>
      <c r="EK29">
        <v>0.977993</v>
      </c>
      <c r="EL29">
        <v>2.2006899999999999E-2</v>
      </c>
      <c r="EM29">
        <v>0</v>
      </c>
      <c r="EN29">
        <v>799.25400000000002</v>
      </c>
      <c r="EO29">
        <v>5.0002700000000004</v>
      </c>
      <c r="EP29">
        <v>15008.7</v>
      </c>
      <c r="EQ29">
        <v>16248.2</v>
      </c>
      <c r="ER29">
        <v>47.625</v>
      </c>
      <c r="ES29">
        <v>48.811999999999998</v>
      </c>
      <c r="ET29">
        <v>48.686999999999998</v>
      </c>
      <c r="EU29">
        <v>47.875</v>
      </c>
      <c r="EV29">
        <v>49.436999999999998</v>
      </c>
      <c r="EW29">
        <v>1755.46</v>
      </c>
      <c r="EX29">
        <v>39.5</v>
      </c>
      <c r="EY29">
        <v>0</v>
      </c>
      <c r="EZ29">
        <v>124.4000000953674</v>
      </c>
      <c r="FA29">
        <v>0</v>
      </c>
      <c r="FB29">
        <v>799.44707692307691</v>
      </c>
      <c r="FC29">
        <v>-1.8987350425984431</v>
      </c>
      <c r="FD29">
        <v>56.741879737888489</v>
      </c>
      <c r="FE29">
        <v>15036.134615384621</v>
      </c>
      <c r="FF29">
        <v>15</v>
      </c>
      <c r="FG29">
        <v>1691782349.5</v>
      </c>
      <c r="FH29" t="s">
        <v>491</v>
      </c>
      <c r="FI29">
        <v>1691782349.5</v>
      </c>
      <c r="FJ29">
        <v>1691782340.5</v>
      </c>
      <c r="FK29">
        <v>16</v>
      </c>
      <c r="FL29">
        <v>7.0000000000000001E-3</v>
      </c>
      <c r="FM29">
        <v>1.9E-2</v>
      </c>
      <c r="FN29">
        <v>1.8320000000000001</v>
      </c>
      <c r="FO29">
        <v>0.47499999999999998</v>
      </c>
      <c r="FP29">
        <v>1201</v>
      </c>
      <c r="FQ29">
        <v>22</v>
      </c>
      <c r="FR29">
        <v>0.04</v>
      </c>
      <c r="FS29">
        <v>0.02</v>
      </c>
      <c r="FT29">
        <v>58.130786301458457</v>
      </c>
      <c r="FU29">
        <v>-0.57595078000642308</v>
      </c>
      <c r="FV29">
        <v>0.17970313504318369</v>
      </c>
      <c r="FW29">
        <v>1</v>
      </c>
      <c r="FX29">
        <v>0.34988793585892358</v>
      </c>
      <c r="FY29">
        <v>-2.7391131406952499E-2</v>
      </c>
      <c r="FZ29">
        <v>4.580794587131288E-3</v>
      </c>
      <c r="GA29">
        <v>1</v>
      </c>
      <c r="GB29">
        <v>2</v>
      </c>
      <c r="GC29">
        <v>2</v>
      </c>
      <c r="GD29" t="s">
        <v>427</v>
      </c>
      <c r="GE29">
        <v>3.1341000000000001</v>
      </c>
      <c r="GF29">
        <v>2.8651900000000001</v>
      </c>
      <c r="GG29">
        <v>0.18854699999999999</v>
      </c>
      <c r="GH29">
        <v>0.20116400000000001</v>
      </c>
      <c r="GI29">
        <v>0.13328599999999999</v>
      </c>
      <c r="GJ29">
        <v>0.114068</v>
      </c>
      <c r="GK29">
        <v>24555.4</v>
      </c>
      <c r="GL29">
        <v>18641.8</v>
      </c>
      <c r="GM29">
        <v>29182.400000000001</v>
      </c>
      <c r="GN29">
        <v>21755.200000000001</v>
      </c>
      <c r="GO29">
        <v>33902.9</v>
      </c>
      <c r="GP29">
        <v>26537</v>
      </c>
      <c r="GQ29">
        <v>40506.699999999997</v>
      </c>
      <c r="GR29">
        <v>30920.9</v>
      </c>
      <c r="GS29">
        <v>2.0348700000000002</v>
      </c>
      <c r="GT29">
        <v>1.8179000000000001</v>
      </c>
      <c r="GU29">
        <v>8.2761000000000001E-2</v>
      </c>
      <c r="GV29">
        <v>0</v>
      </c>
      <c r="GW29">
        <v>30.667200000000001</v>
      </c>
      <c r="GX29">
        <v>999.9</v>
      </c>
      <c r="GY29">
        <v>49.1</v>
      </c>
      <c r="GZ29">
        <v>34.799999999999997</v>
      </c>
      <c r="HA29">
        <v>27.825399999999998</v>
      </c>
      <c r="HB29">
        <v>61.907600000000002</v>
      </c>
      <c r="HC29">
        <v>13.9383</v>
      </c>
      <c r="HD29">
        <v>1</v>
      </c>
      <c r="HE29">
        <v>0.36057400000000001</v>
      </c>
      <c r="HF29">
        <v>1.4438</v>
      </c>
      <c r="HG29">
        <v>20.270700000000001</v>
      </c>
      <c r="HH29">
        <v>5.2349600000000001</v>
      </c>
      <c r="HI29">
        <v>11.9763</v>
      </c>
      <c r="HJ29">
        <v>4.9740500000000001</v>
      </c>
      <c r="HK29">
        <v>3.2839999999999998</v>
      </c>
      <c r="HL29">
        <v>9999</v>
      </c>
      <c r="HM29">
        <v>9999</v>
      </c>
      <c r="HN29">
        <v>9999</v>
      </c>
      <c r="HO29">
        <v>999.9</v>
      </c>
      <c r="HP29">
        <v>1.86127</v>
      </c>
      <c r="HQ29">
        <v>1.8629599999999999</v>
      </c>
      <c r="HR29">
        <v>1.8683799999999999</v>
      </c>
      <c r="HS29">
        <v>1.85903</v>
      </c>
      <c r="HT29">
        <v>1.85745</v>
      </c>
      <c r="HU29">
        <v>1.8611200000000001</v>
      </c>
      <c r="HV29">
        <v>1.8650100000000001</v>
      </c>
      <c r="HW29">
        <v>1.86707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1.83</v>
      </c>
      <c r="IL29">
        <v>0.47520000000000001</v>
      </c>
      <c r="IM29">
        <v>1.8319047619047519</v>
      </c>
      <c r="IN29">
        <v>0</v>
      </c>
      <c r="IO29">
        <v>0</v>
      </c>
      <c r="IP29">
        <v>0</v>
      </c>
      <c r="IQ29">
        <v>0.47520476190476302</v>
      </c>
      <c r="IR29">
        <v>0</v>
      </c>
      <c r="IS29">
        <v>0</v>
      </c>
      <c r="IT29">
        <v>0</v>
      </c>
      <c r="IU29">
        <v>-1</v>
      </c>
      <c r="IV29">
        <v>-1</v>
      </c>
      <c r="IW29">
        <v>-1</v>
      </c>
      <c r="IX29">
        <v>-1</v>
      </c>
      <c r="IY29">
        <v>0.7</v>
      </c>
      <c r="IZ29">
        <v>0.9</v>
      </c>
      <c r="JA29">
        <v>2.5097700000000001</v>
      </c>
      <c r="JB29">
        <v>2.4841299999999999</v>
      </c>
      <c r="JC29">
        <v>1.34399</v>
      </c>
      <c r="JD29">
        <v>2.2534200000000002</v>
      </c>
      <c r="JE29">
        <v>1.5918000000000001</v>
      </c>
      <c r="JF29">
        <v>2.3962400000000001</v>
      </c>
      <c r="JG29">
        <v>39.267099999999999</v>
      </c>
      <c r="JH29">
        <v>24.087499999999999</v>
      </c>
      <c r="JI29">
        <v>18</v>
      </c>
      <c r="JJ29">
        <v>516.98800000000006</v>
      </c>
      <c r="JK29">
        <v>423.30900000000003</v>
      </c>
      <c r="JL29">
        <v>29.150300000000001</v>
      </c>
      <c r="JM29">
        <v>32.067</v>
      </c>
      <c r="JN29">
        <v>30.0002</v>
      </c>
      <c r="JO29">
        <v>31.941800000000001</v>
      </c>
      <c r="JP29">
        <v>31.890799999999999</v>
      </c>
      <c r="JQ29">
        <v>50.294199999999996</v>
      </c>
      <c r="JR29">
        <v>24.827200000000001</v>
      </c>
      <c r="JS29">
        <v>0.164382</v>
      </c>
      <c r="JT29">
        <v>29.155000000000001</v>
      </c>
      <c r="JU29">
        <v>1200</v>
      </c>
      <c r="JV29">
        <v>22.8215</v>
      </c>
      <c r="JW29">
        <v>99.509600000000006</v>
      </c>
      <c r="JX29">
        <v>97.678899999999999</v>
      </c>
    </row>
    <row r="30" spans="1:284" x14ac:dyDescent="0.3">
      <c r="A30">
        <v>14</v>
      </c>
      <c r="B30">
        <v>1691782515.5</v>
      </c>
      <c r="C30">
        <v>1707.900000095367</v>
      </c>
      <c r="D30" t="s">
        <v>492</v>
      </c>
      <c r="E30" t="s">
        <v>493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420</v>
      </c>
      <c r="L30" t="s">
        <v>421</v>
      </c>
      <c r="M30">
        <v>1691782515.5</v>
      </c>
      <c r="N30">
        <f t="shared" si="0"/>
        <v>5.4302445121095803E-3</v>
      </c>
      <c r="O30">
        <f t="shared" si="1"/>
        <v>5.4302445121095806</v>
      </c>
      <c r="P30">
        <f t="shared" si="2"/>
        <v>56.350282355924527</v>
      </c>
      <c r="Q30">
        <f t="shared" si="3"/>
        <v>1423.15</v>
      </c>
      <c r="R30">
        <f t="shared" si="4"/>
        <v>1060.1742337458106</v>
      </c>
      <c r="S30">
        <f t="shared" si="5"/>
        <v>104.60529991993594</v>
      </c>
      <c r="T30">
        <f t="shared" si="6"/>
        <v>140.41940262505</v>
      </c>
      <c r="U30">
        <f t="shared" si="7"/>
        <v>0.29134977662228867</v>
      </c>
      <c r="V30">
        <f t="shared" si="8"/>
        <v>2.9013560088083801</v>
      </c>
      <c r="W30">
        <f t="shared" si="9"/>
        <v>0.27601710886669933</v>
      </c>
      <c r="X30">
        <f t="shared" si="10"/>
        <v>0.17382100161415331</v>
      </c>
      <c r="Y30">
        <f t="shared" si="11"/>
        <v>344.36879964468005</v>
      </c>
      <c r="Z30">
        <f t="shared" si="12"/>
        <v>32.758329408504324</v>
      </c>
      <c r="AA30">
        <f t="shared" si="13"/>
        <v>31.957899999999999</v>
      </c>
      <c r="AB30">
        <f t="shared" si="14"/>
        <v>4.7637165532818821</v>
      </c>
      <c r="AC30">
        <f t="shared" si="15"/>
        <v>60.2220619705625</v>
      </c>
      <c r="AD30">
        <f t="shared" si="16"/>
        <v>2.8979292870034996</v>
      </c>
      <c r="AE30">
        <f t="shared" si="17"/>
        <v>4.8120725066173478</v>
      </c>
      <c r="AF30">
        <f t="shared" si="18"/>
        <v>1.8657872662783825</v>
      </c>
      <c r="AG30">
        <f t="shared" si="19"/>
        <v>-239.47378298403248</v>
      </c>
      <c r="AH30">
        <f t="shared" si="20"/>
        <v>27.920596068718115</v>
      </c>
      <c r="AI30">
        <f t="shared" si="21"/>
        <v>2.1834126605369071</v>
      </c>
      <c r="AJ30">
        <f t="shared" si="22"/>
        <v>134.99902538990261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51159.593680128441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494</v>
      </c>
      <c r="AW30">
        <v>10361.200000000001</v>
      </c>
      <c r="AX30">
        <v>795.27951999999993</v>
      </c>
      <c r="AY30">
        <v>1330.7220901742351</v>
      </c>
      <c r="AZ30">
        <f t="shared" si="27"/>
        <v>0.40236994194943299</v>
      </c>
      <c r="BA30">
        <v>0.5</v>
      </c>
      <c r="BB30">
        <f t="shared" si="28"/>
        <v>1513.1843998223399</v>
      </c>
      <c r="BC30">
        <f t="shared" si="29"/>
        <v>56.350282355924527</v>
      </c>
      <c r="BD30">
        <f t="shared" si="30"/>
        <v>304.42995955765122</v>
      </c>
      <c r="BE30">
        <f t="shared" si="31"/>
        <v>3.987598398473674E-2</v>
      </c>
      <c r="BF30">
        <f t="shared" si="32"/>
        <v>1.5789532054364981</v>
      </c>
      <c r="BG30">
        <f t="shared" si="33"/>
        <v>681.88167062800767</v>
      </c>
      <c r="BH30" t="s">
        <v>495</v>
      </c>
      <c r="BI30">
        <v>614.54999999999995</v>
      </c>
      <c r="BJ30">
        <f t="shared" si="34"/>
        <v>614.54999999999995</v>
      </c>
      <c r="BK30">
        <f t="shared" si="35"/>
        <v>0.53818306276141004</v>
      </c>
      <c r="BL30">
        <f t="shared" si="36"/>
        <v>0.7476451226184605</v>
      </c>
      <c r="BM30">
        <f t="shared" si="37"/>
        <v>0.74579668260111209</v>
      </c>
      <c r="BN30">
        <f t="shared" si="38"/>
        <v>1.5882586397086489</v>
      </c>
      <c r="BO30">
        <f t="shared" si="39"/>
        <v>0.86173595495724975</v>
      </c>
      <c r="BP30">
        <f t="shared" si="40"/>
        <v>0.5777406541352591</v>
      </c>
      <c r="BQ30">
        <f t="shared" si="41"/>
        <v>0.4222593458647409</v>
      </c>
      <c r="BR30">
        <v>1747</v>
      </c>
      <c r="BS30">
        <v>290.00000000000011</v>
      </c>
      <c r="BT30">
        <v>1184.24</v>
      </c>
      <c r="BU30">
        <v>125</v>
      </c>
      <c r="BV30">
        <v>10361.200000000001</v>
      </c>
      <c r="BW30">
        <v>1181.8499999999999</v>
      </c>
      <c r="BX30">
        <v>2.39</v>
      </c>
      <c r="BY30">
        <v>300.00000000000011</v>
      </c>
      <c r="BZ30">
        <v>38.4</v>
      </c>
      <c r="CA30">
        <v>1330.7220901742351</v>
      </c>
      <c r="CB30">
        <v>1.3824780314986169</v>
      </c>
      <c r="CC30">
        <v>-154.24669991050041</v>
      </c>
      <c r="CD30">
        <v>1.170727021881192</v>
      </c>
      <c r="CE30">
        <v>0.99838958578120385</v>
      </c>
      <c r="CF30">
        <v>-1.1259082758620699E-2</v>
      </c>
      <c r="CG30">
        <v>289.99999999999989</v>
      </c>
      <c r="CH30">
        <v>1170.56</v>
      </c>
      <c r="CI30">
        <v>655</v>
      </c>
      <c r="CJ30">
        <v>10327</v>
      </c>
      <c r="CK30">
        <v>1181.3599999999999</v>
      </c>
      <c r="CL30">
        <v>-10.8</v>
      </c>
      <c r="CZ30">
        <f t="shared" si="42"/>
        <v>1800</v>
      </c>
      <c r="DA30">
        <f t="shared" si="43"/>
        <v>1513.1843998223399</v>
      </c>
      <c r="DB30">
        <f t="shared" si="44"/>
        <v>0.84065799990129997</v>
      </c>
      <c r="DC30">
        <f t="shared" si="45"/>
        <v>0.19131599980260003</v>
      </c>
      <c r="DD30">
        <v>6</v>
      </c>
      <c r="DE30">
        <v>0.5</v>
      </c>
      <c r="DF30" t="s">
        <v>425</v>
      </c>
      <c r="DG30">
        <v>2</v>
      </c>
      <c r="DH30">
        <v>1691782515.5</v>
      </c>
      <c r="DI30">
        <v>1423.15</v>
      </c>
      <c r="DJ30">
        <v>1500.05</v>
      </c>
      <c r="DK30">
        <v>29.3705</v>
      </c>
      <c r="DL30">
        <v>23.045100000000001</v>
      </c>
      <c r="DM30">
        <v>1421.37</v>
      </c>
      <c r="DN30">
        <v>28.884499999999999</v>
      </c>
      <c r="DO30">
        <v>499.96100000000001</v>
      </c>
      <c r="DP30">
        <v>98.567899999999995</v>
      </c>
      <c r="DQ30">
        <v>0.10012699999999999</v>
      </c>
      <c r="DR30">
        <v>32.136400000000002</v>
      </c>
      <c r="DS30">
        <v>31.957899999999999</v>
      </c>
      <c r="DT30">
        <v>999.9</v>
      </c>
      <c r="DU30">
        <v>0</v>
      </c>
      <c r="DV30">
        <v>0</v>
      </c>
      <c r="DW30">
        <v>9983.1200000000008</v>
      </c>
      <c r="DX30">
        <v>0</v>
      </c>
      <c r="DY30">
        <v>58.029000000000003</v>
      </c>
      <c r="DZ30">
        <v>-76.901499999999999</v>
      </c>
      <c r="EA30">
        <v>1466.21</v>
      </c>
      <c r="EB30">
        <v>1535.43</v>
      </c>
      <c r="EC30">
        <v>6.3253399999999997</v>
      </c>
      <c r="ED30">
        <v>1500.05</v>
      </c>
      <c r="EE30">
        <v>23.045100000000001</v>
      </c>
      <c r="EF30">
        <v>2.8949799999999999</v>
      </c>
      <c r="EG30">
        <v>2.2715100000000001</v>
      </c>
      <c r="EH30">
        <v>23.4359</v>
      </c>
      <c r="EI30">
        <v>19.4758</v>
      </c>
      <c r="EJ30">
        <v>1800</v>
      </c>
      <c r="EK30">
        <v>0.97800600000000004</v>
      </c>
      <c r="EL30">
        <v>2.1993800000000001E-2</v>
      </c>
      <c r="EM30">
        <v>0</v>
      </c>
      <c r="EN30">
        <v>795.34500000000003</v>
      </c>
      <c r="EO30">
        <v>5.0002700000000004</v>
      </c>
      <c r="EP30">
        <v>14917.4</v>
      </c>
      <c r="EQ30">
        <v>16248.6</v>
      </c>
      <c r="ER30">
        <v>47.311999999999998</v>
      </c>
      <c r="ES30">
        <v>48.561999999999998</v>
      </c>
      <c r="ET30">
        <v>48.375</v>
      </c>
      <c r="EU30">
        <v>47.625</v>
      </c>
      <c r="EV30">
        <v>49.125</v>
      </c>
      <c r="EW30">
        <v>1755.52</v>
      </c>
      <c r="EX30">
        <v>39.479999999999997</v>
      </c>
      <c r="EY30">
        <v>0</v>
      </c>
      <c r="EZ30">
        <v>119.6000001430511</v>
      </c>
      <c r="FA30">
        <v>0</v>
      </c>
      <c r="FB30">
        <v>795.27951999999993</v>
      </c>
      <c r="FC30">
        <v>-1.0638461455300769</v>
      </c>
      <c r="FD30">
        <v>-51.353845237595358</v>
      </c>
      <c r="FE30">
        <v>14921.88</v>
      </c>
      <c r="FF30">
        <v>15</v>
      </c>
      <c r="FG30">
        <v>1691782470</v>
      </c>
      <c r="FH30" t="s">
        <v>496</v>
      </c>
      <c r="FI30">
        <v>1691782467.5</v>
      </c>
      <c r="FJ30">
        <v>1691782470</v>
      </c>
      <c r="FK30">
        <v>17</v>
      </c>
      <c r="FL30">
        <v>-5.6000000000000001E-2</v>
      </c>
      <c r="FM30">
        <v>1.0999999999999999E-2</v>
      </c>
      <c r="FN30">
        <v>1.776</v>
      </c>
      <c r="FO30">
        <v>0.48599999999999999</v>
      </c>
      <c r="FP30">
        <v>1500</v>
      </c>
      <c r="FQ30">
        <v>23</v>
      </c>
      <c r="FR30">
        <v>7.0000000000000007E-2</v>
      </c>
      <c r="FS30">
        <v>0.01</v>
      </c>
      <c r="FT30">
        <v>56.519124068339821</v>
      </c>
      <c r="FU30">
        <v>-0.5962915225453802</v>
      </c>
      <c r="FV30">
        <v>0.16275179854711999</v>
      </c>
      <c r="FW30">
        <v>1</v>
      </c>
      <c r="FX30">
        <v>0.29948228412169892</v>
      </c>
      <c r="FY30">
        <v>-3.3745776302113693E-2</v>
      </c>
      <c r="FZ30">
        <v>5.1118316384433761E-3</v>
      </c>
      <c r="GA30">
        <v>1</v>
      </c>
      <c r="GB30">
        <v>2</v>
      </c>
      <c r="GC30">
        <v>2</v>
      </c>
      <c r="GD30" t="s">
        <v>427</v>
      </c>
      <c r="GE30">
        <v>3.1341100000000002</v>
      </c>
      <c r="GF30">
        <v>2.8651300000000002</v>
      </c>
      <c r="GG30">
        <v>0.21874299999999999</v>
      </c>
      <c r="GH30">
        <v>0.23067599999999999</v>
      </c>
      <c r="GI30">
        <v>0.13128500000000001</v>
      </c>
      <c r="GJ30">
        <v>0.114798</v>
      </c>
      <c r="GK30">
        <v>23637.599999999999</v>
      </c>
      <c r="GL30">
        <v>17951</v>
      </c>
      <c r="GM30">
        <v>29178.6</v>
      </c>
      <c r="GN30">
        <v>21753.5</v>
      </c>
      <c r="GO30">
        <v>33982.1</v>
      </c>
      <c r="GP30">
        <v>26516.1</v>
      </c>
      <c r="GQ30">
        <v>40501.199999999997</v>
      </c>
      <c r="GR30">
        <v>30919.3</v>
      </c>
      <c r="GS30">
        <v>2.0334699999999999</v>
      </c>
      <c r="GT30">
        <v>1.8180700000000001</v>
      </c>
      <c r="GU30">
        <v>9.3791600000000003E-2</v>
      </c>
      <c r="GV30">
        <v>0</v>
      </c>
      <c r="GW30">
        <v>30.4345</v>
      </c>
      <c r="GX30">
        <v>999.9</v>
      </c>
      <c r="GY30">
        <v>49.1</v>
      </c>
      <c r="GZ30">
        <v>34.799999999999997</v>
      </c>
      <c r="HA30">
        <v>27.8262</v>
      </c>
      <c r="HB30">
        <v>62.047600000000003</v>
      </c>
      <c r="HC30">
        <v>13.790100000000001</v>
      </c>
      <c r="HD30">
        <v>1</v>
      </c>
      <c r="HE30">
        <v>0.36373499999999998</v>
      </c>
      <c r="HF30">
        <v>0.84265800000000002</v>
      </c>
      <c r="HG30">
        <v>20.275099999999998</v>
      </c>
      <c r="HH30">
        <v>5.2337600000000002</v>
      </c>
      <c r="HI30">
        <v>11.975099999999999</v>
      </c>
      <c r="HJ30">
        <v>4.9748000000000001</v>
      </c>
      <c r="HK30">
        <v>3.2839999999999998</v>
      </c>
      <c r="HL30">
        <v>9999</v>
      </c>
      <c r="HM30">
        <v>9999</v>
      </c>
      <c r="HN30">
        <v>9999</v>
      </c>
      <c r="HO30">
        <v>999.9</v>
      </c>
      <c r="HP30">
        <v>1.86127</v>
      </c>
      <c r="HQ30">
        <v>1.8629599999999999</v>
      </c>
      <c r="HR30">
        <v>1.8683399999999999</v>
      </c>
      <c r="HS30">
        <v>1.85903</v>
      </c>
      <c r="HT30">
        <v>1.85745</v>
      </c>
      <c r="HU30">
        <v>1.8611200000000001</v>
      </c>
      <c r="HV30">
        <v>1.86504</v>
      </c>
      <c r="HW30">
        <v>1.86707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1.78</v>
      </c>
      <c r="IL30">
        <v>0.48599999999999999</v>
      </c>
      <c r="IM30">
        <v>1.776190476190322</v>
      </c>
      <c r="IN30">
        <v>0</v>
      </c>
      <c r="IO30">
        <v>0</v>
      </c>
      <c r="IP30">
        <v>0</v>
      </c>
      <c r="IQ30">
        <v>0.48594499999999741</v>
      </c>
      <c r="IR30">
        <v>0</v>
      </c>
      <c r="IS30">
        <v>0</v>
      </c>
      <c r="IT30">
        <v>0</v>
      </c>
      <c r="IU30">
        <v>-1</v>
      </c>
      <c r="IV30">
        <v>-1</v>
      </c>
      <c r="IW30">
        <v>-1</v>
      </c>
      <c r="IX30">
        <v>-1</v>
      </c>
      <c r="IY30">
        <v>0.8</v>
      </c>
      <c r="IZ30">
        <v>0.8</v>
      </c>
      <c r="JA30">
        <v>3.0151400000000002</v>
      </c>
      <c r="JB30">
        <v>2.47559</v>
      </c>
      <c r="JC30">
        <v>1.34399</v>
      </c>
      <c r="JD30">
        <v>2.2534200000000002</v>
      </c>
      <c r="JE30">
        <v>1.5918000000000001</v>
      </c>
      <c r="JF30">
        <v>2.4523899999999998</v>
      </c>
      <c r="JG30">
        <v>39.341799999999999</v>
      </c>
      <c r="JH30">
        <v>24.096299999999999</v>
      </c>
      <c r="JI30">
        <v>18</v>
      </c>
      <c r="JJ30">
        <v>516.50599999999997</v>
      </c>
      <c r="JK30">
        <v>423.77800000000002</v>
      </c>
      <c r="JL30">
        <v>29.415900000000001</v>
      </c>
      <c r="JM30">
        <v>32.125900000000001</v>
      </c>
      <c r="JN30">
        <v>30.0002</v>
      </c>
      <c r="JO30">
        <v>31.9923</v>
      </c>
      <c r="JP30">
        <v>31.9374</v>
      </c>
      <c r="JQ30">
        <v>60.402200000000001</v>
      </c>
      <c r="JR30">
        <v>23.9543</v>
      </c>
      <c r="JS30">
        <v>0.276644</v>
      </c>
      <c r="JT30">
        <v>29.435199999999998</v>
      </c>
      <c r="JU30">
        <v>1500</v>
      </c>
      <c r="JV30">
        <v>23.039100000000001</v>
      </c>
      <c r="JW30">
        <v>99.496300000000005</v>
      </c>
      <c r="JX30">
        <v>97.672700000000006</v>
      </c>
    </row>
    <row r="31" spans="1:284" x14ac:dyDescent="0.3">
      <c r="A31">
        <v>15</v>
      </c>
      <c r="B31">
        <v>1691783772.5999999</v>
      </c>
      <c r="C31">
        <v>2965</v>
      </c>
      <c r="D31" t="s">
        <v>497</v>
      </c>
      <c r="E31" t="s">
        <v>498</v>
      </c>
      <c r="F31" t="s">
        <v>416</v>
      </c>
      <c r="G31" t="s">
        <v>499</v>
      </c>
      <c r="H31" t="s">
        <v>418</v>
      </c>
      <c r="I31" t="s">
        <v>419</v>
      </c>
      <c r="J31" t="s">
        <v>420</v>
      </c>
      <c r="K31" t="s">
        <v>500</v>
      </c>
      <c r="L31" t="s">
        <v>421</v>
      </c>
      <c r="M31">
        <v>1691783772.5999999</v>
      </c>
      <c r="N31">
        <f t="shared" si="0"/>
        <v>6.3867068376972603E-3</v>
      </c>
      <c r="O31">
        <f t="shared" si="1"/>
        <v>6.3867068376972602</v>
      </c>
      <c r="P31">
        <f t="shared" si="2"/>
        <v>49.75425350022671</v>
      </c>
      <c r="Q31">
        <f t="shared" si="3"/>
        <v>337.71699999999998</v>
      </c>
      <c r="R31">
        <f t="shared" si="4"/>
        <v>99.426704935375426</v>
      </c>
      <c r="S31">
        <f t="shared" si="5"/>
        <v>9.8089572848188418</v>
      </c>
      <c r="T31">
        <f t="shared" si="6"/>
        <v>33.317523994285999</v>
      </c>
      <c r="U31">
        <f t="shared" si="7"/>
        <v>0.36384043019546758</v>
      </c>
      <c r="V31">
        <f t="shared" si="8"/>
        <v>2.9016781887725855</v>
      </c>
      <c r="W31">
        <f t="shared" si="9"/>
        <v>0.34026254897419955</v>
      </c>
      <c r="X31">
        <f t="shared" si="10"/>
        <v>0.21465501912714599</v>
      </c>
      <c r="Y31">
        <f t="shared" si="11"/>
        <v>344.36309964467415</v>
      </c>
      <c r="Z31">
        <f t="shared" si="12"/>
        <v>32.95385101643604</v>
      </c>
      <c r="AA31">
        <f t="shared" si="13"/>
        <v>31.9389</v>
      </c>
      <c r="AB31">
        <f t="shared" si="14"/>
        <v>4.7585944191356857</v>
      </c>
      <c r="AC31">
        <f t="shared" si="15"/>
        <v>60.377692963340237</v>
      </c>
      <c r="AD31">
        <f t="shared" si="16"/>
        <v>2.9794646957263997</v>
      </c>
      <c r="AE31">
        <f t="shared" si="17"/>
        <v>4.9347110654516948</v>
      </c>
      <c r="AF31">
        <f t="shared" si="18"/>
        <v>1.779129723409286</v>
      </c>
      <c r="AG31">
        <f t="shared" si="19"/>
        <v>-281.65377154244919</v>
      </c>
      <c r="AH31">
        <f t="shared" si="20"/>
        <v>100.63481209428214</v>
      </c>
      <c r="AI31">
        <f t="shared" si="21"/>
        <v>7.8853819038148476</v>
      </c>
      <c r="AJ31">
        <f t="shared" si="22"/>
        <v>171.22952210032196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51093.743039141307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501</v>
      </c>
      <c r="AW31">
        <v>10360.700000000001</v>
      </c>
      <c r="AX31">
        <v>817.17534615384625</v>
      </c>
      <c r="AY31">
        <v>1230.2810260694971</v>
      </c>
      <c r="AZ31">
        <f t="shared" si="27"/>
        <v>0.33578155816597555</v>
      </c>
      <c r="BA31">
        <v>0.5</v>
      </c>
      <c r="BB31">
        <f t="shared" si="28"/>
        <v>1513.1591998223371</v>
      </c>
      <c r="BC31">
        <f t="shared" si="29"/>
        <v>49.75425350022671</v>
      </c>
      <c r="BD31">
        <f t="shared" si="30"/>
        <v>254.04547693476255</v>
      </c>
      <c r="BE31">
        <f t="shared" si="31"/>
        <v>3.5517537113002665E-2</v>
      </c>
      <c r="BF31">
        <f t="shared" si="32"/>
        <v>1.7895008760430464</v>
      </c>
      <c r="BG31">
        <f t="shared" si="33"/>
        <v>654.50131088614296</v>
      </c>
      <c r="BH31" t="s">
        <v>502</v>
      </c>
      <c r="BI31">
        <v>620.39</v>
      </c>
      <c r="BJ31">
        <f t="shared" si="34"/>
        <v>620.39</v>
      </c>
      <c r="BK31">
        <f t="shared" si="35"/>
        <v>0.49573309930494291</v>
      </c>
      <c r="BL31">
        <f t="shared" si="36"/>
        <v>0.67734343064194791</v>
      </c>
      <c r="BM31">
        <f t="shared" si="37"/>
        <v>0.78307118454710789</v>
      </c>
      <c r="BN31">
        <f t="shared" si="38"/>
        <v>1.7453855302926076</v>
      </c>
      <c r="BO31">
        <f t="shared" si="39"/>
        <v>0.90292947393250167</v>
      </c>
      <c r="BP31">
        <f t="shared" si="40"/>
        <v>0.51423123924843117</v>
      </c>
      <c r="BQ31">
        <f t="shared" si="41"/>
        <v>0.48576876075156883</v>
      </c>
      <c r="BR31">
        <v>1749</v>
      </c>
      <c r="BS31">
        <v>290.00000000000011</v>
      </c>
      <c r="BT31">
        <v>1119.48</v>
      </c>
      <c r="BU31">
        <v>135</v>
      </c>
      <c r="BV31">
        <v>10360.700000000001</v>
      </c>
      <c r="BW31">
        <v>1111.1099999999999</v>
      </c>
      <c r="BX31">
        <v>8.3699999999999992</v>
      </c>
      <c r="BY31">
        <v>300.00000000000011</v>
      </c>
      <c r="BZ31">
        <v>38.4</v>
      </c>
      <c r="CA31">
        <v>1230.2810260694971</v>
      </c>
      <c r="CB31">
        <v>1.266090805822657</v>
      </c>
      <c r="CC31">
        <v>-123.4717472475881</v>
      </c>
      <c r="CD31">
        <v>1.072417654589489</v>
      </c>
      <c r="CE31">
        <v>0.99789217587513046</v>
      </c>
      <c r="CF31">
        <v>-1.126119221357063E-2</v>
      </c>
      <c r="CG31">
        <v>289.99999999999989</v>
      </c>
      <c r="CH31">
        <v>1103.19</v>
      </c>
      <c r="CI31">
        <v>685</v>
      </c>
      <c r="CJ31">
        <v>10326.799999999999</v>
      </c>
      <c r="CK31">
        <v>1110.72</v>
      </c>
      <c r="CL31">
        <v>-7.53</v>
      </c>
      <c r="CZ31">
        <f t="shared" si="42"/>
        <v>1799.97</v>
      </c>
      <c r="DA31">
        <f t="shared" si="43"/>
        <v>1513.1591998223371</v>
      </c>
      <c r="DB31">
        <f t="shared" si="44"/>
        <v>0.84065801086814618</v>
      </c>
      <c r="DC31">
        <f t="shared" si="45"/>
        <v>0.19131602173629236</v>
      </c>
      <c r="DD31">
        <v>6</v>
      </c>
      <c r="DE31">
        <v>0.5</v>
      </c>
      <c r="DF31" t="s">
        <v>425</v>
      </c>
      <c r="DG31">
        <v>2</v>
      </c>
      <c r="DH31">
        <v>1691783772.5999999</v>
      </c>
      <c r="DI31">
        <v>337.71699999999998</v>
      </c>
      <c r="DJ31">
        <v>400.01299999999998</v>
      </c>
      <c r="DK31">
        <v>30.200800000000001</v>
      </c>
      <c r="DL31">
        <v>22.767900000000001</v>
      </c>
      <c r="DM31">
        <v>336.04</v>
      </c>
      <c r="DN31">
        <v>29.712299999999999</v>
      </c>
      <c r="DO31">
        <v>499.97899999999998</v>
      </c>
      <c r="DP31">
        <v>98.555199999999999</v>
      </c>
      <c r="DQ31">
        <v>9.9958000000000005E-2</v>
      </c>
      <c r="DR31">
        <v>32.5822</v>
      </c>
      <c r="DS31">
        <v>31.9389</v>
      </c>
      <c r="DT31">
        <v>999.9</v>
      </c>
      <c r="DU31">
        <v>0</v>
      </c>
      <c r="DV31">
        <v>0</v>
      </c>
      <c r="DW31">
        <v>9986.25</v>
      </c>
      <c r="DX31">
        <v>0</v>
      </c>
      <c r="DY31">
        <v>23.231200000000001</v>
      </c>
      <c r="DZ31">
        <v>-62.295999999999999</v>
      </c>
      <c r="EA31">
        <v>348.23399999999998</v>
      </c>
      <c r="EB31">
        <v>409.33300000000003</v>
      </c>
      <c r="EC31">
        <v>7.4329299999999998</v>
      </c>
      <c r="ED31">
        <v>400.01299999999998</v>
      </c>
      <c r="EE31">
        <v>22.767900000000001</v>
      </c>
      <c r="EF31">
        <v>2.9764499999999998</v>
      </c>
      <c r="EG31">
        <v>2.2438899999999999</v>
      </c>
      <c r="EH31">
        <v>23.896699999999999</v>
      </c>
      <c r="EI31">
        <v>19.279199999999999</v>
      </c>
      <c r="EJ31">
        <v>1799.97</v>
      </c>
      <c r="EK31">
        <v>0.97800299999999996</v>
      </c>
      <c r="EL31">
        <v>2.19974E-2</v>
      </c>
      <c r="EM31">
        <v>0</v>
      </c>
      <c r="EN31">
        <v>817.21299999999997</v>
      </c>
      <c r="EO31">
        <v>5.0002700000000004</v>
      </c>
      <c r="EP31">
        <v>15323.6</v>
      </c>
      <c r="EQ31">
        <v>16248.3</v>
      </c>
      <c r="ER31">
        <v>46.125</v>
      </c>
      <c r="ES31">
        <v>47.125</v>
      </c>
      <c r="ET31">
        <v>47.061999999999998</v>
      </c>
      <c r="EU31">
        <v>46.311999999999998</v>
      </c>
      <c r="EV31">
        <v>48</v>
      </c>
      <c r="EW31">
        <v>1755.49</v>
      </c>
      <c r="EX31">
        <v>39.479999999999997</v>
      </c>
      <c r="EY31">
        <v>0</v>
      </c>
      <c r="EZ31">
        <v>1255.400000095367</v>
      </c>
      <c r="FA31">
        <v>0</v>
      </c>
      <c r="FB31">
        <v>817.17534615384625</v>
      </c>
      <c r="FC31">
        <v>1.861504275976551</v>
      </c>
      <c r="FD31">
        <v>96.478632459841478</v>
      </c>
      <c r="FE31">
        <v>15303.47692307692</v>
      </c>
      <c r="FF31">
        <v>15</v>
      </c>
      <c r="FG31">
        <v>1691783734.0999999</v>
      </c>
      <c r="FH31" t="s">
        <v>503</v>
      </c>
      <c r="FI31">
        <v>1691783734.0999999</v>
      </c>
      <c r="FJ31">
        <v>1691783730.5999999</v>
      </c>
      <c r="FK31">
        <v>19</v>
      </c>
      <c r="FL31">
        <v>8.3000000000000004E-2</v>
      </c>
      <c r="FM31">
        <v>1.0999999999999999E-2</v>
      </c>
      <c r="FN31">
        <v>1.6779999999999999</v>
      </c>
      <c r="FO31">
        <v>0.48899999999999999</v>
      </c>
      <c r="FP31">
        <v>400</v>
      </c>
      <c r="FQ31">
        <v>23</v>
      </c>
      <c r="FR31">
        <v>0.1</v>
      </c>
      <c r="FS31">
        <v>0.01</v>
      </c>
      <c r="FT31">
        <v>49.751109547126767</v>
      </c>
      <c r="FU31">
        <v>-0.42777951294428418</v>
      </c>
      <c r="FV31">
        <v>0.13446880604707381</v>
      </c>
      <c r="FW31">
        <v>1</v>
      </c>
      <c r="FX31">
        <v>0.3589032735751061</v>
      </c>
      <c r="FY31">
        <v>8.2282072939564369E-2</v>
      </c>
      <c r="FZ31">
        <v>1.95380185767332E-2</v>
      </c>
      <c r="GA31">
        <v>1</v>
      </c>
      <c r="GB31">
        <v>2</v>
      </c>
      <c r="GC31">
        <v>2</v>
      </c>
      <c r="GD31" t="s">
        <v>427</v>
      </c>
      <c r="GE31">
        <v>3.13408</v>
      </c>
      <c r="GF31">
        <v>2.8649900000000001</v>
      </c>
      <c r="GG31">
        <v>7.9980800000000005E-2</v>
      </c>
      <c r="GH31">
        <v>9.4113100000000005E-2</v>
      </c>
      <c r="GI31">
        <v>0.13389799999999999</v>
      </c>
      <c r="GJ31">
        <v>0.11383</v>
      </c>
      <c r="GK31">
        <v>27835.200000000001</v>
      </c>
      <c r="GL31">
        <v>21159.8</v>
      </c>
      <c r="GM31">
        <v>29174.799999999999</v>
      </c>
      <c r="GN31">
        <v>21774.1</v>
      </c>
      <c r="GO31">
        <v>33858.199999999997</v>
      </c>
      <c r="GP31">
        <v>26559.1</v>
      </c>
      <c r="GQ31">
        <v>40496.5</v>
      </c>
      <c r="GR31">
        <v>30948.400000000001</v>
      </c>
      <c r="GS31">
        <v>2.0354199999999998</v>
      </c>
      <c r="GT31">
        <v>1.81212</v>
      </c>
      <c r="GU31">
        <v>8.2239499999999993E-2</v>
      </c>
      <c r="GV31">
        <v>0</v>
      </c>
      <c r="GW31">
        <v>30.603300000000001</v>
      </c>
      <c r="GX31">
        <v>999.9</v>
      </c>
      <c r="GY31">
        <v>51.9</v>
      </c>
      <c r="GZ31">
        <v>34.6</v>
      </c>
      <c r="HA31">
        <v>29.092199999999998</v>
      </c>
      <c r="HB31">
        <v>61.968699999999998</v>
      </c>
      <c r="HC31">
        <v>13.6098</v>
      </c>
      <c r="HD31">
        <v>1</v>
      </c>
      <c r="HE31">
        <v>0.35214200000000001</v>
      </c>
      <c r="HF31">
        <v>-0.155694</v>
      </c>
      <c r="HG31">
        <v>20.2789</v>
      </c>
      <c r="HH31">
        <v>5.2349600000000001</v>
      </c>
      <c r="HI31">
        <v>11.974</v>
      </c>
      <c r="HJ31">
        <v>4.9753499999999997</v>
      </c>
      <c r="HK31">
        <v>3.2839999999999998</v>
      </c>
      <c r="HL31">
        <v>9999</v>
      </c>
      <c r="HM31">
        <v>9999</v>
      </c>
      <c r="HN31">
        <v>9999</v>
      </c>
      <c r="HO31">
        <v>999.9</v>
      </c>
      <c r="HP31">
        <v>1.86113</v>
      </c>
      <c r="HQ31">
        <v>1.8628899999999999</v>
      </c>
      <c r="HR31">
        <v>1.8682799999999999</v>
      </c>
      <c r="HS31">
        <v>1.8589599999999999</v>
      </c>
      <c r="HT31">
        <v>1.8573</v>
      </c>
      <c r="HU31">
        <v>1.8609599999999999</v>
      </c>
      <c r="HV31">
        <v>1.86493</v>
      </c>
      <c r="HW31">
        <v>1.8669199999999999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1.677</v>
      </c>
      <c r="IL31">
        <v>0.48849999999999999</v>
      </c>
      <c r="IM31">
        <v>1.677809523809628</v>
      </c>
      <c r="IN31">
        <v>0</v>
      </c>
      <c r="IO31">
        <v>0</v>
      </c>
      <c r="IP31">
        <v>0</v>
      </c>
      <c r="IQ31">
        <v>0.48852499999999921</v>
      </c>
      <c r="IR31">
        <v>0</v>
      </c>
      <c r="IS31">
        <v>0</v>
      </c>
      <c r="IT31">
        <v>0</v>
      </c>
      <c r="IU31">
        <v>-1</v>
      </c>
      <c r="IV31">
        <v>-1</v>
      </c>
      <c r="IW31">
        <v>-1</v>
      </c>
      <c r="IX31">
        <v>-1</v>
      </c>
      <c r="IY31">
        <v>0.6</v>
      </c>
      <c r="IZ31">
        <v>0.7</v>
      </c>
      <c r="JA31">
        <v>1.02173</v>
      </c>
      <c r="JB31">
        <v>2.4719199999999999</v>
      </c>
      <c r="JC31">
        <v>1.34399</v>
      </c>
      <c r="JD31">
        <v>2.2509800000000002</v>
      </c>
      <c r="JE31">
        <v>1.5918000000000001</v>
      </c>
      <c r="JF31">
        <v>2.4182100000000002</v>
      </c>
      <c r="JG31">
        <v>39.118000000000002</v>
      </c>
      <c r="JH31">
        <v>24.157499999999999</v>
      </c>
      <c r="JI31">
        <v>18</v>
      </c>
      <c r="JJ31">
        <v>517.30399999999997</v>
      </c>
      <c r="JK31">
        <v>419.65100000000001</v>
      </c>
      <c r="JL31">
        <v>31.018000000000001</v>
      </c>
      <c r="JM31">
        <v>31.995699999999999</v>
      </c>
      <c r="JN31">
        <v>30</v>
      </c>
      <c r="JO31">
        <v>31.936199999999999</v>
      </c>
      <c r="JP31">
        <v>31.89</v>
      </c>
      <c r="JQ31">
        <v>20.5303</v>
      </c>
      <c r="JR31">
        <v>30.2758</v>
      </c>
      <c r="JS31">
        <v>20.942</v>
      </c>
      <c r="JT31">
        <v>31.027699999999999</v>
      </c>
      <c r="JU31">
        <v>400</v>
      </c>
      <c r="JV31">
        <v>22.724699999999999</v>
      </c>
      <c r="JW31">
        <v>99.484099999999998</v>
      </c>
      <c r="JX31">
        <v>97.765000000000001</v>
      </c>
    </row>
    <row r="32" spans="1:284" x14ac:dyDescent="0.3">
      <c r="A32">
        <v>16</v>
      </c>
      <c r="B32">
        <v>1691783943.5999999</v>
      </c>
      <c r="C32">
        <v>3136</v>
      </c>
      <c r="D32" t="s">
        <v>504</v>
      </c>
      <c r="E32" t="s">
        <v>505</v>
      </c>
      <c r="F32" t="s">
        <v>416</v>
      </c>
      <c r="G32" t="s">
        <v>499</v>
      </c>
      <c r="H32" t="s">
        <v>418</v>
      </c>
      <c r="I32" t="s">
        <v>419</v>
      </c>
      <c r="J32" t="s">
        <v>420</v>
      </c>
      <c r="K32" t="s">
        <v>500</v>
      </c>
      <c r="L32" t="s">
        <v>421</v>
      </c>
      <c r="M32">
        <v>1691783943.5999999</v>
      </c>
      <c r="N32">
        <f t="shared" si="0"/>
        <v>7.1895681932737637E-3</v>
      </c>
      <c r="O32">
        <f t="shared" si="1"/>
        <v>7.1895681932737636</v>
      </c>
      <c r="P32">
        <f t="shared" si="2"/>
        <v>42.303666906237751</v>
      </c>
      <c r="Q32">
        <f t="shared" si="3"/>
        <v>247.08099999999999</v>
      </c>
      <c r="R32">
        <f t="shared" si="4"/>
        <v>70.135978251407707</v>
      </c>
      <c r="S32">
        <f t="shared" si="5"/>
        <v>6.9191344814730789</v>
      </c>
      <c r="T32">
        <f t="shared" si="6"/>
        <v>24.375316484339997</v>
      </c>
      <c r="U32">
        <f t="shared" si="7"/>
        <v>0.41967874928132892</v>
      </c>
      <c r="V32">
        <f t="shared" si="8"/>
        <v>2.9064491359367812</v>
      </c>
      <c r="W32">
        <f t="shared" si="9"/>
        <v>0.38868642498686173</v>
      </c>
      <c r="X32">
        <f t="shared" si="10"/>
        <v>0.24552255285579827</v>
      </c>
      <c r="Y32">
        <f t="shared" si="11"/>
        <v>344.34599964465639</v>
      </c>
      <c r="Z32">
        <f t="shared" si="12"/>
        <v>32.884950109842826</v>
      </c>
      <c r="AA32">
        <f t="shared" si="13"/>
        <v>31.931100000000001</v>
      </c>
      <c r="AB32">
        <f t="shared" si="14"/>
        <v>4.7564930369011051</v>
      </c>
      <c r="AC32">
        <f t="shared" si="15"/>
        <v>60.381527730227745</v>
      </c>
      <c r="AD32">
        <f t="shared" si="16"/>
        <v>3.003465251358</v>
      </c>
      <c r="AE32">
        <f t="shared" si="17"/>
        <v>4.9741458427101506</v>
      </c>
      <c r="AF32">
        <f t="shared" si="18"/>
        <v>1.7530277855431051</v>
      </c>
      <c r="AG32">
        <f t="shared" si="19"/>
        <v>-317.059957323373</v>
      </c>
      <c r="AH32">
        <f t="shared" si="20"/>
        <v>124.16312576109277</v>
      </c>
      <c r="AI32">
        <f t="shared" si="21"/>
        <v>9.7193844541487131</v>
      </c>
      <c r="AJ32">
        <f t="shared" si="22"/>
        <v>161.16855253652488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51204.111015896277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506</v>
      </c>
      <c r="AW32">
        <v>10350.200000000001</v>
      </c>
      <c r="AX32">
        <v>786.79267999999979</v>
      </c>
      <c r="AY32">
        <v>1119.505985634846</v>
      </c>
      <c r="AZ32">
        <f t="shared" si="27"/>
        <v>0.29719654017407704</v>
      </c>
      <c r="BA32">
        <v>0.5</v>
      </c>
      <c r="BB32">
        <f t="shared" si="28"/>
        <v>1513.0835998223283</v>
      </c>
      <c r="BC32">
        <f t="shared" si="29"/>
        <v>42.303666906237751</v>
      </c>
      <c r="BD32">
        <f t="shared" si="30"/>
        <v>224.84160543066685</v>
      </c>
      <c r="BE32">
        <f t="shared" si="31"/>
        <v>3.0595204025090365E-2</v>
      </c>
      <c r="BF32">
        <f t="shared" si="32"/>
        <v>2.0655217962536088</v>
      </c>
      <c r="BG32">
        <f t="shared" si="33"/>
        <v>621.77085511548501</v>
      </c>
      <c r="BH32" t="s">
        <v>507</v>
      </c>
      <c r="BI32">
        <v>623.09</v>
      </c>
      <c r="BJ32">
        <f t="shared" si="34"/>
        <v>623.09</v>
      </c>
      <c r="BK32">
        <f t="shared" si="35"/>
        <v>0.44342414601145697</v>
      </c>
      <c r="BL32">
        <f t="shared" si="36"/>
        <v>0.67023084522419807</v>
      </c>
      <c r="BM32">
        <f t="shared" si="37"/>
        <v>0.82326277400335868</v>
      </c>
      <c r="BN32">
        <f t="shared" si="38"/>
        <v>2.6424808710095018</v>
      </c>
      <c r="BO32">
        <f t="shared" si="39"/>
        <v>0.94836122807412115</v>
      </c>
      <c r="BP32">
        <f t="shared" si="40"/>
        <v>0.53078040501183321</v>
      </c>
      <c r="BQ32">
        <f t="shared" si="41"/>
        <v>0.46921959498816679</v>
      </c>
      <c r="BR32">
        <v>1751</v>
      </c>
      <c r="BS32">
        <v>290.00000000000011</v>
      </c>
      <c r="BT32">
        <v>1026.81</v>
      </c>
      <c r="BU32">
        <v>145</v>
      </c>
      <c r="BV32">
        <v>10350.200000000001</v>
      </c>
      <c r="BW32">
        <v>1021.93</v>
      </c>
      <c r="BX32">
        <v>4.88</v>
      </c>
      <c r="BY32">
        <v>300.00000000000011</v>
      </c>
      <c r="BZ32">
        <v>38.4</v>
      </c>
      <c r="CA32">
        <v>1119.505985634846</v>
      </c>
      <c r="CB32">
        <v>1.051587495022432</v>
      </c>
      <c r="CC32">
        <v>-100.9887419114945</v>
      </c>
      <c r="CD32">
        <v>0.88992532172889083</v>
      </c>
      <c r="CE32">
        <v>0.99783041846927523</v>
      </c>
      <c r="CF32">
        <v>-1.125188743047831E-2</v>
      </c>
      <c r="CG32">
        <v>289.99999999999989</v>
      </c>
      <c r="CH32">
        <v>1017.01</v>
      </c>
      <c r="CI32">
        <v>675</v>
      </c>
      <c r="CJ32">
        <v>10318.200000000001</v>
      </c>
      <c r="CK32">
        <v>1021.63</v>
      </c>
      <c r="CL32">
        <v>-4.62</v>
      </c>
      <c r="CZ32">
        <f t="shared" si="42"/>
        <v>1799.88</v>
      </c>
      <c r="DA32">
        <f t="shared" si="43"/>
        <v>1513.0835998223283</v>
      </c>
      <c r="DB32">
        <f t="shared" si="44"/>
        <v>0.84065804377087816</v>
      </c>
      <c r="DC32">
        <f t="shared" si="45"/>
        <v>0.19131608754175633</v>
      </c>
      <c r="DD32">
        <v>6</v>
      </c>
      <c r="DE32">
        <v>0.5</v>
      </c>
      <c r="DF32" t="s">
        <v>425</v>
      </c>
      <c r="DG32">
        <v>2</v>
      </c>
      <c r="DH32">
        <v>1691783943.5999999</v>
      </c>
      <c r="DI32">
        <v>247.08099999999999</v>
      </c>
      <c r="DJ32">
        <v>299.97000000000003</v>
      </c>
      <c r="DK32">
        <v>30.444700000000001</v>
      </c>
      <c r="DL32">
        <v>22.081</v>
      </c>
      <c r="DM32">
        <v>245.57599999999999</v>
      </c>
      <c r="DN32">
        <v>29.9604</v>
      </c>
      <c r="DO32">
        <v>500.06700000000001</v>
      </c>
      <c r="DP32">
        <v>98.552999999999997</v>
      </c>
      <c r="DQ32">
        <v>0.10014000000000001</v>
      </c>
      <c r="DR32">
        <v>32.723500000000001</v>
      </c>
      <c r="DS32">
        <v>31.931100000000001</v>
      </c>
      <c r="DT32">
        <v>999.9</v>
      </c>
      <c r="DU32">
        <v>0</v>
      </c>
      <c r="DV32">
        <v>0</v>
      </c>
      <c r="DW32">
        <v>10013.799999999999</v>
      </c>
      <c r="DX32">
        <v>0</v>
      </c>
      <c r="DY32">
        <v>18.455100000000002</v>
      </c>
      <c r="DZ32">
        <v>-52.889099999999999</v>
      </c>
      <c r="EA32">
        <v>254.84</v>
      </c>
      <c r="EB32">
        <v>306.74400000000003</v>
      </c>
      <c r="EC32">
        <v>8.3636599999999994</v>
      </c>
      <c r="ED32">
        <v>299.97000000000003</v>
      </c>
      <c r="EE32">
        <v>22.081</v>
      </c>
      <c r="EF32">
        <v>3.00041</v>
      </c>
      <c r="EG32">
        <v>2.1761499999999998</v>
      </c>
      <c r="EH32">
        <v>24.030200000000001</v>
      </c>
      <c r="EI32">
        <v>18.787800000000001</v>
      </c>
      <c r="EJ32">
        <v>1799.88</v>
      </c>
      <c r="EK32">
        <v>0.97800399999999998</v>
      </c>
      <c r="EL32">
        <v>2.1995899999999999E-2</v>
      </c>
      <c r="EM32">
        <v>0</v>
      </c>
      <c r="EN32">
        <v>786.86699999999996</v>
      </c>
      <c r="EO32">
        <v>5.0002700000000004</v>
      </c>
      <c r="EP32">
        <v>14790</v>
      </c>
      <c r="EQ32">
        <v>16247.5</v>
      </c>
      <c r="ER32">
        <v>47.311999999999998</v>
      </c>
      <c r="ES32">
        <v>48.186999999999998</v>
      </c>
      <c r="ET32">
        <v>48.186999999999998</v>
      </c>
      <c r="EU32">
        <v>47.75</v>
      </c>
      <c r="EV32">
        <v>49.125</v>
      </c>
      <c r="EW32">
        <v>1755.4</v>
      </c>
      <c r="EX32">
        <v>39.479999999999997</v>
      </c>
      <c r="EY32">
        <v>0</v>
      </c>
      <c r="EZ32">
        <v>169.19999980926511</v>
      </c>
      <c r="FA32">
        <v>0</v>
      </c>
      <c r="FB32">
        <v>786.79267999999979</v>
      </c>
      <c r="FC32">
        <v>-8.9923077918900765E-2</v>
      </c>
      <c r="FD32">
        <v>72.400000387608998</v>
      </c>
      <c r="FE32">
        <v>14778.312</v>
      </c>
      <c r="FF32">
        <v>15</v>
      </c>
      <c r="FG32">
        <v>1691783852.0999999</v>
      </c>
      <c r="FH32" t="s">
        <v>508</v>
      </c>
      <c r="FI32">
        <v>1691783848.0999999</v>
      </c>
      <c r="FJ32">
        <v>1691783852.0999999</v>
      </c>
      <c r="FK32">
        <v>20</v>
      </c>
      <c r="FL32">
        <v>-0.17199999999999999</v>
      </c>
      <c r="FM32">
        <v>-4.0000000000000001E-3</v>
      </c>
      <c r="FN32">
        <v>1.506</v>
      </c>
      <c r="FO32">
        <v>0.48399999999999999</v>
      </c>
      <c r="FP32">
        <v>300</v>
      </c>
      <c r="FQ32">
        <v>23</v>
      </c>
      <c r="FR32">
        <v>0.02</v>
      </c>
      <c r="FS32">
        <v>0.01</v>
      </c>
      <c r="FT32">
        <v>42.077472050530133</v>
      </c>
      <c r="FU32">
        <v>0.962455544062496</v>
      </c>
      <c r="FV32">
        <v>0.14853304930851591</v>
      </c>
      <c r="FW32">
        <v>1</v>
      </c>
      <c r="FX32">
        <v>0.4155080555119634</v>
      </c>
      <c r="FY32">
        <v>1.9735764283516168E-2</v>
      </c>
      <c r="FZ32">
        <v>3.011851285228434E-3</v>
      </c>
      <c r="GA32">
        <v>1</v>
      </c>
      <c r="GB32">
        <v>2</v>
      </c>
      <c r="GC32">
        <v>2</v>
      </c>
      <c r="GD32" t="s">
        <v>427</v>
      </c>
      <c r="GE32">
        <v>3.13401</v>
      </c>
      <c r="GF32">
        <v>2.8654099999999998</v>
      </c>
      <c r="GG32">
        <v>6.1675099999999997E-2</v>
      </c>
      <c r="GH32">
        <v>7.4892799999999995E-2</v>
      </c>
      <c r="GI32">
        <v>0.134681</v>
      </c>
      <c r="GJ32">
        <v>0.111419</v>
      </c>
      <c r="GK32">
        <v>28388.400000000001</v>
      </c>
      <c r="GL32">
        <v>21610.7</v>
      </c>
      <c r="GM32">
        <v>29174</v>
      </c>
      <c r="GN32">
        <v>21776</v>
      </c>
      <c r="GO32">
        <v>33823.699999999997</v>
      </c>
      <c r="GP32">
        <v>26631.9</v>
      </c>
      <c r="GQ32">
        <v>40495.199999999997</v>
      </c>
      <c r="GR32">
        <v>30950.9</v>
      </c>
      <c r="GS32">
        <v>2.0367000000000002</v>
      </c>
      <c r="GT32">
        <v>1.81105</v>
      </c>
      <c r="GU32">
        <v>7.3708599999999999E-2</v>
      </c>
      <c r="GV32">
        <v>0</v>
      </c>
      <c r="GW32">
        <v>30.734200000000001</v>
      </c>
      <c r="GX32">
        <v>999.9</v>
      </c>
      <c r="GY32">
        <v>51.6</v>
      </c>
      <c r="GZ32">
        <v>34.6</v>
      </c>
      <c r="HA32">
        <v>28.9222</v>
      </c>
      <c r="HB32">
        <v>61.848700000000001</v>
      </c>
      <c r="HC32">
        <v>13.5337</v>
      </c>
      <c r="HD32">
        <v>1</v>
      </c>
      <c r="HE32">
        <v>0.351435</v>
      </c>
      <c r="HF32">
        <v>-0.20483399999999999</v>
      </c>
      <c r="HG32">
        <v>20.279299999999999</v>
      </c>
      <c r="HH32">
        <v>5.2351099999999997</v>
      </c>
      <c r="HI32">
        <v>11.974299999999999</v>
      </c>
      <c r="HJ32">
        <v>4.9755500000000001</v>
      </c>
      <c r="HK32">
        <v>3.2839999999999998</v>
      </c>
      <c r="HL32">
        <v>9999</v>
      </c>
      <c r="HM32">
        <v>9999</v>
      </c>
      <c r="HN32">
        <v>9999</v>
      </c>
      <c r="HO32">
        <v>999.9</v>
      </c>
      <c r="HP32">
        <v>1.86111</v>
      </c>
      <c r="HQ32">
        <v>1.8628199999999999</v>
      </c>
      <c r="HR32">
        <v>1.86818</v>
      </c>
      <c r="HS32">
        <v>1.85884</v>
      </c>
      <c r="HT32">
        <v>1.8572900000000001</v>
      </c>
      <c r="HU32">
        <v>1.8609599999999999</v>
      </c>
      <c r="HV32">
        <v>1.86483</v>
      </c>
      <c r="HW32">
        <v>1.8669100000000001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1.5049999999999999</v>
      </c>
      <c r="IL32">
        <v>0.48430000000000001</v>
      </c>
      <c r="IM32">
        <v>1.50569999999999</v>
      </c>
      <c r="IN32">
        <v>0</v>
      </c>
      <c r="IO32">
        <v>0</v>
      </c>
      <c r="IP32">
        <v>0</v>
      </c>
      <c r="IQ32">
        <v>0.48422999999999661</v>
      </c>
      <c r="IR32">
        <v>0</v>
      </c>
      <c r="IS32">
        <v>0</v>
      </c>
      <c r="IT32">
        <v>0</v>
      </c>
      <c r="IU32">
        <v>-1</v>
      </c>
      <c r="IV32">
        <v>-1</v>
      </c>
      <c r="IW32">
        <v>-1</v>
      </c>
      <c r="IX32">
        <v>-1</v>
      </c>
      <c r="IY32">
        <v>1.6</v>
      </c>
      <c r="IZ32">
        <v>1.5</v>
      </c>
      <c r="JA32">
        <v>0.81298800000000004</v>
      </c>
      <c r="JB32">
        <v>2.47925</v>
      </c>
      <c r="JC32">
        <v>1.34399</v>
      </c>
      <c r="JD32">
        <v>2.2509800000000002</v>
      </c>
      <c r="JE32">
        <v>1.5918000000000001</v>
      </c>
      <c r="JF32">
        <v>2.4182100000000002</v>
      </c>
      <c r="JG32">
        <v>39.018799999999999</v>
      </c>
      <c r="JH32">
        <v>24.183800000000002</v>
      </c>
      <c r="JI32">
        <v>18</v>
      </c>
      <c r="JJ32">
        <v>517.90200000000004</v>
      </c>
      <c r="JK32">
        <v>418.78100000000001</v>
      </c>
      <c r="JL32">
        <v>31.081499999999998</v>
      </c>
      <c r="JM32">
        <v>31.978899999999999</v>
      </c>
      <c r="JN32">
        <v>30.0002</v>
      </c>
      <c r="JO32">
        <v>31.908200000000001</v>
      </c>
      <c r="JP32">
        <v>31.864699999999999</v>
      </c>
      <c r="JQ32">
        <v>16.352799999999998</v>
      </c>
      <c r="JR32">
        <v>31.7867</v>
      </c>
      <c r="JS32">
        <v>19.347100000000001</v>
      </c>
      <c r="JT32">
        <v>31.112100000000002</v>
      </c>
      <c r="JU32">
        <v>300</v>
      </c>
      <c r="JV32">
        <v>22.0183</v>
      </c>
      <c r="JW32">
        <v>99.481200000000001</v>
      </c>
      <c r="JX32">
        <v>97.773099999999999</v>
      </c>
    </row>
    <row r="33" spans="1:284" x14ac:dyDescent="0.3">
      <c r="A33">
        <v>17</v>
      </c>
      <c r="B33">
        <v>1691784096.5999999</v>
      </c>
      <c r="C33">
        <v>3289</v>
      </c>
      <c r="D33" t="s">
        <v>509</v>
      </c>
      <c r="E33" t="s">
        <v>510</v>
      </c>
      <c r="F33" t="s">
        <v>416</v>
      </c>
      <c r="G33" t="s">
        <v>499</v>
      </c>
      <c r="H33" t="s">
        <v>418</v>
      </c>
      <c r="I33" t="s">
        <v>419</v>
      </c>
      <c r="J33" t="s">
        <v>420</v>
      </c>
      <c r="K33" t="s">
        <v>500</v>
      </c>
      <c r="L33" t="s">
        <v>421</v>
      </c>
      <c r="M33">
        <v>1691784096.5999999</v>
      </c>
      <c r="N33">
        <f t="shared" si="0"/>
        <v>7.9382159309412496E-3</v>
      </c>
      <c r="O33">
        <f t="shared" si="1"/>
        <v>7.9382159309412499</v>
      </c>
      <c r="P33">
        <f t="shared" si="2"/>
        <v>31.021880427613656</v>
      </c>
      <c r="Q33">
        <f t="shared" si="3"/>
        <v>161.22</v>
      </c>
      <c r="R33">
        <f t="shared" si="4"/>
        <v>44.496749428172478</v>
      </c>
      <c r="S33">
        <f t="shared" si="5"/>
        <v>4.3900050332171663</v>
      </c>
      <c r="T33">
        <f t="shared" si="6"/>
        <v>15.905804818344002</v>
      </c>
      <c r="U33">
        <f t="shared" si="7"/>
        <v>0.46977310215281232</v>
      </c>
      <c r="V33">
        <f t="shared" si="8"/>
        <v>2.9079715364060394</v>
      </c>
      <c r="W33">
        <f t="shared" si="9"/>
        <v>0.43132206241999077</v>
      </c>
      <c r="X33">
        <f t="shared" si="10"/>
        <v>0.27276821250627764</v>
      </c>
      <c r="Y33">
        <f t="shared" si="11"/>
        <v>344.40929964463152</v>
      </c>
      <c r="Z33">
        <f t="shared" si="12"/>
        <v>32.884495366813653</v>
      </c>
      <c r="AA33">
        <f t="shared" si="13"/>
        <v>31.9665</v>
      </c>
      <c r="AB33">
        <f t="shared" si="14"/>
        <v>4.7660365704704075</v>
      </c>
      <c r="AC33">
        <f t="shared" si="15"/>
        <v>60.09185422781097</v>
      </c>
      <c r="AD33">
        <f t="shared" si="16"/>
        <v>3.02194506107704</v>
      </c>
      <c r="AE33">
        <f t="shared" si="17"/>
        <v>5.0288763758573802</v>
      </c>
      <c r="AF33">
        <f t="shared" si="18"/>
        <v>1.7440915093933675</v>
      </c>
      <c r="AG33">
        <f t="shared" si="19"/>
        <v>-350.07532255450911</v>
      </c>
      <c r="AH33">
        <f t="shared" si="20"/>
        <v>149.17099523939225</v>
      </c>
      <c r="AI33">
        <f t="shared" si="21"/>
        <v>11.684061334976366</v>
      </c>
      <c r="AJ33">
        <f t="shared" si="22"/>
        <v>155.18903366449103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51214.459213216709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511</v>
      </c>
      <c r="AW33">
        <v>10337.200000000001</v>
      </c>
      <c r="AX33">
        <v>778.72843999999998</v>
      </c>
      <c r="AY33">
        <v>1015.720700178473</v>
      </c>
      <c r="AZ33">
        <f t="shared" si="27"/>
        <v>0.23332423976082295</v>
      </c>
      <c r="BA33">
        <v>0.5</v>
      </c>
      <c r="BB33">
        <f t="shared" si="28"/>
        <v>1513.3610998223157</v>
      </c>
      <c r="BC33">
        <f t="shared" si="29"/>
        <v>31.021880427613656</v>
      </c>
      <c r="BD33">
        <f t="shared" si="30"/>
        <v>176.55191404982236</v>
      </c>
      <c r="BE33">
        <f t="shared" si="31"/>
        <v>2.313480567795017E-2</v>
      </c>
      <c r="BF33">
        <f t="shared" si="32"/>
        <v>2.3787536272490892</v>
      </c>
      <c r="BG33">
        <f t="shared" si="33"/>
        <v>588.38030683615057</v>
      </c>
      <c r="BH33" t="s">
        <v>512</v>
      </c>
      <c r="BI33">
        <v>635.72</v>
      </c>
      <c r="BJ33">
        <f t="shared" si="34"/>
        <v>635.72</v>
      </c>
      <c r="BK33">
        <f t="shared" si="35"/>
        <v>0.37411928309790554</v>
      </c>
      <c r="BL33">
        <f t="shared" si="36"/>
        <v>0.62366269342968594</v>
      </c>
      <c r="BM33">
        <f t="shared" si="37"/>
        <v>0.86409859979669457</v>
      </c>
      <c r="BN33">
        <f t="shared" si="38"/>
        <v>10.711920442936966</v>
      </c>
      <c r="BO33">
        <f t="shared" si="39"/>
        <v>0.99092630007834526</v>
      </c>
      <c r="BP33">
        <f t="shared" si="40"/>
        <v>0.50913107458502471</v>
      </c>
      <c r="BQ33">
        <f t="shared" si="41"/>
        <v>0.49086892541497529</v>
      </c>
      <c r="BR33">
        <v>1753</v>
      </c>
      <c r="BS33">
        <v>290.00000000000011</v>
      </c>
      <c r="BT33">
        <v>949.08</v>
      </c>
      <c r="BU33">
        <v>185</v>
      </c>
      <c r="BV33">
        <v>10337.200000000001</v>
      </c>
      <c r="BW33">
        <v>948.93</v>
      </c>
      <c r="BX33">
        <v>0.15</v>
      </c>
      <c r="BY33">
        <v>300.00000000000011</v>
      </c>
      <c r="BZ33">
        <v>38.4</v>
      </c>
      <c r="CA33">
        <v>1015.720700178473</v>
      </c>
      <c r="CB33">
        <v>1.064801173275199</v>
      </c>
      <c r="CC33">
        <v>-69.047421386735024</v>
      </c>
      <c r="CD33">
        <v>0.90054659435793127</v>
      </c>
      <c r="CE33">
        <v>0.99525963405581797</v>
      </c>
      <c r="CF33">
        <v>-1.1244621579532821E-2</v>
      </c>
      <c r="CG33">
        <v>289.99999999999989</v>
      </c>
      <c r="CH33">
        <v>948.36</v>
      </c>
      <c r="CI33">
        <v>795</v>
      </c>
      <c r="CJ33">
        <v>10302.700000000001</v>
      </c>
      <c r="CK33">
        <v>948.7</v>
      </c>
      <c r="CL33">
        <v>-0.34</v>
      </c>
      <c r="CZ33">
        <f t="shared" si="42"/>
        <v>1800.21</v>
      </c>
      <c r="DA33">
        <f t="shared" si="43"/>
        <v>1513.3610998223157</v>
      </c>
      <c r="DB33">
        <f t="shared" si="44"/>
        <v>0.84065808979081091</v>
      </c>
      <c r="DC33">
        <f t="shared" si="45"/>
        <v>0.19131617958162186</v>
      </c>
      <c r="DD33">
        <v>6</v>
      </c>
      <c r="DE33">
        <v>0.5</v>
      </c>
      <c r="DF33" t="s">
        <v>425</v>
      </c>
      <c r="DG33">
        <v>2</v>
      </c>
      <c r="DH33">
        <v>1691784096.5999999</v>
      </c>
      <c r="DI33">
        <v>161.22</v>
      </c>
      <c r="DJ33">
        <v>199.98</v>
      </c>
      <c r="DK33">
        <v>30.630199999999999</v>
      </c>
      <c r="DL33">
        <v>21.396599999999999</v>
      </c>
      <c r="DM33">
        <v>159.864</v>
      </c>
      <c r="DN33">
        <v>30.189900000000002</v>
      </c>
      <c r="DO33">
        <v>500.02600000000001</v>
      </c>
      <c r="DP33">
        <v>98.559200000000004</v>
      </c>
      <c r="DQ33">
        <v>9.9805199999999997E-2</v>
      </c>
      <c r="DR33">
        <v>32.917999999999999</v>
      </c>
      <c r="DS33">
        <v>31.9665</v>
      </c>
      <c r="DT33">
        <v>999.9</v>
      </c>
      <c r="DU33">
        <v>0</v>
      </c>
      <c r="DV33">
        <v>0</v>
      </c>
      <c r="DW33">
        <v>10021.9</v>
      </c>
      <c r="DX33">
        <v>0</v>
      </c>
      <c r="DY33">
        <v>26.4057</v>
      </c>
      <c r="DZ33">
        <v>-38.760100000000001</v>
      </c>
      <c r="EA33">
        <v>166.31399999999999</v>
      </c>
      <c r="EB33">
        <v>204.35300000000001</v>
      </c>
      <c r="EC33">
        <v>9.2336299999999998</v>
      </c>
      <c r="ED33">
        <v>199.98</v>
      </c>
      <c r="EE33">
        <v>21.396599999999999</v>
      </c>
      <c r="EF33">
        <v>3.0188899999999999</v>
      </c>
      <c r="EG33">
        <v>2.1088300000000002</v>
      </c>
      <c r="EH33">
        <v>24.1325</v>
      </c>
      <c r="EI33">
        <v>18.286000000000001</v>
      </c>
      <c r="EJ33">
        <v>1800.21</v>
      </c>
      <c r="EK33">
        <v>0.97800200000000004</v>
      </c>
      <c r="EL33">
        <v>2.1998199999999999E-2</v>
      </c>
      <c r="EM33">
        <v>0</v>
      </c>
      <c r="EN33">
        <v>778.68299999999999</v>
      </c>
      <c r="EO33">
        <v>5.0002700000000004</v>
      </c>
      <c r="EP33">
        <v>14653.2</v>
      </c>
      <c r="EQ33">
        <v>16250.5</v>
      </c>
      <c r="ER33">
        <v>48.125</v>
      </c>
      <c r="ES33">
        <v>48.811999999999998</v>
      </c>
      <c r="ET33">
        <v>49</v>
      </c>
      <c r="EU33">
        <v>48.375</v>
      </c>
      <c r="EV33">
        <v>49.811999999999998</v>
      </c>
      <c r="EW33">
        <v>1755.72</v>
      </c>
      <c r="EX33">
        <v>39.49</v>
      </c>
      <c r="EY33">
        <v>0</v>
      </c>
      <c r="EZ33">
        <v>151.19999980926511</v>
      </c>
      <c r="FA33">
        <v>0</v>
      </c>
      <c r="FB33">
        <v>778.72843999999998</v>
      </c>
      <c r="FC33">
        <v>-0.51023077074010781</v>
      </c>
      <c r="FD33">
        <v>103.8307721279546</v>
      </c>
      <c r="FE33">
        <v>14671.252</v>
      </c>
      <c r="FF33">
        <v>15</v>
      </c>
      <c r="FG33">
        <v>1691784021.0999999</v>
      </c>
      <c r="FH33" t="s">
        <v>513</v>
      </c>
      <c r="FI33">
        <v>1691784012.0999999</v>
      </c>
      <c r="FJ33">
        <v>1691784021.0999999</v>
      </c>
      <c r="FK33">
        <v>21</v>
      </c>
      <c r="FL33">
        <v>-0.14899999999999999</v>
      </c>
      <c r="FM33">
        <v>-4.3999999999999997E-2</v>
      </c>
      <c r="FN33">
        <v>1.3560000000000001</v>
      </c>
      <c r="FO33">
        <v>0.44</v>
      </c>
      <c r="FP33">
        <v>200</v>
      </c>
      <c r="FQ33">
        <v>22</v>
      </c>
      <c r="FR33">
        <v>0.06</v>
      </c>
      <c r="FS33">
        <v>0.01</v>
      </c>
      <c r="FT33">
        <v>30.794190944896251</v>
      </c>
      <c r="FU33">
        <v>0.92715830147784073</v>
      </c>
      <c r="FV33">
        <v>0.1396217388275991</v>
      </c>
      <c r="FW33">
        <v>1</v>
      </c>
      <c r="FX33">
        <v>0.4637731173821259</v>
      </c>
      <c r="FY33">
        <v>3.2482982418652773E-2</v>
      </c>
      <c r="FZ33">
        <v>4.9871998944757186E-3</v>
      </c>
      <c r="GA33">
        <v>1</v>
      </c>
      <c r="GB33">
        <v>2</v>
      </c>
      <c r="GC33">
        <v>2</v>
      </c>
      <c r="GD33" t="s">
        <v>427</v>
      </c>
      <c r="GE33">
        <v>3.1337999999999999</v>
      </c>
      <c r="GF33">
        <v>2.8651499999999999</v>
      </c>
      <c r="GG33">
        <v>4.2150199999999999E-2</v>
      </c>
      <c r="GH33">
        <v>5.3031000000000002E-2</v>
      </c>
      <c r="GI33">
        <v>0.135411</v>
      </c>
      <c r="GJ33">
        <v>0.10899499999999999</v>
      </c>
      <c r="GK33">
        <v>28979.599999999999</v>
      </c>
      <c r="GL33">
        <v>22125.4</v>
      </c>
      <c r="GM33">
        <v>29174.5</v>
      </c>
      <c r="GN33">
        <v>21779.9</v>
      </c>
      <c r="GO33">
        <v>33792.9</v>
      </c>
      <c r="GP33">
        <v>26708</v>
      </c>
      <c r="GQ33">
        <v>40496.1</v>
      </c>
      <c r="GR33">
        <v>30956.9</v>
      </c>
      <c r="GS33">
        <v>2.0375800000000002</v>
      </c>
      <c r="GT33">
        <v>1.8103499999999999</v>
      </c>
      <c r="GU33">
        <v>7.7538200000000002E-2</v>
      </c>
      <c r="GV33">
        <v>0</v>
      </c>
      <c r="GW33">
        <v>30.7074</v>
      </c>
      <c r="GX33">
        <v>999.9</v>
      </c>
      <c r="GY33">
        <v>51.3</v>
      </c>
      <c r="GZ33">
        <v>34.5</v>
      </c>
      <c r="HA33">
        <v>28.596599999999999</v>
      </c>
      <c r="HB33">
        <v>61.758699999999997</v>
      </c>
      <c r="HC33">
        <v>13.569699999999999</v>
      </c>
      <c r="HD33">
        <v>1</v>
      </c>
      <c r="HE33">
        <v>0.35009699999999999</v>
      </c>
      <c r="HF33">
        <v>-0.32571600000000001</v>
      </c>
      <c r="HG33">
        <v>20.2789</v>
      </c>
      <c r="HH33">
        <v>5.2351099999999997</v>
      </c>
      <c r="HI33">
        <v>11.974</v>
      </c>
      <c r="HJ33">
        <v>4.97525</v>
      </c>
      <c r="HK33">
        <v>3.2839999999999998</v>
      </c>
      <c r="HL33">
        <v>9999</v>
      </c>
      <c r="HM33">
        <v>9999</v>
      </c>
      <c r="HN33">
        <v>9999</v>
      </c>
      <c r="HO33">
        <v>999.9</v>
      </c>
      <c r="HP33">
        <v>1.86111</v>
      </c>
      <c r="HQ33">
        <v>1.8627899999999999</v>
      </c>
      <c r="HR33">
        <v>1.8681300000000001</v>
      </c>
      <c r="HS33">
        <v>1.85883</v>
      </c>
      <c r="HT33">
        <v>1.8572299999999999</v>
      </c>
      <c r="HU33">
        <v>1.8609599999999999</v>
      </c>
      <c r="HV33">
        <v>1.8647899999999999</v>
      </c>
      <c r="HW33">
        <v>1.8668400000000001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1.3560000000000001</v>
      </c>
      <c r="IL33">
        <v>0.44030000000000002</v>
      </c>
      <c r="IM33">
        <v>1.356099999999969</v>
      </c>
      <c r="IN33">
        <v>0</v>
      </c>
      <c r="IO33">
        <v>0</v>
      </c>
      <c r="IP33">
        <v>0</v>
      </c>
      <c r="IQ33">
        <v>0.44029500000000249</v>
      </c>
      <c r="IR33">
        <v>0</v>
      </c>
      <c r="IS33">
        <v>0</v>
      </c>
      <c r="IT33">
        <v>0</v>
      </c>
      <c r="IU33">
        <v>-1</v>
      </c>
      <c r="IV33">
        <v>-1</v>
      </c>
      <c r="IW33">
        <v>-1</v>
      </c>
      <c r="IX33">
        <v>-1</v>
      </c>
      <c r="IY33">
        <v>1.4</v>
      </c>
      <c r="IZ33">
        <v>1.3</v>
      </c>
      <c r="JA33">
        <v>0.59570299999999998</v>
      </c>
      <c r="JB33">
        <v>2.4902299999999999</v>
      </c>
      <c r="JC33">
        <v>1.34399</v>
      </c>
      <c r="JD33">
        <v>2.2509800000000002</v>
      </c>
      <c r="JE33">
        <v>1.5918000000000001</v>
      </c>
      <c r="JF33">
        <v>2.3120099999999999</v>
      </c>
      <c r="JG33">
        <v>38.895099999999999</v>
      </c>
      <c r="JH33">
        <v>24.2013</v>
      </c>
      <c r="JI33">
        <v>18</v>
      </c>
      <c r="JJ33">
        <v>518.33399999999995</v>
      </c>
      <c r="JK33">
        <v>418.19299999999998</v>
      </c>
      <c r="JL33">
        <v>31.4785</v>
      </c>
      <c r="JM33">
        <v>31.959800000000001</v>
      </c>
      <c r="JN33">
        <v>29.9999</v>
      </c>
      <c r="JO33">
        <v>31.891500000000001</v>
      </c>
      <c r="JP33">
        <v>31.845199999999998</v>
      </c>
      <c r="JQ33">
        <v>12.009600000000001</v>
      </c>
      <c r="JR33">
        <v>33.3934</v>
      </c>
      <c r="JS33">
        <v>17.232099999999999</v>
      </c>
      <c r="JT33">
        <v>31.484999999999999</v>
      </c>
      <c r="JU33">
        <v>200</v>
      </c>
      <c r="JV33">
        <v>21.295500000000001</v>
      </c>
      <c r="JW33">
        <v>99.483000000000004</v>
      </c>
      <c r="JX33">
        <v>97.791600000000003</v>
      </c>
    </row>
    <row r="34" spans="1:284" x14ac:dyDescent="0.3">
      <c r="A34">
        <v>18</v>
      </c>
      <c r="B34">
        <v>1691784231.5999999</v>
      </c>
      <c r="C34">
        <v>3424</v>
      </c>
      <c r="D34" t="s">
        <v>514</v>
      </c>
      <c r="E34" t="s">
        <v>515</v>
      </c>
      <c r="F34" t="s">
        <v>416</v>
      </c>
      <c r="G34" t="s">
        <v>499</v>
      </c>
      <c r="H34" t="s">
        <v>418</v>
      </c>
      <c r="I34" t="s">
        <v>419</v>
      </c>
      <c r="J34" t="s">
        <v>420</v>
      </c>
      <c r="K34" t="s">
        <v>500</v>
      </c>
      <c r="L34" t="s">
        <v>421</v>
      </c>
      <c r="M34">
        <v>1691784231.5999999</v>
      </c>
      <c r="N34">
        <f t="shared" si="0"/>
        <v>8.2902131515024697E-3</v>
      </c>
      <c r="O34">
        <f t="shared" si="1"/>
        <v>8.2902131515024688</v>
      </c>
      <c r="P34">
        <f t="shared" si="2"/>
        <v>19.484329636364446</v>
      </c>
      <c r="Q34">
        <f t="shared" si="3"/>
        <v>95.629800000000003</v>
      </c>
      <c r="R34">
        <f t="shared" si="4"/>
        <v>26.950976871152889</v>
      </c>
      <c r="S34">
        <f t="shared" si="5"/>
        <v>2.6588465560836623</v>
      </c>
      <c r="T34">
        <f t="shared" si="6"/>
        <v>9.4343505841943394</v>
      </c>
      <c r="U34">
        <f t="shared" si="7"/>
        <v>0.5039472960069864</v>
      </c>
      <c r="V34">
        <f t="shared" si="8"/>
        <v>2.9058234387986333</v>
      </c>
      <c r="W34">
        <f t="shared" si="9"/>
        <v>0.4599491742019024</v>
      </c>
      <c r="X34">
        <f t="shared" si="10"/>
        <v>0.29110050390826148</v>
      </c>
      <c r="Y34">
        <f t="shared" si="11"/>
        <v>344.36119964467218</v>
      </c>
      <c r="Z34">
        <f t="shared" si="12"/>
        <v>32.906443248868918</v>
      </c>
      <c r="AA34">
        <f t="shared" si="13"/>
        <v>31.970400000000001</v>
      </c>
      <c r="AB34">
        <f t="shared" si="14"/>
        <v>4.7670889954275957</v>
      </c>
      <c r="AC34">
        <f t="shared" si="15"/>
        <v>60.448729758113764</v>
      </c>
      <c r="AD34">
        <f t="shared" si="16"/>
        <v>3.0594470194102801</v>
      </c>
      <c r="AE34">
        <f t="shared" si="17"/>
        <v>5.0612263179932651</v>
      </c>
      <c r="AF34">
        <f t="shared" si="18"/>
        <v>1.7076419760173156</v>
      </c>
      <c r="AG34">
        <f t="shared" si="19"/>
        <v>-365.59839998125892</v>
      </c>
      <c r="AH34">
        <f t="shared" si="20"/>
        <v>166.32459830695765</v>
      </c>
      <c r="AI34">
        <f t="shared" si="21"/>
        <v>13.044839934551653</v>
      </c>
      <c r="AJ34">
        <f t="shared" si="22"/>
        <v>158.13223790492256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51134.954476102292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516</v>
      </c>
      <c r="AW34">
        <v>10320.9</v>
      </c>
      <c r="AX34">
        <v>789.94846153846152</v>
      </c>
      <c r="AY34">
        <v>962.33550488232163</v>
      </c>
      <c r="AZ34">
        <f t="shared" si="27"/>
        <v>0.17913403638260272</v>
      </c>
      <c r="BA34">
        <v>0.5</v>
      </c>
      <c r="BB34">
        <f t="shared" si="28"/>
        <v>1513.1507998223362</v>
      </c>
      <c r="BC34">
        <f t="shared" si="29"/>
        <v>19.484329636364446</v>
      </c>
      <c r="BD34">
        <f t="shared" si="30"/>
        <v>135.52840521386941</v>
      </c>
      <c r="BE34">
        <f t="shared" si="31"/>
        <v>1.5513169061844426E-2</v>
      </c>
      <c r="BF34">
        <f t="shared" si="32"/>
        <v>2.5661886967577523</v>
      </c>
      <c r="BG34">
        <f t="shared" si="33"/>
        <v>570.06139048795364</v>
      </c>
      <c r="BH34" t="s">
        <v>517</v>
      </c>
      <c r="BI34">
        <v>644.25</v>
      </c>
      <c r="BJ34">
        <f t="shared" si="34"/>
        <v>644.25</v>
      </c>
      <c r="BK34">
        <f t="shared" si="35"/>
        <v>0.33053493637982156</v>
      </c>
      <c r="BL34">
        <f t="shared" si="36"/>
        <v>0.54195189877525585</v>
      </c>
      <c r="BM34">
        <f t="shared" si="37"/>
        <v>0.88589352032116231</v>
      </c>
      <c r="BN34">
        <f t="shared" si="38"/>
        <v>-5.5144383792373102</v>
      </c>
      <c r="BO34">
        <f t="shared" si="39"/>
        <v>1.0128209710979228</v>
      </c>
      <c r="BP34">
        <f t="shared" si="40"/>
        <v>0.44199403858065339</v>
      </c>
      <c r="BQ34">
        <f t="shared" si="41"/>
        <v>0.55800596141934666</v>
      </c>
      <c r="BR34">
        <v>1755</v>
      </c>
      <c r="BS34">
        <v>290.00000000000011</v>
      </c>
      <c r="BT34">
        <v>920.13</v>
      </c>
      <c r="BU34">
        <v>275</v>
      </c>
      <c r="BV34">
        <v>10320.9</v>
      </c>
      <c r="BW34">
        <v>921.19</v>
      </c>
      <c r="BX34">
        <v>-1.06</v>
      </c>
      <c r="BY34">
        <v>300.00000000000011</v>
      </c>
      <c r="BZ34">
        <v>38.4</v>
      </c>
      <c r="CA34">
        <v>962.33550488232163</v>
      </c>
      <c r="CB34">
        <v>0.8416759740908869</v>
      </c>
      <c r="CC34">
        <v>-42.469186580364394</v>
      </c>
      <c r="CD34">
        <v>0.71157240305789882</v>
      </c>
      <c r="CE34">
        <v>0.99220083824002858</v>
      </c>
      <c r="CF34">
        <v>-1.124143626251391E-2</v>
      </c>
      <c r="CG34">
        <v>289.99999999999989</v>
      </c>
      <c r="CH34">
        <v>921.34</v>
      </c>
      <c r="CI34">
        <v>715</v>
      </c>
      <c r="CJ34">
        <v>10304</v>
      </c>
      <c r="CK34">
        <v>921.12</v>
      </c>
      <c r="CL34">
        <v>0.22</v>
      </c>
      <c r="CZ34">
        <f t="shared" si="42"/>
        <v>1799.96</v>
      </c>
      <c r="DA34">
        <f t="shared" si="43"/>
        <v>1513.1507998223362</v>
      </c>
      <c r="DB34">
        <f t="shared" si="44"/>
        <v>0.84065801452384281</v>
      </c>
      <c r="DC34">
        <f t="shared" si="45"/>
        <v>0.1913160290476856</v>
      </c>
      <c r="DD34">
        <v>6</v>
      </c>
      <c r="DE34">
        <v>0.5</v>
      </c>
      <c r="DF34" t="s">
        <v>425</v>
      </c>
      <c r="DG34">
        <v>2</v>
      </c>
      <c r="DH34">
        <v>1691784231.5999999</v>
      </c>
      <c r="DI34">
        <v>95.629800000000003</v>
      </c>
      <c r="DJ34">
        <v>119.964</v>
      </c>
      <c r="DK34">
        <v>31.011600000000001</v>
      </c>
      <c r="DL34">
        <v>21.371200000000002</v>
      </c>
      <c r="DM34">
        <v>94.253399999999999</v>
      </c>
      <c r="DN34">
        <v>30.591699999999999</v>
      </c>
      <c r="DO34">
        <v>499.96600000000001</v>
      </c>
      <c r="DP34">
        <v>98.555099999999996</v>
      </c>
      <c r="DQ34">
        <v>9.9823300000000004E-2</v>
      </c>
      <c r="DR34">
        <v>33.0321</v>
      </c>
      <c r="DS34">
        <v>31.970400000000001</v>
      </c>
      <c r="DT34">
        <v>999.9</v>
      </c>
      <c r="DU34">
        <v>0</v>
      </c>
      <c r="DV34">
        <v>0</v>
      </c>
      <c r="DW34">
        <v>10010</v>
      </c>
      <c r="DX34">
        <v>0</v>
      </c>
      <c r="DY34">
        <v>15.886699999999999</v>
      </c>
      <c r="DZ34">
        <v>-24.334199999999999</v>
      </c>
      <c r="EA34">
        <v>98.690399999999997</v>
      </c>
      <c r="EB34">
        <v>122.584</v>
      </c>
      <c r="EC34">
        <v>9.6404200000000007</v>
      </c>
      <c r="ED34">
        <v>119.964</v>
      </c>
      <c r="EE34">
        <v>21.371200000000002</v>
      </c>
      <c r="EF34">
        <v>3.0563500000000001</v>
      </c>
      <c r="EG34">
        <v>2.1062400000000001</v>
      </c>
      <c r="EH34">
        <v>24.338200000000001</v>
      </c>
      <c r="EI34">
        <v>18.266500000000001</v>
      </c>
      <c r="EJ34">
        <v>1799.96</v>
      </c>
      <c r="EK34">
        <v>0.97800600000000004</v>
      </c>
      <c r="EL34">
        <v>2.19945E-2</v>
      </c>
      <c r="EM34">
        <v>0</v>
      </c>
      <c r="EN34">
        <v>789.98299999999995</v>
      </c>
      <c r="EO34">
        <v>5.0002700000000004</v>
      </c>
      <c r="EP34">
        <v>14860.4</v>
      </c>
      <c r="EQ34">
        <v>16248.3</v>
      </c>
      <c r="ER34">
        <v>48.686999999999998</v>
      </c>
      <c r="ES34">
        <v>49.186999999999998</v>
      </c>
      <c r="ET34">
        <v>49.561999999999998</v>
      </c>
      <c r="EU34">
        <v>48.811999999999998</v>
      </c>
      <c r="EV34">
        <v>50.375</v>
      </c>
      <c r="EW34">
        <v>1755.48</v>
      </c>
      <c r="EX34">
        <v>39.479999999999997</v>
      </c>
      <c r="EY34">
        <v>0</v>
      </c>
      <c r="EZ34">
        <v>133.19999980926511</v>
      </c>
      <c r="FA34">
        <v>0</v>
      </c>
      <c r="FB34">
        <v>789.94846153846152</v>
      </c>
      <c r="FC34">
        <v>-1.33394871447389</v>
      </c>
      <c r="FD34">
        <v>106.5606846749798</v>
      </c>
      <c r="FE34">
        <v>14869.526923076921</v>
      </c>
      <c r="FF34">
        <v>15</v>
      </c>
      <c r="FG34">
        <v>1691784191.0999999</v>
      </c>
      <c r="FH34" t="s">
        <v>518</v>
      </c>
      <c r="FI34">
        <v>1691784175.0999999</v>
      </c>
      <c r="FJ34">
        <v>1691784191.0999999</v>
      </c>
      <c r="FK34">
        <v>22</v>
      </c>
      <c r="FL34">
        <v>2.1000000000000001E-2</v>
      </c>
      <c r="FM34">
        <v>-0.02</v>
      </c>
      <c r="FN34">
        <v>1.3759999999999999</v>
      </c>
      <c r="FO34">
        <v>0.42</v>
      </c>
      <c r="FP34">
        <v>120</v>
      </c>
      <c r="FQ34">
        <v>21</v>
      </c>
      <c r="FR34">
        <v>0.13</v>
      </c>
      <c r="FS34">
        <v>0.01</v>
      </c>
      <c r="FT34">
        <v>19.407163244767229</v>
      </c>
      <c r="FU34">
        <v>0.1396927123767378</v>
      </c>
      <c r="FV34">
        <v>4.6355820829504742E-2</v>
      </c>
      <c r="FW34">
        <v>1</v>
      </c>
      <c r="FX34">
        <v>0.49914237876719691</v>
      </c>
      <c r="FY34">
        <v>7.1942110082507491E-2</v>
      </c>
      <c r="FZ34">
        <v>1.94169818608055E-2</v>
      </c>
      <c r="GA34">
        <v>1</v>
      </c>
      <c r="GB34">
        <v>2</v>
      </c>
      <c r="GC34">
        <v>2</v>
      </c>
      <c r="GD34" t="s">
        <v>427</v>
      </c>
      <c r="GE34">
        <v>3.1337299999999999</v>
      </c>
      <c r="GF34">
        <v>2.8650600000000002</v>
      </c>
      <c r="GG34">
        <v>2.56166E-2</v>
      </c>
      <c r="GH34">
        <v>3.3205699999999998E-2</v>
      </c>
      <c r="GI34">
        <v>0.136661</v>
      </c>
      <c r="GJ34">
        <v>0.108904</v>
      </c>
      <c r="GK34">
        <v>29479.8</v>
      </c>
      <c r="GL34">
        <v>22591.1</v>
      </c>
      <c r="GM34">
        <v>29174.3</v>
      </c>
      <c r="GN34">
        <v>21782.3</v>
      </c>
      <c r="GO34">
        <v>33740.400000000001</v>
      </c>
      <c r="GP34">
        <v>26712.6</v>
      </c>
      <c r="GQ34">
        <v>40495.5</v>
      </c>
      <c r="GR34">
        <v>30961</v>
      </c>
      <c r="GS34">
        <v>2.0377000000000001</v>
      </c>
      <c r="GT34">
        <v>1.8106500000000001</v>
      </c>
      <c r="GU34">
        <v>7.4811299999999997E-2</v>
      </c>
      <c r="GV34">
        <v>0</v>
      </c>
      <c r="GW34">
        <v>30.755600000000001</v>
      </c>
      <c r="GX34">
        <v>999.9</v>
      </c>
      <c r="GY34">
        <v>51</v>
      </c>
      <c r="GZ34">
        <v>34.5</v>
      </c>
      <c r="HA34">
        <v>28.4329</v>
      </c>
      <c r="HB34">
        <v>61.788800000000002</v>
      </c>
      <c r="HC34">
        <v>13.838100000000001</v>
      </c>
      <c r="HD34">
        <v>1</v>
      </c>
      <c r="HE34">
        <v>0.34828999999999999</v>
      </c>
      <c r="HF34">
        <v>-0.39972999999999997</v>
      </c>
      <c r="HG34">
        <v>20.277100000000001</v>
      </c>
      <c r="HH34">
        <v>5.2339099999999998</v>
      </c>
      <c r="HI34">
        <v>11.974</v>
      </c>
      <c r="HJ34">
        <v>4.9749999999999996</v>
      </c>
      <c r="HK34">
        <v>3.2839999999999998</v>
      </c>
      <c r="HL34">
        <v>9999</v>
      </c>
      <c r="HM34">
        <v>9999</v>
      </c>
      <c r="HN34">
        <v>9999</v>
      </c>
      <c r="HO34">
        <v>999.9</v>
      </c>
      <c r="HP34">
        <v>1.86111</v>
      </c>
      <c r="HQ34">
        <v>1.8627899999999999</v>
      </c>
      <c r="HR34">
        <v>1.8681399999999999</v>
      </c>
      <c r="HS34">
        <v>1.85883</v>
      </c>
      <c r="HT34">
        <v>1.8571899999999999</v>
      </c>
      <c r="HU34">
        <v>1.86094</v>
      </c>
      <c r="HV34">
        <v>1.8647899999999999</v>
      </c>
      <c r="HW34">
        <v>1.8667899999999999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1.3759999999999999</v>
      </c>
      <c r="IL34">
        <v>0.4199</v>
      </c>
      <c r="IM34">
        <v>1.3764500000000339</v>
      </c>
      <c r="IN34">
        <v>0</v>
      </c>
      <c r="IO34">
        <v>0</v>
      </c>
      <c r="IP34">
        <v>0</v>
      </c>
      <c r="IQ34">
        <v>0.41994500000000201</v>
      </c>
      <c r="IR34">
        <v>0</v>
      </c>
      <c r="IS34">
        <v>0</v>
      </c>
      <c r="IT34">
        <v>0</v>
      </c>
      <c r="IU34">
        <v>-1</v>
      </c>
      <c r="IV34">
        <v>-1</v>
      </c>
      <c r="IW34">
        <v>-1</v>
      </c>
      <c r="IX34">
        <v>-1</v>
      </c>
      <c r="IY34">
        <v>0.9</v>
      </c>
      <c r="IZ34">
        <v>0.7</v>
      </c>
      <c r="JA34">
        <v>0.41626000000000002</v>
      </c>
      <c r="JB34">
        <v>2.5146500000000001</v>
      </c>
      <c r="JC34">
        <v>1.34399</v>
      </c>
      <c r="JD34">
        <v>2.2509800000000002</v>
      </c>
      <c r="JE34">
        <v>1.5918000000000001</v>
      </c>
      <c r="JF34">
        <v>2.34741</v>
      </c>
      <c r="JG34">
        <v>38.771700000000003</v>
      </c>
      <c r="JH34">
        <v>24.210100000000001</v>
      </c>
      <c r="JI34">
        <v>18</v>
      </c>
      <c r="JJ34">
        <v>518.25</v>
      </c>
      <c r="JK34">
        <v>418.233</v>
      </c>
      <c r="JL34">
        <v>31.228899999999999</v>
      </c>
      <c r="JM34">
        <v>31.936699999999998</v>
      </c>
      <c r="JN34">
        <v>29.9999</v>
      </c>
      <c r="JO34">
        <v>31.872599999999998</v>
      </c>
      <c r="JP34">
        <v>31.825700000000001</v>
      </c>
      <c r="JQ34">
        <v>8.4224300000000003</v>
      </c>
      <c r="JR34">
        <v>33.121200000000002</v>
      </c>
      <c r="JS34">
        <v>15.298</v>
      </c>
      <c r="JT34">
        <v>31.499099999999999</v>
      </c>
      <c r="JU34">
        <v>120</v>
      </c>
      <c r="JV34">
        <v>21.2605</v>
      </c>
      <c r="JW34">
        <v>99.481999999999999</v>
      </c>
      <c r="JX34">
        <v>97.803399999999996</v>
      </c>
    </row>
    <row r="35" spans="1:284" x14ac:dyDescent="0.3">
      <c r="A35">
        <v>19</v>
      </c>
      <c r="B35">
        <v>1691784409.5999999</v>
      </c>
      <c r="C35">
        <v>3602</v>
      </c>
      <c r="D35" t="s">
        <v>519</v>
      </c>
      <c r="E35" t="s">
        <v>520</v>
      </c>
      <c r="F35" t="s">
        <v>416</v>
      </c>
      <c r="G35" t="s">
        <v>499</v>
      </c>
      <c r="H35" t="s">
        <v>418</v>
      </c>
      <c r="I35" t="s">
        <v>419</v>
      </c>
      <c r="J35" t="s">
        <v>420</v>
      </c>
      <c r="K35" t="s">
        <v>500</v>
      </c>
      <c r="L35" t="s">
        <v>421</v>
      </c>
      <c r="M35">
        <v>1691784409.5999999</v>
      </c>
      <c r="N35">
        <f t="shared" si="0"/>
        <v>8.681011059397498E-3</v>
      </c>
      <c r="O35">
        <f t="shared" si="1"/>
        <v>8.6810110593974983</v>
      </c>
      <c r="P35">
        <f t="shared" si="2"/>
        <v>11.726937184358441</v>
      </c>
      <c r="Q35">
        <f t="shared" si="3"/>
        <v>55.296100000000003</v>
      </c>
      <c r="R35">
        <f t="shared" si="4"/>
        <v>15.920174942938047</v>
      </c>
      <c r="S35">
        <f t="shared" si="5"/>
        <v>1.5705850749941515</v>
      </c>
      <c r="T35">
        <f t="shared" si="6"/>
        <v>5.4551680290365301</v>
      </c>
      <c r="U35">
        <f t="shared" si="7"/>
        <v>0.53135018513977972</v>
      </c>
      <c r="V35">
        <f t="shared" si="8"/>
        <v>2.9049296641699458</v>
      </c>
      <c r="W35">
        <f t="shared" si="9"/>
        <v>0.48267068111918193</v>
      </c>
      <c r="X35">
        <f t="shared" si="10"/>
        <v>0.30567032525866156</v>
      </c>
      <c r="Y35">
        <f t="shared" si="11"/>
        <v>344.34149964447039</v>
      </c>
      <c r="Z35">
        <f t="shared" si="12"/>
        <v>32.907907019745544</v>
      </c>
      <c r="AA35">
        <f t="shared" si="13"/>
        <v>31.986799999999999</v>
      </c>
      <c r="AB35">
        <f t="shared" si="14"/>
        <v>4.7715167917698187</v>
      </c>
      <c r="AC35">
        <f t="shared" si="15"/>
        <v>60.259968032516106</v>
      </c>
      <c r="AD35">
        <f t="shared" si="16"/>
        <v>3.0676879101221499</v>
      </c>
      <c r="AE35">
        <f t="shared" si="17"/>
        <v>5.0907559533832378</v>
      </c>
      <c r="AF35">
        <f t="shared" si="18"/>
        <v>1.7038288816476688</v>
      </c>
      <c r="AG35">
        <f t="shared" si="19"/>
        <v>-382.83258771942968</v>
      </c>
      <c r="AH35">
        <f t="shared" si="20"/>
        <v>179.92988163807962</v>
      </c>
      <c r="AI35">
        <f t="shared" si="21"/>
        <v>14.124570462424547</v>
      </c>
      <c r="AJ35">
        <f t="shared" si="22"/>
        <v>155.5633640255449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51092.542367121569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521</v>
      </c>
      <c r="AW35">
        <v>10316.1</v>
      </c>
      <c r="AX35">
        <v>796.23903846153848</v>
      </c>
      <c r="AY35">
        <v>901.61122864204322</v>
      </c>
      <c r="AZ35">
        <f t="shared" si="27"/>
        <v>0.11687098256219641</v>
      </c>
      <c r="BA35">
        <v>0.5</v>
      </c>
      <c r="BB35">
        <f t="shared" si="28"/>
        <v>1513.0589998222349</v>
      </c>
      <c r="BC35">
        <f t="shared" si="29"/>
        <v>11.726937184358441</v>
      </c>
      <c r="BD35">
        <f t="shared" si="30"/>
        <v>88.416345991899377</v>
      </c>
      <c r="BE35">
        <f t="shared" si="31"/>
        <v>1.0387150615772077E-2</v>
      </c>
      <c r="BF35">
        <f t="shared" si="32"/>
        <v>2.8063745115163354</v>
      </c>
      <c r="BG35">
        <f t="shared" si="33"/>
        <v>548.19034536137167</v>
      </c>
      <c r="BH35" t="s">
        <v>522</v>
      </c>
      <c r="BI35">
        <v>647.47</v>
      </c>
      <c r="BJ35">
        <f t="shared" si="34"/>
        <v>647.47</v>
      </c>
      <c r="BK35">
        <f t="shared" si="35"/>
        <v>0.28187451594277124</v>
      </c>
      <c r="BL35">
        <f t="shared" si="36"/>
        <v>0.4146206058085955</v>
      </c>
      <c r="BM35">
        <f t="shared" si="37"/>
        <v>0.90872675310945172</v>
      </c>
      <c r="BN35">
        <f t="shared" si="38"/>
        <v>-1.1455328072197477</v>
      </c>
      <c r="BO35">
        <f t="shared" si="39"/>
        <v>1.0377255920102808</v>
      </c>
      <c r="BP35">
        <f t="shared" si="40"/>
        <v>0.33715302902202371</v>
      </c>
      <c r="BQ35">
        <f t="shared" si="41"/>
        <v>0.66284697097797629</v>
      </c>
      <c r="BR35">
        <v>1757</v>
      </c>
      <c r="BS35">
        <v>290.00000000000011</v>
      </c>
      <c r="BT35">
        <v>878.42</v>
      </c>
      <c r="BU35">
        <v>295</v>
      </c>
      <c r="BV35">
        <v>10316.1</v>
      </c>
      <c r="BW35">
        <v>877.69</v>
      </c>
      <c r="BX35">
        <v>0.73</v>
      </c>
      <c r="BY35">
        <v>300.00000000000011</v>
      </c>
      <c r="BZ35">
        <v>38.4</v>
      </c>
      <c r="CA35">
        <v>901.61122864204322</v>
      </c>
      <c r="CB35">
        <v>1.1901267624297871</v>
      </c>
      <c r="CC35">
        <v>-24.67434421178552</v>
      </c>
      <c r="CD35">
        <v>1.0058247921366481</v>
      </c>
      <c r="CE35">
        <v>0.95554089219624094</v>
      </c>
      <c r="CF35">
        <v>-1.123604961067853E-2</v>
      </c>
      <c r="CG35">
        <v>289.99999999999989</v>
      </c>
      <c r="CH35">
        <v>876.16</v>
      </c>
      <c r="CI35">
        <v>675</v>
      </c>
      <c r="CJ35">
        <v>10304.200000000001</v>
      </c>
      <c r="CK35">
        <v>877.67</v>
      </c>
      <c r="CL35">
        <v>-1.51</v>
      </c>
      <c r="CZ35">
        <f t="shared" si="42"/>
        <v>1799.85</v>
      </c>
      <c r="DA35">
        <f t="shared" si="43"/>
        <v>1513.0589998222349</v>
      </c>
      <c r="DB35">
        <f t="shared" si="44"/>
        <v>0.84065838810025006</v>
      </c>
      <c r="DC35">
        <f t="shared" si="45"/>
        <v>0.19131677620050028</v>
      </c>
      <c r="DD35">
        <v>6</v>
      </c>
      <c r="DE35">
        <v>0.5</v>
      </c>
      <c r="DF35" t="s">
        <v>425</v>
      </c>
      <c r="DG35">
        <v>2</v>
      </c>
      <c r="DH35">
        <v>1691784409.5999999</v>
      </c>
      <c r="DI35">
        <v>55.296100000000003</v>
      </c>
      <c r="DJ35">
        <v>69.946799999999996</v>
      </c>
      <c r="DK35">
        <v>31.095500000000001</v>
      </c>
      <c r="DL35">
        <v>21.000599999999999</v>
      </c>
      <c r="DM35">
        <v>53.938899999999997</v>
      </c>
      <c r="DN35">
        <v>30.706299999999999</v>
      </c>
      <c r="DO35">
        <v>499.92</v>
      </c>
      <c r="DP35">
        <v>98.553899999999999</v>
      </c>
      <c r="DQ35">
        <v>9.9857299999999996E-2</v>
      </c>
      <c r="DR35">
        <v>33.1357</v>
      </c>
      <c r="DS35">
        <v>31.986799999999999</v>
      </c>
      <c r="DT35">
        <v>999.9</v>
      </c>
      <c r="DU35">
        <v>0</v>
      </c>
      <c r="DV35">
        <v>0</v>
      </c>
      <c r="DW35">
        <v>10005</v>
      </c>
      <c r="DX35">
        <v>0</v>
      </c>
      <c r="DY35">
        <v>20.3887</v>
      </c>
      <c r="DZ35">
        <v>-14.650700000000001</v>
      </c>
      <c r="EA35">
        <v>57.070700000000002</v>
      </c>
      <c r="EB35">
        <v>71.447199999999995</v>
      </c>
      <c r="EC35">
        <v>10.094799999999999</v>
      </c>
      <c r="ED35">
        <v>69.946799999999996</v>
      </c>
      <c r="EE35">
        <v>21.000599999999999</v>
      </c>
      <c r="EF35">
        <v>3.0645799999999999</v>
      </c>
      <c r="EG35">
        <v>2.06969</v>
      </c>
      <c r="EH35">
        <v>24.382999999999999</v>
      </c>
      <c r="EI35">
        <v>17.9878</v>
      </c>
      <c r="EJ35">
        <v>1799.85</v>
      </c>
      <c r="EK35">
        <v>0.97799199999999997</v>
      </c>
      <c r="EL35">
        <v>2.2007599999999999E-2</v>
      </c>
      <c r="EM35">
        <v>0</v>
      </c>
      <c r="EN35">
        <v>795.83299999999997</v>
      </c>
      <c r="EO35">
        <v>5.0002700000000004</v>
      </c>
      <c r="EP35">
        <v>14983.6</v>
      </c>
      <c r="EQ35">
        <v>16247.3</v>
      </c>
      <c r="ER35">
        <v>49.125</v>
      </c>
      <c r="ES35">
        <v>49.561999999999998</v>
      </c>
      <c r="ET35">
        <v>50.061999999999998</v>
      </c>
      <c r="EU35">
        <v>49.125</v>
      </c>
      <c r="EV35">
        <v>50.75</v>
      </c>
      <c r="EW35">
        <v>1755.35</v>
      </c>
      <c r="EX35">
        <v>39.5</v>
      </c>
      <c r="EY35">
        <v>0</v>
      </c>
      <c r="EZ35">
        <v>175.79999995231631</v>
      </c>
      <c r="FA35">
        <v>0</v>
      </c>
      <c r="FB35">
        <v>796.23903846153848</v>
      </c>
      <c r="FC35">
        <v>-4.0056410415914314</v>
      </c>
      <c r="FD35">
        <v>-75.835897761078058</v>
      </c>
      <c r="FE35">
        <v>14997.376923076919</v>
      </c>
      <c r="FF35">
        <v>15</v>
      </c>
      <c r="FG35">
        <v>1691784367.5999999</v>
      </c>
      <c r="FH35" t="s">
        <v>523</v>
      </c>
      <c r="FI35">
        <v>1691784346.0999999</v>
      </c>
      <c r="FJ35">
        <v>1691784367.5999999</v>
      </c>
      <c r="FK35">
        <v>23</v>
      </c>
      <c r="FL35">
        <v>-1.9E-2</v>
      </c>
      <c r="FM35">
        <v>-3.1E-2</v>
      </c>
      <c r="FN35">
        <v>1.357</v>
      </c>
      <c r="FO35">
        <v>0.38900000000000001</v>
      </c>
      <c r="FP35">
        <v>70</v>
      </c>
      <c r="FQ35">
        <v>21</v>
      </c>
      <c r="FR35">
        <v>0.15</v>
      </c>
      <c r="FS35">
        <v>0.01</v>
      </c>
      <c r="FT35">
        <v>11.75360349877881</v>
      </c>
      <c r="FU35">
        <v>-1.51660267304779E-2</v>
      </c>
      <c r="FV35">
        <v>3.3000445373349757E-2</v>
      </c>
      <c r="FW35">
        <v>1</v>
      </c>
      <c r="FX35">
        <v>0.53273545852951909</v>
      </c>
      <c r="FY35">
        <v>2.7975383544916289E-2</v>
      </c>
      <c r="FZ35">
        <v>1.1299354989197621E-2</v>
      </c>
      <c r="GA35">
        <v>1</v>
      </c>
      <c r="GB35">
        <v>2</v>
      </c>
      <c r="GC35">
        <v>2</v>
      </c>
      <c r="GD35" t="s">
        <v>427</v>
      </c>
      <c r="GE35">
        <v>3.1335899999999999</v>
      </c>
      <c r="GF35">
        <v>2.8650500000000001</v>
      </c>
      <c r="GG35">
        <v>1.4848E-2</v>
      </c>
      <c r="GH35">
        <v>1.9750299999999998E-2</v>
      </c>
      <c r="GI35">
        <v>0.13702700000000001</v>
      </c>
      <c r="GJ35">
        <v>0.10758</v>
      </c>
      <c r="GK35">
        <v>29807.4</v>
      </c>
      <c r="GL35">
        <v>22910.2</v>
      </c>
      <c r="GM35">
        <v>29175.9</v>
      </c>
      <c r="GN35">
        <v>21786.7</v>
      </c>
      <c r="GO35">
        <v>33725.800000000003</v>
      </c>
      <c r="GP35">
        <v>26755.9</v>
      </c>
      <c r="GQ35">
        <v>40497.699999999997</v>
      </c>
      <c r="GR35">
        <v>30966.5</v>
      </c>
      <c r="GS35">
        <v>2.0388299999999999</v>
      </c>
      <c r="GT35">
        <v>1.8117700000000001</v>
      </c>
      <c r="GU35">
        <v>7.6524900000000007E-2</v>
      </c>
      <c r="GV35">
        <v>0</v>
      </c>
      <c r="GW35">
        <v>30.744199999999999</v>
      </c>
      <c r="GX35">
        <v>999.9</v>
      </c>
      <c r="GY35">
        <v>50.4</v>
      </c>
      <c r="GZ35">
        <v>34.5</v>
      </c>
      <c r="HA35">
        <v>28.095600000000001</v>
      </c>
      <c r="HB35">
        <v>61.8688</v>
      </c>
      <c r="HC35">
        <v>13.762</v>
      </c>
      <c r="HD35">
        <v>1</v>
      </c>
      <c r="HE35">
        <v>0.34459600000000001</v>
      </c>
      <c r="HF35">
        <v>-0.29913099999999998</v>
      </c>
      <c r="HG35">
        <v>20.279499999999999</v>
      </c>
      <c r="HH35">
        <v>5.2346599999999999</v>
      </c>
      <c r="HI35">
        <v>11.974</v>
      </c>
      <c r="HJ35">
        <v>4.9755500000000001</v>
      </c>
      <c r="HK35">
        <v>3.2839999999999998</v>
      </c>
      <c r="HL35">
        <v>9999</v>
      </c>
      <c r="HM35">
        <v>9999</v>
      </c>
      <c r="HN35">
        <v>9999</v>
      </c>
      <c r="HO35">
        <v>999.9</v>
      </c>
      <c r="HP35">
        <v>1.8610800000000001</v>
      </c>
      <c r="HQ35">
        <v>1.8627499999999999</v>
      </c>
      <c r="HR35">
        <v>1.8681300000000001</v>
      </c>
      <c r="HS35">
        <v>1.8587800000000001</v>
      </c>
      <c r="HT35">
        <v>1.8571500000000001</v>
      </c>
      <c r="HU35">
        <v>1.8608499999999999</v>
      </c>
      <c r="HV35">
        <v>1.8647800000000001</v>
      </c>
      <c r="HW35">
        <v>1.86676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1.357</v>
      </c>
      <c r="IL35">
        <v>0.38919999999999999</v>
      </c>
      <c r="IM35">
        <v>1.3571500000000041</v>
      </c>
      <c r="IN35">
        <v>0</v>
      </c>
      <c r="IO35">
        <v>0</v>
      </c>
      <c r="IP35">
        <v>0</v>
      </c>
      <c r="IQ35">
        <v>0.38918095238095418</v>
      </c>
      <c r="IR35">
        <v>0</v>
      </c>
      <c r="IS35">
        <v>0</v>
      </c>
      <c r="IT35">
        <v>0</v>
      </c>
      <c r="IU35">
        <v>-1</v>
      </c>
      <c r="IV35">
        <v>-1</v>
      </c>
      <c r="IW35">
        <v>-1</v>
      </c>
      <c r="IX35">
        <v>-1</v>
      </c>
      <c r="IY35">
        <v>1.1000000000000001</v>
      </c>
      <c r="IZ35">
        <v>0.7</v>
      </c>
      <c r="JA35">
        <v>0.30395499999999998</v>
      </c>
      <c r="JB35">
        <v>2.5341800000000001</v>
      </c>
      <c r="JC35">
        <v>1.34399</v>
      </c>
      <c r="JD35">
        <v>2.2509800000000002</v>
      </c>
      <c r="JE35">
        <v>1.5918000000000001</v>
      </c>
      <c r="JF35">
        <v>2.32544</v>
      </c>
      <c r="JG35">
        <v>38.624099999999999</v>
      </c>
      <c r="JH35">
        <v>24.218800000000002</v>
      </c>
      <c r="JI35">
        <v>18</v>
      </c>
      <c r="JJ35">
        <v>518.63800000000003</v>
      </c>
      <c r="JK35">
        <v>418.62299999999999</v>
      </c>
      <c r="JL35">
        <v>31.635400000000001</v>
      </c>
      <c r="JM35">
        <v>31.8916</v>
      </c>
      <c r="JN35">
        <v>30</v>
      </c>
      <c r="JO35">
        <v>31.832100000000001</v>
      </c>
      <c r="JP35">
        <v>31.783999999999999</v>
      </c>
      <c r="JQ35">
        <v>6.1644399999999999</v>
      </c>
      <c r="JR35">
        <v>32.631900000000002</v>
      </c>
      <c r="JS35">
        <v>12.4901</v>
      </c>
      <c r="JT35">
        <v>31.651800000000001</v>
      </c>
      <c r="JU35">
        <v>70</v>
      </c>
      <c r="JV35">
        <v>20.9374</v>
      </c>
      <c r="JW35">
        <v>99.487399999999994</v>
      </c>
      <c r="JX35">
        <v>97.821899999999999</v>
      </c>
    </row>
    <row r="36" spans="1:284" x14ac:dyDescent="0.3">
      <c r="A36">
        <v>20</v>
      </c>
      <c r="B36">
        <v>1691784531</v>
      </c>
      <c r="C36">
        <v>3723.400000095367</v>
      </c>
      <c r="D36" t="s">
        <v>524</v>
      </c>
      <c r="E36" t="s">
        <v>525</v>
      </c>
      <c r="F36" t="s">
        <v>416</v>
      </c>
      <c r="G36" t="s">
        <v>499</v>
      </c>
      <c r="H36" t="s">
        <v>418</v>
      </c>
      <c r="I36" t="s">
        <v>419</v>
      </c>
      <c r="J36" t="s">
        <v>420</v>
      </c>
      <c r="K36" t="s">
        <v>500</v>
      </c>
      <c r="L36" t="s">
        <v>421</v>
      </c>
      <c r="M36">
        <v>1691784531</v>
      </c>
      <c r="N36">
        <f t="shared" si="0"/>
        <v>8.8388924414391761E-3</v>
      </c>
      <c r="O36">
        <f t="shared" si="1"/>
        <v>8.8388924414391763</v>
      </c>
      <c r="P36">
        <f t="shared" si="2"/>
        <v>4.9797267626143631</v>
      </c>
      <c r="Q36">
        <f t="shared" si="3"/>
        <v>23.7379</v>
      </c>
      <c r="R36">
        <f t="shared" si="4"/>
        <v>7.4609198978171527</v>
      </c>
      <c r="S36">
        <f t="shared" si="5"/>
        <v>0.73603240163980876</v>
      </c>
      <c r="T36">
        <f t="shared" si="6"/>
        <v>2.3417840944784003</v>
      </c>
      <c r="U36">
        <f t="shared" si="7"/>
        <v>0.54797331902413626</v>
      </c>
      <c r="V36">
        <f t="shared" si="8"/>
        <v>2.8995322982891847</v>
      </c>
      <c r="W36">
        <f t="shared" si="9"/>
        <v>0.4962721254192578</v>
      </c>
      <c r="X36">
        <f t="shared" si="10"/>
        <v>0.31440772410948509</v>
      </c>
      <c r="Y36">
        <f t="shared" si="11"/>
        <v>344.35289964448231</v>
      </c>
      <c r="Z36">
        <f t="shared" si="12"/>
        <v>32.891810532444474</v>
      </c>
      <c r="AA36">
        <f t="shared" si="13"/>
        <v>31.967600000000001</v>
      </c>
      <c r="AB36">
        <f t="shared" si="14"/>
        <v>4.7663333877971592</v>
      </c>
      <c r="AC36">
        <f t="shared" si="15"/>
        <v>60.398737367995146</v>
      </c>
      <c r="AD36">
        <f t="shared" si="16"/>
        <v>3.0791561962303997</v>
      </c>
      <c r="AE36">
        <f t="shared" si="17"/>
        <v>5.0980472943827166</v>
      </c>
      <c r="AF36">
        <f t="shared" si="18"/>
        <v>1.6871771915667595</v>
      </c>
      <c r="AG36">
        <f t="shared" si="19"/>
        <v>-389.79515666746767</v>
      </c>
      <c r="AH36">
        <f t="shared" si="20"/>
        <v>186.58305697274153</v>
      </c>
      <c r="AI36">
        <f t="shared" si="21"/>
        <v>14.674569963247281</v>
      </c>
      <c r="AJ36">
        <f t="shared" si="22"/>
        <v>155.81536991300345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50936.879624805981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526</v>
      </c>
      <c r="AW36">
        <v>10314.1</v>
      </c>
      <c r="AX36">
        <v>803.5255769230771</v>
      </c>
      <c r="AY36">
        <v>862.87623739613593</v>
      </c>
      <c r="AZ36">
        <f t="shared" si="27"/>
        <v>6.8782355917180849E-2</v>
      </c>
      <c r="BA36">
        <v>0.5</v>
      </c>
      <c r="BB36">
        <f t="shared" si="28"/>
        <v>1513.1093998222411</v>
      </c>
      <c r="BC36">
        <f t="shared" si="29"/>
        <v>4.9797267626143631</v>
      </c>
      <c r="BD36">
        <f t="shared" si="30"/>
        <v>52.037614640102646</v>
      </c>
      <c r="BE36">
        <f t="shared" si="31"/>
        <v>5.9276357023574236E-3</v>
      </c>
      <c r="BF36">
        <f t="shared" si="32"/>
        <v>2.9772447672869111</v>
      </c>
      <c r="BG36">
        <f t="shared" si="33"/>
        <v>533.62557441545152</v>
      </c>
      <c r="BH36" t="s">
        <v>527</v>
      </c>
      <c r="BI36">
        <v>656.65</v>
      </c>
      <c r="BJ36">
        <f t="shared" si="34"/>
        <v>656.65</v>
      </c>
      <c r="BK36">
        <f t="shared" si="35"/>
        <v>0.23899862860803289</v>
      </c>
      <c r="BL36">
        <f t="shared" si="36"/>
        <v>0.28779393554590882</v>
      </c>
      <c r="BM36">
        <f t="shared" si="37"/>
        <v>0.9256901300091035</v>
      </c>
      <c r="BN36">
        <f t="shared" si="38"/>
        <v>-0.454027874701453</v>
      </c>
      <c r="BO36">
        <f t="shared" si="39"/>
        <v>1.0536118294881176</v>
      </c>
      <c r="BP36">
        <f t="shared" si="40"/>
        <v>0.23518839126425514</v>
      </c>
      <c r="BQ36">
        <f t="shared" si="41"/>
        <v>0.76481160873574483</v>
      </c>
      <c r="BR36">
        <v>1759</v>
      </c>
      <c r="BS36">
        <v>290.00000000000011</v>
      </c>
      <c r="BT36">
        <v>850.1</v>
      </c>
      <c r="BU36">
        <v>295</v>
      </c>
      <c r="BV36">
        <v>10314.1</v>
      </c>
      <c r="BW36">
        <v>848.51</v>
      </c>
      <c r="BX36">
        <v>1.59</v>
      </c>
      <c r="BY36">
        <v>300.00000000000011</v>
      </c>
      <c r="BZ36">
        <v>38.4</v>
      </c>
      <c r="CA36">
        <v>862.87623739613593</v>
      </c>
      <c r="CB36">
        <v>1.218517986506777</v>
      </c>
      <c r="CC36">
        <v>-14.812375636402781</v>
      </c>
      <c r="CD36">
        <v>1.0296245058540581</v>
      </c>
      <c r="CE36">
        <v>0.88083205520717012</v>
      </c>
      <c r="CF36">
        <v>-1.1233730812013339E-2</v>
      </c>
      <c r="CG36">
        <v>289.99999999999989</v>
      </c>
      <c r="CH36">
        <v>846.93</v>
      </c>
      <c r="CI36">
        <v>855</v>
      </c>
      <c r="CJ36">
        <v>10289.700000000001</v>
      </c>
      <c r="CK36">
        <v>848.48</v>
      </c>
      <c r="CL36">
        <v>-1.55</v>
      </c>
      <c r="CZ36">
        <f t="shared" si="42"/>
        <v>1799.91</v>
      </c>
      <c r="DA36">
        <f t="shared" si="43"/>
        <v>1513.1093998222411</v>
      </c>
      <c r="DB36">
        <f t="shared" si="44"/>
        <v>0.84065836615288603</v>
      </c>
      <c r="DC36">
        <f t="shared" si="45"/>
        <v>0.19131673230577212</v>
      </c>
      <c r="DD36">
        <v>6</v>
      </c>
      <c r="DE36">
        <v>0.5</v>
      </c>
      <c r="DF36" t="s">
        <v>425</v>
      </c>
      <c r="DG36">
        <v>2</v>
      </c>
      <c r="DH36">
        <v>1691784531</v>
      </c>
      <c r="DI36">
        <v>23.7379</v>
      </c>
      <c r="DJ36">
        <v>29.962800000000001</v>
      </c>
      <c r="DK36">
        <v>31.212399999999999</v>
      </c>
      <c r="DL36">
        <v>20.940999999999999</v>
      </c>
      <c r="DM36">
        <v>22.4025</v>
      </c>
      <c r="DN36">
        <v>30.823699999999999</v>
      </c>
      <c r="DO36">
        <v>500.20499999999998</v>
      </c>
      <c r="DP36">
        <v>98.551199999999994</v>
      </c>
      <c r="DQ36">
        <v>0.100496</v>
      </c>
      <c r="DR36">
        <v>33.161200000000001</v>
      </c>
      <c r="DS36">
        <v>31.967600000000001</v>
      </c>
      <c r="DT36">
        <v>999.9</v>
      </c>
      <c r="DU36">
        <v>0</v>
      </c>
      <c r="DV36">
        <v>0</v>
      </c>
      <c r="DW36">
        <v>9974.3799999999992</v>
      </c>
      <c r="DX36">
        <v>0</v>
      </c>
      <c r="DY36">
        <v>20.9803</v>
      </c>
      <c r="DZ36">
        <v>-6.2248700000000001</v>
      </c>
      <c r="EA36">
        <v>24.502700000000001</v>
      </c>
      <c r="EB36">
        <v>30.6037</v>
      </c>
      <c r="EC36">
        <v>10.2715</v>
      </c>
      <c r="ED36">
        <v>29.962800000000001</v>
      </c>
      <c r="EE36">
        <v>20.940999999999999</v>
      </c>
      <c r="EF36">
        <v>3.0760200000000002</v>
      </c>
      <c r="EG36">
        <v>2.0637599999999998</v>
      </c>
      <c r="EH36">
        <v>24.4453</v>
      </c>
      <c r="EI36">
        <v>17.9422</v>
      </c>
      <c r="EJ36">
        <v>1799.91</v>
      </c>
      <c r="EK36">
        <v>0.97799599999999998</v>
      </c>
      <c r="EL36">
        <v>2.20039E-2</v>
      </c>
      <c r="EM36">
        <v>0</v>
      </c>
      <c r="EN36">
        <v>803.346</v>
      </c>
      <c r="EO36">
        <v>5.0002700000000004</v>
      </c>
      <c r="EP36">
        <v>15126.2</v>
      </c>
      <c r="EQ36">
        <v>16247.8</v>
      </c>
      <c r="ER36">
        <v>49.375</v>
      </c>
      <c r="ES36">
        <v>49.75</v>
      </c>
      <c r="ET36">
        <v>50.311999999999998</v>
      </c>
      <c r="EU36">
        <v>49.25</v>
      </c>
      <c r="EV36">
        <v>51</v>
      </c>
      <c r="EW36">
        <v>1755.41</v>
      </c>
      <c r="EX36">
        <v>39.5</v>
      </c>
      <c r="EY36">
        <v>0</v>
      </c>
      <c r="EZ36">
        <v>119.3999998569489</v>
      </c>
      <c r="FA36">
        <v>0</v>
      </c>
      <c r="FB36">
        <v>803.5255769230771</v>
      </c>
      <c r="FC36">
        <v>-2.4588375977832539</v>
      </c>
      <c r="FD36">
        <v>-147.66837477960769</v>
      </c>
      <c r="FE36">
        <v>15147.08846153846</v>
      </c>
      <c r="FF36">
        <v>15</v>
      </c>
      <c r="FG36">
        <v>1691784490.0999999</v>
      </c>
      <c r="FH36" t="s">
        <v>528</v>
      </c>
      <c r="FI36">
        <v>1691784474.0999999</v>
      </c>
      <c r="FJ36">
        <v>1691784490.0999999</v>
      </c>
      <c r="FK36">
        <v>24</v>
      </c>
      <c r="FL36">
        <v>-2.1999999999999999E-2</v>
      </c>
      <c r="FM36">
        <v>0</v>
      </c>
      <c r="FN36">
        <v>1.335</v>
      </c>
      <c r="FO36">
        <v>0.38900000000000001</v>
      </c>
      <c r="FP36">
        <v>30</v>
      </c>
      <c r="FQ36">
        <v>21</v>
      </c>
      <c r="FR36">
        <v>0.35</v>
      </c>
      <c r="FS36">
        <v>0.01</v>
      </c>
      <c r="FT36">
        <v>4.9922358704160876</v>
      </c>
      <c r="FU36">
        <v>6.5070239063479196E-2</v>
      </c>
      <c r="FV36">
        <v>4.4131455446558637E-2</v>
      </c>
      <c r="FW36">
        <v>1</v>
      </c>
      <c r="FX36">
        <v>0.54323737111559967</v>
      </c>
      <c r="FY36">
        <v>6.8832931524011445E-2</v>
      </c>
      <c r="FZ36">
        <v>1.8738961257400849E-2</v>
      </c>
      <c r="GA36">
        <v>1</v>
      </c>
      <c r="GB36">
        <v>2</v>
      </c>
      <c r="GC36">
        <v>2</v>
      </c>
      <c r="GD36" t="s">
        <v>427</v>
      </c>
      <c r="GE36">
        <v>3.1339000000000001</v>
      </c>
      <c r="GF36">
        <v>2.8654299999999999</v>
      </c>
      <c r="GG36">
        <v>6.2000199999999997E-3</v>
      </c>
      <c r="GH36">
        <v>8.5389999999999997E-3</v>
      </c>
      <c r="GI36">
        <v>0.13739899999999999</v>
      </c>
      <c r="GJ36">
        <v>0.10737099999999999</v>
      </c>
      <c r="GK36">
        <v>30071.599999999999</v>
      </c>
      <c r="GL36">
        <v>23175.3</v>
      </c>
      <c r="GM36">
        <v>29178.2</v>
      </c>
      <c r="GN36">
        <v>21789.5</v>
      </c>
      <c r="GO36">
        <v>33712</v>
      </c>
      <c r="GP36">
        <v>26764.7</v>
      </c>
      <c r="GQ36">
        <v>40500.6</v>
      </c>
      <c r="GR36">
        <v>30970.6</v>
      </c>
      <c r="GS36">
        <v>2.0397500000000002</v>
      </c>
      <c r="GT36">
        <v>1.81243</v>
      </c>
      <c r="GU36">
        <v>7.2989600000000002E-2</v>
      </c>
      <c r="GV36">
        <v>0</v>
      </c>
      <c r="GW36">
        <v>30.782399999999999</v>
      </c>
      <c r="GX36">
        <v>999.9</v>
      </c>
      <c r="GY36">
        <v>50</v>
      </c>
      <c r="GZ36">
        <v>34.4</v>
      </c>
      <c r="HA36">
        <v>27.7178</v>
      </c>
      <c r="HB36">
        <v>61.968800000000002</v>
      </c>
      <c r="HC36">
        <v>13.722</v>
      </c>
      <c r="HD36">
        <v>1</v>
      </c>
      <c r="HE36">
        <v>0.34165899999999999</v>
      </c>
      <c r="HF36">
        <v>0.146367</v>
      </c>
      <c r="HG36">
        <v>20.279299999999999</v>
      </c>
      <c r="HH36">
        <v>5.23421</v>
      </c>
      <c r="HI36">
        <v>11.9742</v>
      </c>
      <c r="HJ36">
        <v>4.9744000000000002</v>
      </c>
      <c r="HK36">
        <v>3.2839999999999998</v>
      </c>
      <c r="HL36">
        <v>9999</v>
      </c>
      <c r="HM36">
        <v>9999</v>
      </c>
      <c r="HN36">
        <v>9999</v>
      </c>
      <c r="HO36">
        <v>999.9</v>
      </c>
      <c r="HP36">
        <v>1.8610599999999999</v>
      </c>
      <c r="HQ36">
        <v>1.8627199999999999</v>
      </c>
      <c r="HR36">
        <v>1.86812</v>
      </c>
      <c r="HS36">
        <v>1.8588100000000001</v>
      </c>
      <c r="HT36">
        <v>1.8571500000000001</v>
      </c>
      <c r="HU36">
        <v>1.86083</v>
      </c>
      <c r="HV36">
        <v>1.8647800000000001</v>
      </c>
      <c r="HW36">
        <v>1.86676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1.335</v>
      </c>
      <c r="IL36">
        <v>0.38869999999999999</v>
      </c>
      <c r="IM36">
        <v>1.335439999999998</v>
      </c>
      <c r="IN36">
        <v>0</v>
      </c>
      <c r="IO36">
        <v>0</v>
      </c>
      <c r="IP36">
        <v>0</v>
      </c>
      <c r="IQ36">
        <v>0.38874000000000208</v>
      </c>
      <c r="IR36">
        <v>0</v>
      </c>
      <c r="IS36">
        <v>0</v>
      </c>
      <c r="IT36">
        <v>0</v>
      </c>
      <c r="IU36">
        <v>-1</v>
      </c>
      <c r="IV36">
        <v>-1</v>
      </c>
      <c r="IW36">
        <v>-1</v>
      </c>
      <c r="IX36">
        <v>-1</v>
      </c>
      <c r="IY36">
        <v>0.9</v>
      </c>
      <c r="IZ36">
        <v>0.7</v>
      </c>
      <c r="JA36">
        <v>0.21606400000000001</v>
      </c>
      <c r="JB36">
        <v>2.5488300000000002</v>
      </c>
      <c r="JC36">
        <v>1.34399</v>
      </c>
      <c r="JD36">
        <v>2.2509800000000002</v>
      </c>
      <c r="JE36">
        <v>1.5918000000000001</v>
      </c>
      <c r="JF36">
        <v>2.34741</v>
      </c>
      <c r="JG36">
        <v>38.5259</v>
      </c>
      <c r="JH36">
        <v>24.227599999999999</v>
      </c>
      <c r="JI36">
        <v>18</v>
      </c>
      <c r="JJ36">
        <v>518.90200000000004</v>
      </c>
      <c r="JK36">
        <v>418.73599999999999</v>
      </c>
      <c r="JL36">
        <v>31.249600000000001</v>
      </c>
      <c r="JM36">
        <v>31.847799999999999</v>
      </c>
      <c r="JN36">
        <v>29.9998</v>
      </c>
      <c r="JO36">
        <v>31.7927</v>
      </c>
      <c r="JP36">
        <v>31.745100000000001</v>
      </c>
      <c r="JQ36">
        <v>4.3896600000000001</v>
      </c>
      <c r="JR36">
        <v>32.056699999999999</v>
      </c>
      <c r="JS36">
        <v>11.354900000000001</v>
      </c>
      <c r="JT36">
        <v>31.268799999999999</v>
      </c>
      <c r="JU36">
        <v>30</v>
      </c>
      <c r="JV36">
        <v>20.9922</v>
      </c>
      <c r="JW36">
        <v>99.494799999999998</v>
      </c>
      <c r="JX36">
        <v>97.834599999999995</v>
      </c>
    </row>
    <row r="37" spans="1:284" x14ac:dyDescent="0.3">
      <c r="A37">
        <v>21</v>
      </c>
      <c r="B37">
        <v>1691784662</v>
      </c>
      <c r="C37">
        <v>3854.400000095367</v>
      </c>
      <c r="D37" t="s">
        <v>529</v>
      </c>
      <c r="E37" t="s">
        <v>530</v>
      </c>
      <c r="F37" t="s">
        <v>416</v>
      </c>
      <c r="G37" t="s">
        <v>499</v>
      </c>
      <c r="H37" t="s">
        <v>418</v>
      </c>
      <c r="I37" t="s">
        <v>419</v>
      </c>
      <c r="J37" t="s">
        <v>420</v>
      </c>
      <c r="K37" t="s">
        <v>500</v>
      </c>
      <c r="L37" t="s">
        <v>421</v>
      </c>
      <c r="M37">
        <v>1691784662</v>
      </c>
      <c r="N37">
        <f t="shared" si="0"/>
        <v>9.0001756489535446E-3</v>
      </c>
      <c r="O37">
        <f t="shared" si="1"/>
        <v>9.0001756489535438</v>
      </c>
      <c r="P37">
        <f t="shared" si="2"/>
        <v>1.4196407956634467</v>
      </c>
      <c r="Q37">
        <f t="shared" si="3"/>
        <v>8.2219099999999994</v>
      </c>
      <c r="R37">
        <f t="shared" si="4"/>
        <v>3.6251900698094826</v>
      </c>
      <c r="S37">
        <f t="shared" si="5"/>
        <v>0.35763079960326005</v>
      </c>
      <c r="T37">
        <f t="shared" si="6"/>
        <v>0.81110457408942682</v>
      </c>
      <c r="U37">
        <f t="shared" si="7"/>
        <v>0.55933726186236365</v>
      </c>
      <c r="V37">
        <f t="shared" si="8"/>
        <v>2.904890684196451</v>
      </c>
      <c r="W37">
        <f t="shared" si="9"/>
        <v>0.5056708909847295</v>
      </c>
      <c r="X37">
        <f t="shared" si="10"/>
        <v>0.32043583442376611</v>
      </c>
      <c r="Y37">
        <f t="shared" si="11"/>
        <v>344.38269964460386</v>
      </c>
      <c r="Z37">
        <f t="shared" si="12"/>
        <v>32.868058825618135</v>
      </c>
      <c r="AA37">
        <f t="shared" si="13"/>
        <v>31.9665</v>
      </c>
      <c r="AB37">
        <f t="shared" si="14"/>
        <v>4.7660365704704075</v>
      </c>
      <c r="AC37">
        <f t="shared" si="15"/>
        <v>60.355532927293389</v>
      </c>
      <c r="AD37">
        <f t="shared" si="16"/>
        <v>3.0800114593936696</v>
      </c>
      <c r="AE37">
        <f t="shared" si="17"/>
        <v>5.1031136832210073</v>
      </c>
      <c r="AF37">
        <f t="shared" si="18"/>
        <v>1.6860251110767379</v>
      </c>
      <c r="AG37">
        <f t="shared" si="19"/>
        <v>-396.90774611885132</v>
      </c>
      <c r="AH37">
        <f t="shared" si="20"/>
        <v>189.87210486510205</v>
      </c>
      <c r="AI37">
        <f t="shared" si="21"/>
        <v>14.906920755114257</v>
      </c>
      <c r="AJ37">
        <f t="shared" si="22"/>
        <v>152.25397914596883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51084.193148700804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531</v>
      </c>
      <c r="AW37">
        <v>10316.700000000001</v>
      </c>
      <c r="AX37">
        <v>807.47153846153856</v>
      </c>
      <c r="AY37">
        <v>852.16675145753209</v>
      </c>
      <c r="AZ37">
        <f t="shared" si="27"/>
        <v>5.2448905005443525E-2</v>
      </c>
      <c r="BA37">
        <v>0.5</v>
      </c>
      <c r="BB37">
        <f t="shared" si="28"/>
        <v>1513.2434998223018</v>
      </c>
      <c r="BC37">
        <f t="shared" si="29"/>
        <v>1.4196407956634467</v>
      </c>
      <c r="BD37">
        <f t="shared" si="30"/>
        <v>39.683982286142403</v>
      </c>
      <c r="BE37">
        <f t="shared" si="31"/>
        <v>3.5744910410275645E-3</v>
      </c>
      <c r="BF37">
        <f t="shared" si="32"/>
        <v>3.0272282321859962</v>
      </c>
      <c r="BG37">
        <f t="shared" si="33"/>
        <v>529.51022686814815</v>
      </c>
      <c r="BH37" t="s">
        <v>532</v>
      </c>
      <c r="BI37">
        <v>663.35</v>
      </c>
      <c r="BJ37">
        <f t="shared" si="34"/>
        <v>663.35</v>
      </c>
      <c r="BK37">
        <f t="shared" si="35"/>
        <v>0.2215725398046603</v>
      </c>
      <c r="BL37">
        <f t="shared" si="36"/>
        <v>0.2367121171769879</v>
      </c>
      <c r="BM37">
        <f t="shared" si="37"/>
        <v>0.931798668076253</v>
      </c>
      <c r="BN37">
        <f t="shared" si="38"/>
        <v>-0.31602404233789438</v>
      </c>
      <c r="BO37">
        <f t="shared" si="39"/>
        <v>1.0580040710096437</v>
      </c>
      <c r="BP37">
        <f t="shared" si="40"/>
        <v>0.19446256053622407</v>
      </c>
      <c r="BQ37">
        <f t="shared" si="41"/>
        <v>0.80553743946377598</v>
      </c>
      <c r="BR37">
        <v>1761</v>
      </c>
      <c r="BS37">
        <v>290.00000000000011</v>
      </c>
      <c r="BT37">
        <v>839.7</v>
      </c>
      <c r="BU37">
        <v>255</v>
      </c>
      <c r="BV37">
        <v>10316.700000000001</v>
      </c>
      <c r="BW37">
        <v>839.18</v>
      </c>
      <c r="BX37">
        <v>0.52</v>
      </c>
      <c r="BY37">
        <v>300.00000000000011</v>
      </c>
      <c r="BZ37">
        <v>38.4</v>
      </c>
      <c r="CA37">
        <v>852.16675145753209</v>
      </c>
      <c r="CB37">
        <v>0.91881295332554824</v>
      </c>
      <c r="CC37">
        <v>-13.401541325283709</v>
      </c>
      <c r="CD37">
        <v>0.77628642912845935</v>
      </c>
      <c r="CE37">
        <v>0.91411933212896623</v>
      </c>
      <c r="CF37">
        <v>-1.1232824694104559E-2</v>
      </c>
      <c r="CG37">
        <v>289.99999999999989</v>
      </c>
      <c r="CH37">
        <v>838.64</v>
      </c>
      <c r="CI37">
        <v>675</v>
      </c>
      <c r="CJ37">
        <v>10300.799999999999</v>
      </c>
      <c r="CK37">
        <v>839.16</v>
      </c>
      <c r="CL37">
        <v>-0.52</v>
      </c>
      <c r="CZ37">
        <f t="shared" si="42"/>
        <v>1800.07</v>
      </c>
      <c r="DA37">
        <f t="shared" si="43"/>
        <v>1513.2434998223018</v>
      </c>
      <c r="DB37">
        <f t="shared" si="44"/>
        <v>0.84065814097357427</v>
      </c>
      <c r="DC37">
        <f t="shared" si="45"/>
        <v>0.19131628194714864</v>
      </c>
      <c r="DD37">
        <v>6</v>
      </c>
      <c r="DE37">
        <v>0.5</v>
      </c>
      <c r="DF37" t="s">
        <v>425</v>
      </c>
      <c r="DG37">
        <v>2</v>
      </c>
      <c r="DH37">
        <v>1691784662</v>
      </c>
      <c r="DI37">
        <v>8.2219099999999994</v>
      </c>
      <c r="DJ37">
        <v>10.0146</v>
      </c>
      <c r="DK37">
        <v>31.2211</v>
      </c>
      <c r="DL37">
        <v>20.7562</v>
      </c>
      <c r="DM37">
        <v>6.8681599999999996</v>
      </c>
      <c r="DN37">
        <v>30.8429</v>
      </c>
      <c r="DO37">
        <v>499.91</v>
      </c>
      <c r="DP37">
        <v>98.551699999999997</v>
      </c>
      <c r="DQ37">
        <v>9.9899699999999994E-2</v>
      </c>
      <c r="DR37">
        <v>33.178899999999999</v>
      </c>
      <c r="DS37">
        <v>31.9665</v>
      </c>
      <c r="DT37">
        <v>999.9</v>
      </c>
      <c r="DU37">
        <v>0</v>
      </c>
      <c r="DV37">
        <v>0</v>
      </c>
      <c r="DW37">
        <v>10005</v>
      </c>
      <c r="DX37">
        <v>0</v>
      </c>
      <c r="DY37">
        <v>17.0901</v>
      </c>
      <c r="DZ37">
        <v>-1.79267</v>
      </c>
      <c r="EA37">
        <v>8.4868799999999993</v>
      </c>
      <c r="EB37">
        <v>10.226900000000001</v>
      </c>
      <c r="EC37">
        <v>10.4649</v>
      </c>
      <c r="ED37">
        <v>10.0146</v>
      </c>
      <c r="EE37">
        <v>20.7562</v>
      </c>
      <c r="EF37">
        <v>3.0768900000000001</v>
      </c>
      <c r="EG37">
        <v>2.04556</v>
      </c>
      <c r="EH37">
        <v>24.45</v>
      </c>
      <c r="EI37">
        <v>17.801500000000001</v>
      </c>
      <c r="EJ37">
        <v>1800.07</v>
      </c>
      <c r="EK37">
        <v>0.97799999999999998</v>
      </c>
      <c r="EL37">
        <v>2.20003E-2</v>
      </c>
      <c r="EM37">
        <v>0</v>
      </c>
      <c r="EN37">
        <v>807.25699999999995</v>
      </c>
      <c r="EO37">
        <v>5.0002700000000004</v>
      </c>
      <c r="EP37">
        <v>15212.8</v>
      </c>
      <c r="EQ37">
        <v>16249.2</v>
      </c>
      <c r="ER37">
        <v>49.625</v>
      </c>
      <c r="ES37">
        <v>49.936999999999998</v>
      </c>
      <c r="ET37">
        <v>50.5</v>
      </c>
      <c r="EU37">
        <v>49.375</v>
      </c>
      <c r="EV37">
        <v>51.186999999999998</v>
      </c>
      <c r="EW37">
        <v>1755.58</v>
      </c>
      <c r="EX37">
        <v>39.49</v>
      </c>
      <c r="EY37">
        <v>0</v>
      </c>
      <c r="EZ37">
        <v>129.19999980926511</v>
      </c>
      <c r="FA37">
        <v>0</v>
      </c>
      <c r="FB37">
        <v>807.47153846153856</v>
      </c>
      <c r="FC37">
        <v>-2.3197948650479101</v>
      </c>
      <c r="FD37">
        <v>48.700857863211773</v>
      </c>
      <c r="FE37">
        <v>15243.18076923077</v>
      </c>
      <c r="FF37">
        <v>15</v>
      </c>
      <c r="FG37">
        <v>1691784620.5</v>
      </c>
      <c r="FH37" t="s">
        <v>533</v>
      </c>
      <c r="FI37">
        <v>1691784605.5</v>
      </c>
      <c r="FJ37">
        <v>1691784620.5</v>
      </c>
      <c r="FK37">
        <v>25</v>
      </c>
      <c r="FL37">
        <v>1.7999999999999999E-2</v>
      </c>
      <c r="FM37">
        <v>-1.0999999999999999E-2</v>
      </c>
      <c r="FN37">
        <v>1.3540000000000001</v>
      </c>
      <c r="FO37">
        <v>0.378</v>
      </c>
      <c r="FP37">
        <v>10</v>
      </c>
      <c r="FQ37">
        <v>21</v>
      </c>
      <c r="FR37">
        <v>0.39</v>
      </c>
      <c r="FS37">
        <v>0.01</v>
      </c>
      <c r="FT37">
        <v>1.4140943172257929</v>
      </c>
      <c r="FU37">
        <v>-4.7656887819807467E-2</v>
      </c>
      <c r="FV37">
        <v>3.7667265264717802E-2</v>
      </c>
      <c r="FW37">
        <v>1</v>
      </c>
      <c r="FX37">
        <v>0.56169965032113178</v>
      </c>
      <c r="FY37">
        <v>4.1317347967549309E-2</v>
      </c>
      <c r="FZ37">
        <v>1.5741388542607121E-2</v>
      </c>
      <c r="GA37">
        <v>1</v>
      </c>
      <c r="GB37">
        <v>2</v>
      </c>
      <c r="GC37">
        <v>2</v>
      </c>
      <c r="GD37" t="s">
        <v>427</v>
      </c>
      <c r="GE37">
        <v>3.1335199999999999</v>
      </c>
      <c r="GF37">
        <v>2.8651</v>
      </c>
      <c r="GG37">
        <v>1.90263E-3</v>
      </c>
      <c r="GH37">
        <v>2.8592999999999999E-3</v>
      </c>
      <c r="GI37">
        <v>0.13747100000000001</v>
      </c>
      <c r="GJ37">
        <v>0.106712</v>
      </c>
      <c r="GK37">
        <v>30202.1</v>
      </c>
      <c r="GL37">
        <v>23311.3</v>
      </c>
      <c r="GM37">
        <v>29178.5</v>
      </c>
      <c r="GN37">
        <v>21792.400000000001</v>
      </c>
      <c r="GO37">
        <v>33708.699999999997</v>
      </c>
      <c r="GP37">
        <v>26787</v>
      </c>
      <c r="GQ37">
        <v>40501.199999999997</v>
      </c>
      <c r="GR37">
        <v>30974.1</v>
      </c>
      <c r="GS37">
        <v>2.0399699999999998</v>
      </c>
      <c r="GT37">
        <v>1.81375</v>
      </c>
      <c r="GU37">
        <v>7.44089E-2</v>
      </c>
      <c r="GV37">
        <v>0</v>
      </c>
      <c r="GW37">
        <v>30.758299999999998</v>
      </c>
      <c r="GX37">
        <v>999.9</v>
      </c>
      <c r="GY37">
        <v>49.7</v>
      </c>
      <c r="GZ37">
        <v>34.4</v>
      </c>
      <c r="HA37">
        <v>27.5518</v>
      </c>
      <c r="HB37">
        <v>62.068800000000003</v>
      </c>
      <c r="HC37">
        <v>13.9383</v>
      </c>
      <c r="HD37">
        <v>1</v>
      </c>
      <c r="HE37">
        <v>0.33794200000000002</v>
      </c>
      <c r="HF37">
        <v>-0.43439800000000001</v>
      </c>
      <c r="HG37">
        <v>20.2789</v>
      </c>
      <c r="HH37">
        <v>5.2351099999999997</v>
      </c>
      <c r="HI37">
        <v>11.974299999999999</v>
      </c>
      <c r="HJ37">
        <v>4.9753999999999996</v>
      </c>
      <c r="HK37">
        <v>3.2839999999999998</v>
      </c>
      <c r="HL37">
        <v>9999</v>
      </c>
      <c r="HM37">
        <v>9999</v>
      </c>
      <c r="HN37">
        <v>9999</v>
      </c>
      <c r="HO37">
        <v>999.9</v>
      </c>
      <c r="HP37">
        <v>1.8610100000000001</v>
      </c>
      <c r="HQ37">
        <v>1.86269</v>
      </c>
      <c r="HR37">
        <v>1.86812</v>
      </c>
      <c r="HS37">
        <v>1.8587400000000001</v>
      </c>
      <c r="HT37">
        <v>1.8571500000000001</v>
      </c>
      <c r="HU37">
        <v>1.8608499999999999</v>
      </c>
      <c r="HV37">
        <v>1.8647800000000001</v>
      </c>
      <c r="HW37">
        <v>1.86676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1.3540000000000001</v>
      </c>
      <c r="IL37">
        <v>0.37819999999999998</v>
      </c>
      <c r="IM37">
        <v>1.353750000000002</v>
      </c>
      <c r="IN37">
        <v>0</v>
      </c>
      <c r="IO37">
        <v>0</v>
      </c>
      <c r="IP37">
        <v>0</v>
      </c>
      <c r="IQ37">
        <v>0.37822500000000397</v>
      </c>
      <c r="IR37">
        <v>0</v>
      </c>
      <c r="IS37">
        <v>0</v>
      </c>
      <c r="IT37">
        <v>0</v>
      </c>
      <c r="IU37">
        <v>-1</v>
      </c>
      <c r="IV37">
        <v>-1</v>
      </c>
      <c r="IW37">
        <v>-1</v>
      </c>
      <c r="IX37">
        <v>-1</v>
      </c>
      <c r="IY37">
        <v>0.9</v>
      </c>
      <c r="IZ37">
        <v>0.7</v>
      </c>
      <c r="JA37">
        <v>0.17211899999999999</v>
      </c>
      <c r="JB37">
        <v>2.5598100000000001</v>
      </c>
      <c r="JC37">
        <v>1.34399</v>
      </c>
      <c r="JD37">
        <v>2.2509800000000002</v>
      </c>
      <c r="JE37">
        <v>1.5918000000000001</v>
      </c>
      <c r="JF37">
        <v>2.3974600000000001</v>
      </c>
      <c r="JG37">
        <v>38.427900000000001</v>
      </c>
      <c r="JH37">
        <v>24.2364</v>
      </c>
      <c r="JI37">
        <v>18</v>
      </c>
      <c r="JJ37">
        <v>518.73599999999999</v>
      </c>
      <c r="JK37">
        <v>419.29500000000002</v>
      </c>
      <c r="JL37">
        <v>31.746500000000001</v>
      </c>
      <c r="JM37">
        <v>31.813300000000002</v>
      </c>
      <c r="JN37">
        <v>30</v>
      </c>
      <c r="JO37">
        <v>31.757300000000001</v>
      </c>
      <c r="JP37">
        <v>31.709</v>
      </c>
      <c r="JQ37">
        <v>3.52041</v>
      </c>
      <c r="JR37">
        <v>31.828099999999999</v>
      </c>
      <c r="JS37">
        <v>9.4001699999999992</v>
      </c>
      <c r="JT37">
        <v>31.762</v>
      </c>
      <c r="JU37">
        <v>10</v>
      </c>
      <c r="JV37">
        <v>20.700600000000001</v>
      </c>
      <c r="JW37">
        <v>99.496099999999998</v>
      </c>
      <c r="JX37">
        <v>97.846599999999995</v>
      </c>
    </row>
    <row r="38" spans="1:284" x14ac:dyDescent="0.3">
      <c r="A38">
        <v>22</v>
      </c>
      <c r="B38">
        <v>1691784839</v>
      </c>
      <c r="C38">
        <v>4031.400000095367</v>
      </c>
      <c r="D38" t="s">
        <v>534</v>
      </c>
      <c r="E38" t="s">
        <v>535</v>
      </c>
      <c r="F38" t="s">
        <v>416</v>
      </c>
      <c r="G38" t="s">
        <v>499</v>
      </c>
      <c r="H38" t="s">
        <v>418</v>
      </c>
      <c r="I38" t="s">
        <v>419</v>
      </c>
      <c r="J38" t="s">
        <v>420</v>
      </c>
      <c r="K38" t="s">
        <v>500</v>
      </c>
      <c r="L38" t="s">
        <v>421</v>
      </c>
      <c r="M38">
        <v>1691784839</v>
      </c>
      <c r="N38">
        <f t="shared" si="0"/>
        <v>8.6031983588574761E-3</v>
      </c>
      <c r="O38">
        <f t="shared" si="1"/>
        <v>8.6031983588574761</v>
      </c>
      <c r="P38">
        <f t="shared" si="2"/>
        <v>50.442858063219617</v>
      </c>
      <c r="Q38">
        <f t="shared" si="3"/>
        <v>336.03800000000001</v>
      </c>
      <c r="R38">
        <f t="shared" si="4"/>
        <v>162.93397379100813</v>
      </c>
      <c r="S38">
        <f t="shared" si="5"/>
        <v>16.074209147386668</v>
      </c>
      <c r="T38">
        <f t="shared" si="6"/>
        <v>33.151742192195996</v>
      </c>
      <c r="U38">
        <f t="shared" si="7"/>
        <v>0.52787650586465218</v>
      </c>
      <c r="V38">
        <f t="shared" si="8"/>
        <v>2.9015574706119764</v>
      </c>
      <c r="W38">
        <f t="shared" si="9"/>
        <v>0.47975018101696132</v>
      </c>
      <c r="X38">
        <f t="shared" si="10"/>
        <v>0.30380134216372845</v>
      </c>
      <c r="Y38">
        <f t="shared" si="11"/>
        <v>344.35359964466431</v>
      </c>
      <c r="Z38">
        <f t="shared" si="12"/>
        <v>33.064183616919571</v>
      </c>
      <c r="AA38">
        <f t="shared" si="13"/>
        <v>32.021900000000002</v>
      </c>
      <c r="AB38">
        <f t="shared" si="14"/>
        <v>4.7810053889661406</v>
      </c>
      <c r="AC38">
        <f t="shared" si="15"/>
        <v>60.087773432899247</v>
      </c>
      <c r="AD38">
        <f t="shared" si="16"/>
        <v>3.0823687590479998</v>
      </c>
      <c r="AE38">
        <f t="shared" si="17"/>
        <v>5.1297769628460586</v>
      </c>
      <c r="AF38">
        <f t="shared" si="18"/>
        <v>1.6986366299181408</v>
      </c>
      <c r="AG38">
        <f t="shared" si="19"/>
        <v>-379.40104762561469</v>
      </c>
      <c r="AH38">
        <f t="shared" si="20"/>
        <v>195.52031506790502</v>
      </c>
      <c r="AI38">
        <f t="shared" si="21"/>
        <v>15.379191608030204</v>
      </c>
      <c r="AJ38">
        <f t="shared" si="22"/>
        <v>175.85205869498486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50975.304569937434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536</v>
      </c>
      <c r="AW38">
        <v>10335.799999999999</v>
      </c>
      <c r="AX38">
        <v>790.48711538461544</v>
      </c>
      <c r="AY38">
        <v>1187.678403034043</v>
      </c>
      <c r="AZ38">
        <f t="shared" si="27"/>
        <v>0.33442663151469521</v>
      </c>
      <c r="BA38">
        <v>0.5</v>
      </c>
      <c r="BB38">
        <f t="shared" si="28"/>
        <v>1513.1171998223322</v>
      </c>
      <c r="BC38">
        <f t="shared" si="29"/>
        <v>50.442858063219617</v>
      </c>
      <c r="BD38">
        <f t="shared" si="30"/>
        <v>253.01334411176526</v>
      </c>
      <c r="BE38">
        <f t="shared" si="31"/>
        <v>3.5973613020164955E-2</v>
      </c>
      <c r="BF38">
        <f t="shared" si="32"/>
        <v>1.8895616786774478</v>
      </c>
      <c r="BG38">
        <f t="shared" si="33"/>
        <v>642.24542540678112</v>
      </c>
      <c r="BH38" t="s">
        <v>537</v>
      </c>
      <c r="BI38">
        <v>596.25</v>
      </c>
      <c r="BJ38">
        <f t="shared" si="34"/>
        <v>596.25</v>
      </c>
      <c r="BK38">
        <f t="shared" si="35"/>
        <v>0.49797015886049634</v>
      </c>
      <c r="BL38">
        <f t="shared" si="36"/>
        <v>0.67157966308656458</v>
      </c>
      <c r="BM38">
        <f t="shared" si="37"/>
        <v>0.79142889278745276</v>
      </c>
      <c r="BN38">
        <f t="shared" si="38"/>
        <v>2.0465141785622438</v>
      </c>
      <c r="BO38">
        <f t="shared" si="39"/>
        <v>0.92040192880988569</v>
      </c>
      <c r="BP38">
        <f t="shared" si="40"/>
        <v>0.50656027950630567</v>
      </c>
      <c r="BQ38">
        <f t="shared" si="41"/>
        <v>0.49343972049369433</v>
      </c>
      <c r="BR38">
        <v>1763</v>
      </c>
      <c r="BS38">
        <v>290.00000000000011</v>
      </c>
      <c r="BT38">
        <v>1064.47</v>
      </c>
      <c r="BU38">
        <v>135</v>
      </c>
      <c r="BV38">
        <v>10335.799999999999</v>
      </c>
      <c r="BW38">
        <v>1054.53</v>
      </c>
      <c r="BX38">
        <v>9.94</v>
      </c>
      <c r="BY38">
        <v>300.00000000000011</v>
      </c>
      <c r="BZ38">
        <v>38.4</v>
      </c>
      <c r="CA38">
        <v>1187.678403034043</v>
      </c>
      <c r="CB38">
        <v>1.748721684952131</v>
      </c>
      <c r="CC38">
        <v>-137.61881092346479</v>
      </c>
      <c r="CD38">
        <v>1.477312256186716</v>
      </c>
      <c r="CE38">
        <v>0.99678376342725084</v>
      </c>
      <c r="CF38">
        <v>-1.123308253615128E-2</v>
      </c>
      <c r="CG38">
        <v>289.99999999999989</v>
      </c>
      <c r="CH38">
        <v>1033</v>
      </c>
      <c r="CI38">
        <v>685</v>
      </c>
      <c r="CJ38">
        <v>10299</v>
      </c>
      <c r="CK38">
        <v>1054.05</v>
      </c>
      <c r="CL38">
        <v>-21.05</v>
      </c>
      <c r="CZ38">
        <f t="shared" si="42"/>
        <v>1799.92</v>
      </c>
      <c r="DA38">
        <f t="shared" si="43"/>
        <v>1513.1171998223322</v>
      </c>
      <c r="DB38">
        <f t="shared" si="44"/>
        <v>0.84065802914703547</v>
      </c>
      <c r="DC38">
        <f t="shared" si="45"/>
        <v>0.191316058294071</v>
      </c>
      <c r="DD38">
        <v>6</v>
      </c>
      <c r="DE38">
        <v>0.5</v>
      </c>
      <c r="DF38" t="s">
        <v>425</v>
      </c>
      <c r="DG38">
        <v>2</v>
      </c>
      <c r="DH38">
        <v>1691784839</v>
      </c>
      <c r="DI38">
        <v>336.03800000000001</v>
      </c>
      <c r="DJ38">
        <v>400.03300000000002</v>
      </c>
      <c r="DK38">
        <v>31.244</v>
      </c>
      <c r="DL38">
        <v>21.243600000000001</v>
      </c>
      <c r="DM38">
        <v>334.23099999999999</v>
      </c>
      <c r="DN38">
        <v>30.863</v>
      </c>
      <c r="DO38">
        <v>500.04399999999998</v>
      </c>
      <c r="DP38">
        <v>98.554599999999994</v>
      </c>
      <c r="DQ38">
        <v>0.10014199999999999</v>
      </c>
      <c r="DR38">
        <v>33.271799999999999</v>
      </c>
      <c r="DS38">
        <v>32.021900000000002</v>
      </c>
      <c r="DT38">
        <v>999.9</v>
      </c>
      <c r="DU38">
        <v>0</v>
      </c>
      <c r="DV38">
        <v>0</v>
      </c>
      <c r="DW38">
        <v>9985.6200000000008</v>
      </c>
      <c r="DX38">
        <v>0</v>
      </c>
      <c r="DY38">
        <v>22.697399999999998</v>
      </c>
      <c r="DZ38">
        <v>-63.995800000000003</v>
      </c>
      <c r="EA38">
        <v>346.875</v>
      </c>
      <c r="EB38">
        <v>408.71600000000001</v>
      </c>
      <c r="EC38">
        <v>10.000400000000001</v>
      </c>
      <c r="ED38">
        <v>400.03300000000002</v>
      </c>
      <c r="EE38">
        <v>21.243600000000001</v>
      </c>
      <c r="EF38">
        <v>3.07924</v>
      </c>
      <c r="EG38">
        <v>2.0936499999999998</v>
      </c>
      <c r="EH38">
        <v>24.462700000000002</v>
      </c>
      <c r="EI38">
        <v>18.170999999999999</v>
      </c>
      <c r="EJ38">
        <v>1799.92</v>
      </c>
      <c r="EK38">
        <v>0.97800299999999996</v>
      </c>
      <c r="EL38">
        <v>2.1996600000000002E-2</v>
      </c>
      <c r="EM38">
        <v>0</v>
      </c>
      <c r="EN38">
        <v>789.59199999999998</v>
      </c>
      <c r="EO38">
        <v>5.0002700000000004</v>
      </c>
      <c r="EP38">
        <v>14936.6</v>
      </c>
      <c r="EQ38">
        <v>16247.9</v>
      </c>
      <c r="ER38">
        <v>49.875</v>
      </c>
      <c r="ES38">
        <v>50.186999999999998</v>
      </c>
      <c r="ET38">
        <v>50.811999999999998</v>
      </c>
      <c r="EU38">
        <v>49.686999999999998</v>
      </c>
      <c r="EV38">
        <v>51.436999999999998</v>
      </c>
      <c r="EW38">
        <v>1755.44</v>
      </c>
      <c r="EX38">
        <v>39.479999999999997</v>
      </c>
      <c r="EY38">
        <v>0</v>
      </c>
      <c r="EZ38">
        <v>175.19999980926511</v>
      </c>
      <c r="FA38">
        <v>0</v>
      </c>
      <c r="FB38">
        <v>790.48711538461544</v>
      </c>
      <c r="FC38">
        <v>-8.3743931648663352</v>
      </c>
      <c r="FD38">
        <v>-216.88205112346341</v>
      </c>
      <c r="FE38">
        <v>14962.69230769231</v>
      </c>
      <c r="FF38">
        <v>15</v>
      </c>
      <c r="FG38">
        <v>1691784784.5</v>
      </c>
      <c r="FH38" t="s">
        <v>538</v>
      </c>
      <c r="FI38">
        <v>1691784783.5</v>
      </c>
      <c r="FJ38">
        <v>1691784784.5</v>
      </c>
      <c r="FK38">
        <v>26</v>
      </c>
      <c r="FL38">
        <v>0.45200000000000001</v>
      </c>
      <c r="FM38">
        <v>3.0000000000000001E-3</v>
      </c>
      <c r="FN38">
        <v>1.806</v>
      </c>
      <c r="FO38">
        <v>0.38100000000000001</v>
      </c>
      <c r="FP38">
        <v>400</v>
      </c>
      <c r="FQ38">
        <v>21</v>
      </c>
      <c r="FR38">
        <v>0.05</v>
      </c>
      <c r="FS38">
        <v>0.01</v>
      </c>
      <c r="FT38">
        <v>50.36483139870262</v>
      </c>
      <c r="FU38">
        <v>0.95934544241910324</v>
      </c>
      <c r="FV38">
        <v>0.17578997668658869</v>
      </c>
      <c r="FW38">
        <v>1</v>
      </c>
      <c r="FX38">
        <v>0.53249528856006567</v>
      </c>
      <c r="FY38">
        <v>-2.1982055819655639E-2</v>
      </c>
      <c r="FZ38">
        <v>3.357677818514572E-3</v>
      </c>
      <c r="GA38">
        <v>1</v>
      </c>
      <c r="GB38">
        <v>2</v>
      </c>
      <c r="GC38">
        <v>2</v>
      </c>
      <c r="GD38" t="s">
        <v>427</v>
      </c>
      <c r="GE38">
        <v>3.1337899999999999</v>
      </c>
      <c r="GF38">
        <v>2.86517</v>
      </c>
      <c r="GG38">
        <v>7.9687099999999997E-2</v>
      </c>
      <c r="GH38">
        <v>9.4153500000000001E-2</v>
      </c>
      <c r="GI38">
        <v>0.137548</v>
      </c>
      <c r="GJ38">
        <v>0.108483</v>
      </c>
      <c r="GK38">
        <v>27848.5</v>
      </c>
      <c r="GL38">
        <v>21179.7</v>
      </c>
      <c r="GM38">
        <v>29178.400000000001</v>
      </c>
      <c r="GN38">
        <v>21795</v>
      </c>
      <c r="GO38">
        <v>33712.6</v>
      </c>
      <c r="GP38">
        <v>26744</v>
      </c>
      <c r="GQ38">
        <v>40500.800000000003</v>
      </c>
      <c r="GR38">
        <v>30977.5</v>
      </c>
      <c r="GS38">
        <v>2.0402999999999998</v>
      </c>
      <c r="GT38">
        <v>1.8165</v>
      </c>
      <c r="GU38">
        <v>6.6898799999999994E-2</v>
      </c>
      <c r="GV38">
        <v>0</v>
      </c>
      <c r="GW38">
        <v>30.9359</v>
      </c>
      <c r="GX38">
        <v>999.9</v>
      </c>
      <c r="GY38">
        <v>49.3</v>
      </c>
      <c r="GZ38">
        <v>34.4</v>
      </c>
      <c r="HA38">
        <v>27.329799999999999</v>
      </c>
      <c r="HB38">
        <v>61.888800000000003</v>
      </c>
      <c r="HC38">
        <v>13.505599999999999</v>
      </c>
      <c r="HD38">
        <v>1</v>
      </c>
      <c r="HE38">
        <v>0.33732499999999999</v>
      </c>
      <c r="HF38">
        <v>0.62570800000000004</v>
      </c>
      <c r="HG38">
        <v>20.277799999999999</v>
      </c>
      <c r="HH38">
        <v>5.2304700000000004</v>
      </c>
      <c r="HI38">
        <v>11.974</v>
      </c>
      <c r="HJ38">
        <v>4.9737499999999999</v>
      </c>
      <c r="HK38">
        <v>3.2839999999999998</v>
      </c>
      <c r="HL38">
        <v>9999</v>
      </c>
      <c r="HM38">
        <v>9999</v>
      </c>
      <c r="HN38">
        <v>9999</v>
      </c>
      <c r="HO38">
        <v>999.9</v>
      </c>
      <c r="HP38">
        <v>1.8609599999999999</v>
      </c>
      <c r="HQ38">
        <v>1.8626400000000001</v>
      </c>
      <c r="HR38">
        <v>1.8680099999999999</v>
      </c>
      <c r="HS38">
        <v>1.85867</v>
      </c>
      <c r="HT38">
        <v>1.85711</v>
      </c>
      <c r="HU38">
        <v>1.8608100000000001</v>
      </c>
      <c r="HV38">
        <v>1.8647</v>
      </c>
      <c r="HW38">
        <v>1.8667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1.8069999999999999</v>
      </c>
      <c r="IL38">
        <v>0.38100000000000001</v>
      </c>
      <c r="IM38">
        <v>1.8061428571429019</v>
      </c>
      <c r="IN38">
        <v>0</v>
      </c>
      <c r="IO38">
        <v>0</v>
      </c>
      <c r="IP38">
        <v>0</v>
      </c>
      <c r="IQ38">
        <v>0.38098571428571398</v>
      </c>
      <c r="IR38">
        <v>0</v>
      </c>
      <c r="IS38">
        <v>0</v>
      </c>
      <c r="IT38">
        <v>0</v>
      </c>
      <c r="IU38">
        <v>-1</v>
      </c>
      <c r="IV38">
        <v>-1</v>
      </c>
      <c r="IW38">
        <v>-1</v>
      </c>
      <c r="IX38">
        <v>-1</v>
      </c>
      <c r="IY38">
        <v>0.9</v>
      </c>
      <c r="IZ38">
        <v>0.9</v>
      </c>
      <c r="JA38">
        <v>1.02173</v>
      </c>
      <c r="JB38">
        <v>2.5061</v>
      </c>
      <c r="JC38">
        <v>1.34399</v>
      </c>
      <c r="JD38">
        <v>2.2522000000000002</v>
      </c>
      <c r="JE38">
        <v>1.5918000000000001</v>
      </c>
      <c r="JF38">
        <v>2.2522000000000002</v>
      </c>
      <c r="JG38">
        <v>38.305599999999998</v>
      </c>
      <c r="JH38">
        <v>24.262599999999999</v>
      </c>
      <c r="JI38">
        <v>18</v>
      </c>
      <c r="JJ38">
        <v>518.63099999999997</v>
      </c>
      <c r="JK38">
        <v>420.77300000000002</v>
      </c>
      <c r="JL38">
        <v>30.7577</v>
      </c>
      <c r="JM38">
        <v>31.7881</v>
      </c>
      <c r="JN38">
        <v>30</v>
      </c>
      <c r="JO38">
        <v>31.721399999999999</v>
      </c>
      <c r="JP38">
        <v>31.675799999999999</v>
      </c>
      <c r="JQ38">
        <v>20.5349</v>
      </c>
      <c r="JR38">
        <v>29.499500000000001</v>
      </c>
      <c r="JS38">
        <v>7.7087199999999996</v>
      </c>
      <c r="JT38">
        <v>30.765799999999999</v>
      </c>
      <c r="JU38">
        <v>400</v>
      </c>
      <c r="JV38">
        <v>21.3217</v>
      </c>
      <c r="JW38">
        <v>99.4953</v>
      </c>
      <c r="JX38">
        <v>97.857799999999997</v>
      </c>
    </row>
    <row r="39" spans="1:284" x14ac:dyDescent="0.3">
      <c r="A39">
        <v>23</v>
      </c>
      <c r="B39">
        <v>1691784951</v>
      </c>
      <c r="C39">
        <v>4143.4000000953674</v>
      </c>
      <c r="D39" t="s">
        <v>539</v>
      </c>
      <c r="E39" t="s">
        <v>540</v>
      </c>
      <c r="F39" t="s">
        <v>416</v>
      </c>
      <c r="G39" t="s">
        <v>499</v>
      </c>
      <c r="H39" t="s">
        <v>418</v>
      </c>
      <c r="I39" t="s">
        <v>419</v>
      </c>
      <c r="J39" t="s">
        <v>420</v>
      </c>
      <c r="K39" t="s">
        <v>500</v>
      </c>
      <c r="L39" t="s">
        <v>421</v>
      </c>
      <c r="M39">
        <v>1691784951</v>
      </c>
      <c r="N39">
        <f t="shared" si="0"/>
        <v>8.4696491096511624E-3</v>
      </c>
      <c r="O39">
        <f t="shared" si="1"/>
        <v>8.4696491096511632</v>
      </c>
      <c r="P39">
        <f t="shared" si="2"/>
        <v>49.614583146539367</v>
      </c>
      <c r="Q39">
        <f t="shared" si="3"/>
        <v>337.04700000000003</v>
      </c>
      <c r="R39">
        <f t="shared" si="4"/>
        <v>164.77551433319596</v>
      </c>
      <c r="S39">
        <f t="shared" si="5"/>
        <v>16.255074483348622</v>
      </c>
      <c r="T39">
        <f t="shared" si="6"/>
        <v>33.249625173741308</v>
      </c>
      <c r="U39">
        <f t="shared" si="7"/>
        <v>0.5212503354528133</v>
      </c>
      <c r="V39">
        <f t="shared" si="8"/>
        <v>2.9082442343776411</v>
      </c>
      <c r="W39">
        <f t="shared" si="9"/>
        <v>0.47436476270668471</v>
      </c>
      <c r="X39">
        <f t="shared" si="10"/>
        <v>0.30033823213479094</v>
      </c>
      <c r="Y39">
        <f t="shared" si="11"/>
        <v>344.35929964467022</v>
      </c>
      <c r="Z39">
        <f t="shared" si="12"/>
        <v>32.987160260831082</v>
      </c>
      <c r="AA39">
        <f t="shared" si="13"/>
        <v>31.972100000000001</v>
      </c>
      <c r="AB39">
        <f t="shared" si="14"/>
        <v>4.7675478080788691</v>
      </c>
      <c r="AC39">
        <f t="shared" si="15"/>
        <v>60.346647805479378</v>
      </c>
      <c r="AD39">
        <f t="shared" si="16"/>
        <v>3.0762071365574903</v>
      </c>
      <c r="AE39">
        <f t="shared" si="17"/>
        <v>5.0975609224779106</v>
      </c>
      <c r="AF39">
        <f t="shared" si="18"/>
        <v>1.6913406715213788</v>
      </c>
      <c r="AG39">
        <f t="shared" si="19"/>
        <v>-373.51152573561626</v>
      </c>
      <c r="AH39">
        <f t="shared" si="20"/>
        <v>186.17157108065746</v>
      </c>
      <c r="AI39">
        <f t="shared" si="21"/>
        <v>14.598544896128127</v>
      </c>
      <c r="AJ39">
        <f t="shared" si="22"/>
        <v>171.61788988583956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51181.519662179169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541</v>
      </c>
      <c r="AW39">
        <v>10332.200000000001</v>
      </c>
      <c r="AX39">
        <v>791.57204000000002</v>
      </c>
      <c r="AY39">
        <v>1195.5439433147169</v>
      </c>
      <c r="AZ39">
        <f t="shared" si="27"/>
        <v>0.3378979966179082</v>
      </c>
      <c r="BA39">
        <v>0.5</v>
      </c>
      <c r="BB39">
        <f t="shared" si="28"/>
        <v>1513.1423998223349</v>
      </c>
      <c r="BC39">
        <f t="shared" si="29"/>
        <v>49.614583146539367</v>
      </c>
      <c r="BD39">
        <f t="shared" si="30"/>
        <v>255.64389274879042</v>
      </c>
      <c r="BE39">
        <f t="shared" si="31"/>
        <v>3.5425626623229803E-2</v>
      </c>
      <c r="BF39">
        <f t="shared" si="32"/>
        <v>1.8705511154068799</v>
      </c>
      <c r="BG39">
        <f t="shared" si="33"/>
        <v>644.53847805076657</v>
      </c>
      <c r="BH39" t="s">
        <v>542</v>
      </c>
      <c r="BI39">
        <v>597.91</v>
      </c>
      <c r="BJ39">
        <f t="shared" si="34"/>
        <v>597.91</v>
      </c>
      <c r="BK39">
        <f t="shared" si="35"/>
        <v>0.49988454766266577</v>
      </c>
      <c r="BL39">
        <f t="shared" si="36"/>
        <v>0.67595207372949251</v>
      </c>
      <c r="BM39">
        <f t="shared" si="37"/>
        <v>0.78911701530200962</v>
      </c>
      <c r="BN39">
        <f t="shared" si="38"/>
        <v>2.0003817509237924</v>
      </c>
      <c r="BO39">
        <f t="shared" si="39"/>
        <v>0.91717606411310526</v>
      </c>
      <c r="BP39">
        <f t="shared" si="40"/>
        <v>0.51057703402914634</v>
      </c>
      <c r="BQ39">
        <f t="shared" si="41"/>
        <v>0.48942296597085366</v>
      </c>
      <c r="BR39">
        <v>1765</v>
      </c>
      <c r="BS39">
        <v>290.00000000000011</v>
      </c>
      <c r="BT39">
        <v>1076.67</v>
      </c>
      <c r="BU39">
        <v>145</v>
      </c>
      <c r="BV39">
        <v>10332.200000000001</v>
      </c>
      <c r="BW39">
        <v>1067.25</v>
      </c>
      <c r="BX39">
        <v>9.42</v>
      </c>
      <c r="BY39">
        <v>300.00000000000011</v>
      </c>
      <c r="BZ39">
        <v>38.4</v>
      </c>
      <c r="CA39">
        <v>1195.5439433147169</v>
      </c>
      <c r="CB39">
        <v>2.0330110260784049</v>
      </c>
      <c r="CC39">
        <v>-132.55464791267201</v>
      </c>
      <c r="CD39">
        <v>1.717174383640496</v>
      </c>
      <c r="CE39">
        <v>0.99532306878569166</v>
      </c>
      <c r="CF39">
        <v>-1.1231394660734161E-2</v>
      </c>
      <c r="CG39">
        <v>289.99999999999989</v>
      </c>
      <c r="CH39">
        <v>1050.1400000000001</v>
      </c>
      <c r="CI39">
        <v>685</v>
      </c>
      <c r="CJ39">
        <v>10297.1</v>
      </c>
      <c r="CK39">
        <v>1066.81</v>
      </c>
      <c r="CL39">
        <v>-16.670000000000002</v>
      </c>
      <c r="CZ39">
        <f t="shared" si="42"/>
        <v>1799.95</v>
      </c>
      <c r="DA39">
        <f t="shared" si="43"/>
        <v>1513.1423998223349</v>
      </c>
      <c r="DB39">
        <f t="shared" si="44"/>
        <v>0.84065801817957997</v>
      </c>
      <c r="DC39">
        <f t="shared" si="45"/>
        <v>0.19131603635916009</v>
      </c>
      <c r="DD39">
        <v>6</v>
      </c>
      <c r="DE39">
        <v>0.5</v>
      </c>
      <c r="DF39" t="s">
        <v>425</v>
      </c>
      <c r="DG39">
        <v>2</v>
      </c>
      <c r="DH39">
        <v>1691784951</v>
      </c>
      <c r="DI39">
        <v>337.04700000000003</v>
      </c>
      <c r="DJ39">
        <v>400.01299999999998</v>
      </c>
      <c r="DK39">
        <v>31.1831</v>
      </c>
      <c r="DL39">
        <v>21.335999999999999</v>
      </c>
      <c r="DM39">
        <v>335.166</v>
      </c>
      <c r="DN39">
        <v>30.763400000000001</v>
      </c>
      <c r="DO39">
        <v>499.97699999999998</v>
      </c>
      <c r="DP39">
        <v>98.55</v>
      </c>
      <c r="DQ39">
        <v>9.9817900000000001E-2</v>
      </c>
      <c r="DR39">
        <v>33.159500000000001</v>
      </c>
      <c r="DS39">
        <v>31.972100000000001</v>
      </c>
      <c r="DT39">
        <v>999.9</v>
      </c>
      <c r="DU39">
        <v>0</v>
      </c>
      <c r="DV39">
        <v>0</v>
      </c>
      <c r="DW39">
        <v>10024.4</v>
      </c>
      <c r="DX39">
        <v>0</v>
      </c>
      <c r="DY39">
        <v>22.047999999999998</v>
      </c>
      <c r="DZ39">
        <v>-62.9666</v>
      </c>
      <c r="EA39">
        <v>347.89499999999998</v>
      </c>
      <c r="EB39">
        <v>408.73399999999998</v>
      </c>
      <c r="EC39">
        <v>9.8470800000000001</v>
      </c>
      <c r="ED39">
        <v>400.01299999999998</v>
      </c>
      <c r="EE39">
        <v>21.335999999999999</v>
      </c>
      <c r="EF39">
        <v>3.0730900000000001</v>
      </c>
      <c r="EG39">
        <v>2.1026600000000002</v>
      </c>
      <c r="EH39">
        <v>24.429300000000001</v>
      </c>
      <c r="EI39">
        <v>18.2394</v>
      </c>
      <c r="EJ39">
        <v>1799.95</v>
      </c>
      <c r="EK39">
        <v>0.97800699999999996</v>
      </c>
      <c r="EL39">
        <v>2.19934E-2</v>
      </c>
      <c r="EM39">
        <v>0</v>
      </c>
      <c r="EN39">
        <v>793.04100000000005</v>
      </c>
      <c r="EO39">
        <v>5.0002700000000004</v>
      </c>
      <c r="EP39">
        <v>15023.9</v>
      </c>
      <c r="EQ39">
        <v>16248.2</v>
      </c>
      <c r="ER39">
        <v>50.125</v>
      </c>
      <c r="ES39">
        <v>50.5</v>
      </c>
      <c r="ET39">
        <v>51.061999999999998</v>
      </c>
      <c r="EU39">
        <v>50</v>
      </c>
      <c r="EV39">
        <v>51.686999999999998</v>
      </c>
      <c r="EW39">
        <v>1755.47</v>
      </c>
      <c r="EX39">
        <v>39.479999999999997</v>
      </c>
      <c r="EY39">
        <v>0</v>
      </c>
      <c r="EZ39">
        <v>109.7999999523163</v>
      </c>
      <c r="FA39">
        <v>0</v>
      </c>
      <c r="FB39">
        <v>791.57204000000002</v>
      </c>
      <c r="FC39">
        <v>11.01169230296124</v>
      </c>
      <c r="FD39">
        <v>302.93076889635978</v>
      </c>
      <c r="FE39">
        <v>14991.948</v>
      </c>
      <c r="FF39">
        <v>15</v>
      </c>
      <c r="FG39">
        <v>1691784910</v>
      </c>
      <c r="FH39" t="s">
        <v>543</v>
      </c>
      <c r="FI39">
        <v>1691784901.5</v>
      </c>
      <c r="FJ39">
        <v>1691784910</v>
      </c>
      <c r="FK39">
        <v>27</v>
      </c>
      <c r="FL39">
        <v>7.3999999999999996E-2</v>
      </c>
      <c r="FM39">
        <v>3.9E-2</v>
      </c>
      <c r="FN39">
        <v>1.88</v>
      </c>
      <c r="FO39">
        <v>0.42</v>
      </c>
      <c r="FP39">
        <v>400</v>
      </c>
      <c r="FQ39">
        <v>21</v>
      </c>
      <c r="FR39">
        <v>0.04</v>
      </c>
      <c r="FS39">
        <v>0.01</v>
      </c>
      <c r="FT39">
        <v>49.329717783464027</v>
      </c>
      <c r="FU39">
        <v>0.3672286578335282</v>
      </c>
      <c r="FV39">
        <v>0.16651937999993599</v>
      </c>
      <c r="FW39">
        <v>1</v>
      </c>
      <c r="FX39">
        <v>0.52456879121405953</v>
      </c>
      <c r="FY39">
        <v>3.6255390721853187E-2</v>
      </c>
      <c r="FZ39">
        <v>1.6507657320126479E-2</v>
      </c>
      <c r="GA39">
        <v>1</v>
      </c>
      <c r="GB39">
        <v>2</v>
      </c>
      <c r="GC39">
        <v>2</v>
      </c>
      <c r="GD39" t="s">
        <v>427</v>
      </c>
      <c r="GE39">
        <v>3.13374</v>
      </c>
      <c r="GF39">
        <v>2.8651900000000001</v>
      </c>
      <c r="GG39">
        <v>7.9858200000000004E-2</v>
      </c>
      <c r="GH39">
        <v>9.4143000000000004E-2</v>
      </c>
      <c r="GI39">
        <v>0.13722799999999999</v>
      </c>
      <c r="GJ39">
        <v>0.108806</v>
      </c>
      <c r="GK39">
        <v>27841.1</v>
      </c>
      <c r="GL39">
        <v>21179.4</v>
      </c>
      <c r="GM39">
        <v>29176.2</v>
      </c>
      <c r="GN39">
        <v>21794.5</v>
      </c>
      <c r="GO39">
        <v>33723.300000000003</v>
      </c>
      <c r="GP39">
        <v>26734.2</v>
      </c>
      <c r="GQ39">
        <v>40497.599999999999</v>
      </c>
      <c r="GR39">
        <v>30977.3</v>
      </c>
      <c r="GS39">
        <v>2.0398800000000001</v>
      </c>
      <c r="GT39">
        <v>1.81673</v>
      </c>
      <c r="GU39">
        <v>6.5326700000000001E-2</v>
      </c>
      <c r="GV39">
        <v>0</v>
      </c>
      <c r="GW39">
        <v>30.9115</v>
      </c>
      <c r="GX39">
        <v>999.9</v>
      </c>
      <c r="GY39">
        <v>49.3</v>
      </c>
      <c r="GZ39">
        <v>34.299999999999997</v>
      </c>
      <c r="HA39">
        <v>27.182300000000001</v>
      </c>
      <c r="HB39">
        <v>61.698799999999999</v>
      </c>
      <c r="HC39">
        <v>13.914300000000001</v>
      </c>
      <c r="HD39">
        <v>1</v>
      </c>
      <c r="HE39">
        <v>0.339416</v>
      </c>
      <c r="HF39">
        <v>0.198102</v>
      </c>
      <c r="HG39">
        <v>20.279399999999999</v>
      </c>
      <c r="HH39">
        <v>5.2340600000000004</v>
      </c>
      <c r="HI39">
        <v>11.974299999999999</v>
      </c>
      <c r="HJ39">
        <v>4.9749499999999998</v>
      </c>
      <c r="HK39">
        <v>3.2839999999999998</v>
      </c>
      <c r="HL39">
        <v>9999</v>
      </c>
      <c r="HM39">
        <v>9999</v>
      </c>
      <c r="HN39">
        <v>9999</v>
      </c>
      <c r="HO39">
        <v>999.9</v>
      </c>
      <c r="HP39">
        <v>1.8609599999999999</v>
      </c>
      <c r="HQ39">
        <v>1.8626400000000001</v>
      </c>
      <c r="HR39">
        <v>1.86799</v>
      </c>
      <c r="HS39">
        <v>1.85867</v>
      </c>
      <c r="HT39">
        <v>1.85707</v>
      </c>
      <c r="HU39">
        <v>1.8608100000000001</v>
      </c>
      <c r="HV39">
        <v>1.8646199999999999</v>
      </c>
      <c r="HW39">
        <v>1.8666400000000001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1.881</v>
      </c>
      <c r="IL39">
        <v>0.41970000000000002</v>
      </c>
      <c r="IM39">
        <v>1.8803333333333969</v>
      </c>
      <c r="IN39">
        <v>0</v>
      </c>
      <c r="IO39">
        <v>0</v>
      </c>
      <c r="IP39">
        <v>0</v>
      </c>
      <c r="IQ39">
        <v>0.41962999999999789</v>
      </c>
      <c r="IR39">
        <v>0</v>
      </c>
      <c r="IS39">
        <v>0</v>
      </c>
      <c r="IT39">
        <v>0</v>
      </c>
      <c r="IU39">
        <v>-1</v>
      </c>
      <c r="IV39">
        <v>-1</v>
      </c>
      <c r="IW39">
        <v>-1</v>
      </c>
      <c r="IX39">
        <v>-1</v>
      </c>
      <c r="IY39">
        <v>0.8</v>
      </c>
      <c r="IZ39">
        <v>0.7</v>
      </c>
      <c r="JA39">
        <v>1.02173</v>
      </c>
      <c r="JB39">
        <v>2.49878</v>
      </c>
      <c r="JC39">
        <v>1.34399</v>
      </c>
      <c r="JD39">
        <v>2.2522000000000002</v>
      </c>
      <c r="JE39">
        <v>1.5918000000000001</v>
      </c>
      <c r="JF39">
        <v>2.4279799999999998</v>
      </c>
      <c r="JG39">
        <v>38.232399999999998</v>
      </c>
      <c r="JH39">
        <v>24.280100000000001</v>
      </c>
      <c r="JI39">
        <v>18</v>
      </c>
      <c r="JJ39">
        <v>518.49800000000005</v>
      </c>
      <c r="JK39">
        <v>421.02100000000002</v>
      </c>
      <c r="JL39">
        <v>30.931000000000001</v>
      </c>
      <c r="JM39">
        <v>31.828299999999999</v>
      </c>
      <c r="JN39">
        <v>30.0002</v>
      </c>
      <c r="JO39">
        <v>31.738099999999999</v>
      </c>
      <c r="JP39">
        <v>31.689699999999998</v>
      </c>
      <c r="JQ39">
        <v>20.541399999999999</v>
      </c>
      <c r="JR39">
        <v>28.979700000000001</v>
      </c>
      <c r="JS39">
        <v>7.1415300000000004</v>
      </c>
      <c r="JT39">
        <v>30.934999999999999</v>
      </c>
      <c r="JU39">
        <v>400</v>
      </c>
      <c r="JV39">
        <v>21.342400000000001</v>
      </c>
      <c r="JW39">
        <v>99.487799999999993</v>
      </c>
      <c r="JX39">
        <v>97.856399999999994</v>
      </c>
    </row>
    <row r="40" spans="1:284" x14ac:dyDescent="0.3">
      <c r="A40">
        <v>24</v>
      </c>
      <c r="B40">
        <v>1691785071</v>
      </c>
      <c r="C40">
        <v>4263.4000000953674</v>
      </c>
      <c r="D40" t="s">
        <v>544</v>
      </c>
      <c r="E40" t="s">
        <v>545</v>
      </c>
      <c r="F40" t="s">
        <v>416</v>
      </c>
      <c r="G40" t="s">
        <v>499</v>
      </c>
      <c r="H40" t="s">
        <v>418</v>
      </c>
      <c r="I40" t="s">
        <v>419</v>
      </c>
      <c r="J40" t="s">
        <v>420</v>
      </c>
      <c r="K40" t="s">
        <v>500</v>
      </c>
      <c r="L40" t="s">
        <v>421</v>
      </c>
      <c r="M40">
        <v>1691785071</v>
      </c>
      <c r="N40">
        <f t="shared" si="0"/>
        <v>8.3279844493786281E-3</v>
      </c>
      <c r="O40">
        <f t="shared" si="1"/>
        <v>8.3279844493786275</v>
      </c>
      <c r="P40">
        <f t="shared" si="2"/>
        <v>53.392970900296497</v>
      </c>
      <c r="Q40">
        <f t="shared" si="3"/>
        <v>431.70600000000002</v>
      </c>
      <c r="R40">
        <f t="shared" si="4"/>
        <v>241.41454674959166</v>
      </c>
      <c r="S40">
        <f t="shared" si="5"/>
        <v>23.81319655613644</v>
      </c>
      <c r="T40">
        <f t="shared" si="6"/>
        <v>42.583597264032001</v>
      </c>
      <c r="U40">
        <f t="shared" si="7"/>
        <v>0.51196825678377511</v>
      </c>
      <c r="V40">
        <f t="shared" si="8"/>
        <v>2.8974744427532739</v>
      </c>
      <c r="W40">
        <f t="shared" si="9"/>
        <v>0.46650758659475905</v>
      </c>
      <c r="X40">
        <f t="shared" si="10"/>
        <v>0.29531457489733492</v>
      </c>
      <c r="Y40">
        <f t="shared" si="11"/>
        <v>344.37189964450204</v>
      </c>
      <c r="Z40">
        <f t="shared" si="12"/>
        <v>32.996998953595892</v>
      </c>
      <c r="AA40">
        <f t="shared" si="13"/>
        <v>31.976400000000002</v>
      </c>
      <c r="AB40">
        <f t="shared" si="14"/>
        <v>4.7687085057982843</v>
      </c>
      <c r="AC40">
        <f t="shared" si="15"/>
        <v>60.469288135216345</v>
      </c>
      <c r="AD40">
        <f t="shared" si="16"/>
        <v>3.0778428151344004</v>
      </c>
      <c r="AE40">
        <f t="shared" si="17"/>
        <v>5.0899273169083559</v>
      </c>
      <c r="AF40">
        <f t="shared" si="18"/>
        <v>1.6908656906638839</v>
      </c>
      <c r="AG40">
        <f t="shared" si="19"/>
        <v>-367.26411421759752</v>
      </c>
      <c r="AH40">
        <f t="shared" si="20"/>
        <v>180.63967379118128</v>
      </c>
      <c r="AI40">
        <f t="shared" si="21"/>
        <v>14.215847893999095</v>
      </c>
      <c r="AJ40">
        <f t="shared" si="22"/>
        <v>171.96330711208486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50883.70896840842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546</v>
      </c>
      <c r="AW40">
        <v>10335.200000000001</v>
      </c>
      <c r="AX40">
        <v>823.20111999999995</v>
      </c>
      <c r="AY40">
        <v>1268.7286725508779</v>
      </c>
      <c r="AZ40">
        <f t="shared" si="27"/>
        <v>0.35116062416648164</v>
      </c>
      <c r="BA40">
        <v>0.5</v>
      </c>
      <c r="BB40">
        <f t="shared" si="28"/>
        <v>1513.193399822251</v>
      </c>
      <c r="BC40">
        <f t="shared" si="29"/>
        <v>53.392970900296497</v>
      </c>
      <c r="BD40">
        <f t="shared" si="30"/>
        <v>265.68696938309103</v>
      </c>
      <c r="BE40">
        <f t="shared" si="31"/>
        <v>3.7921395536341593E-2</v>
      </c>
      <c r="BF40">
        <f t="shared" si="32"/>
        <v>1.7049676374854503</v>
      </c>
      <c r="BG40">
        <f t="shared" si="33"/>
        <v>665.225791761202</v>
      </c>
      <c r="BH40" t="s">
        <v>547</v>
      </c>
      <c r="BI40">
        <v>609.9</v>
      </c>
      <c r="BJ40">
        <f t="shared" si="34"/>
        <v>609.9</v>
      </c>
      <c r="BK40">
        <f t="shared" si="35"/>
        <v>0.5192825596242352</v>
      </c>
      <c r="BL40">
        <f t="shared" si="36"/>
        <v>0.67624189886251829</v>
      </c>
      <c r="BM40">
        <f t="shared" si="37"/>
        <v>0.76653590486402123</v>
      </c>
      <c r="BN40">
        <f t="shared" si="38"/>
        <v>1.6193221268956128</v>
      </c>
      <c r="BO40">
        <f t="shared" si="39"/>
        <v>0.88716108409114158</v>
      </c>
      <c r="BP40">
        <f t="shared" si="40"/>
        <v>0.50101964647017239</v>
      </c>
      <c r="BQ40">
        <f t="shared" si="41"/>
        <v>0.49898035352982761</v>
      </c>
      <c r="BR40">
        <v>1767</v>
      </c>
      <c r="BS40">
        <v>290.00000000000011</v>
      </c>
      <c r="BT40">
        <v>1147.8499999999999</v>
      </c>
      <c r="BU40">
        <v>125</v>
      </c>
      <c r="BV40">
        <v>10335.200000000001</v>
      </c>
      <c r="BW40">
        <v>1135.83</v>
      </c>
      <c r="BX40">
        <v>12.02</v>
      </c>
      <c r="BY40">
        <v>300.00000000000011</v>
      </c>
      <c r="BZ40">
        <v>38.4</v>
      </c>
      <c r="CA40">
        <v>1268.7286725508779</v>
      </c>
      <c r="CB40">
        <v>1.7348033447661411</v>
      </c>
      <c r="CC40">
        <v>-137.35691919383669</v>
      </c>
      <c r="CD40">
        <v>1.4651171738230131</v>
      </c>
      <c r="CE40">
        <v>0.99682443984441349</v>
      </c>
      <c r="CF40">
        <v>-1.122963337041157E-2</v>
      </c>
      <c r="CG40">
        <v>289.99999999999989</v>
      </c>
      <c r="CH40">
        <v>1123.1600000000001</v>
      </c>
      <c r="CI40">
        <v>655</v>
      </c>
      <c r="CJ40">
        <v>10298.9</v>
      </c>
      <c r="CK40">
        <v>1135.3599999999999</v>
      </c>
      <c r="CL40">
        <v>-12.2</v>
      </c>
      <c r="CZ40">
        <f t="shared" si="42"/>
        <v>1800.01</v>
      </c>
      <c r="DA40">
        <f t="shared" si="43"/>
        <v>1513.193399822251</v>
      </c>
      <c r="DB40">
        <f t="shared" si="44"/>
        <v>0.84065832957719733</v>
      </c>
      <c r="DC40">
        <f t="shared" si="45"/>
        <v>0.19131665915439472</v>
      </c>
      <c r="DD40">
        <v>6</v>
      </c>
      <c r="DE40">
        <v>0.5</v>
      </c>
      <c r="DF40" t="s">
        <v>425</v>
      </c>
      <c r="DG40">
        <v>2</v>
      </c>
      <c r="DH40">
        <v>1691785071</v>
      </c>
      <c r="DI40">
        <v>431.70600000000002</v>
      </c>
      <c r="DJ40">
        <v>500.09500000000003</v>
      </c>
      <c r="DK40">
        <v>31.2027</v>
      </c>
      <c r="DL40">
        <v>21.520499999999998</v>
      </c>
      <c r="DM40">
        <v>429.65100000000001</v>
      </c>
      <c r="DN40">
        <v>30.7864</v>
      </c>
      <c r="DO40">
        <v>499.97699999999998</v>
      </c>
      <c r="DP40">
        <v>98.54</v>
      </c>
      <c r="DQ40">
        <v>0.100272</v>
      </c>
      <c r="DR40">
        <v>33.132800000000003</v>
      </c>
      <c r="DS40">
        <v>31.976400000000002</v>
      </c>
      <c r="DT40">
        <v>999.9</v>
      </c>
      <c r="DU40">
        <v>0</v>
      </c>
      <c r="DV40">
        <v>0</v>
      </c>
      <c r="DW40">
        <v>9963.75</v>
      </c>
      <c r="DX40">
        <v>0</v>
      </c>
      <c r="DY40">
        <v>16.285</v>
      </c>
      <c r="DZ40">
        <v>-68.388900000000007</v>
      </c>
      <c r="EA40">
        <v>445.61</v>
      </c>
      <c r="EB40">
        <v>511.09399999999999</v>
      </c>
      <c r="EC40">
        <v>9.6822499999999998</v>
      </c>
      <c r="ED40">
        <v>500.09500000000003</v>
      </c>
      <c r="EE40">
        <v>21.520499999999998</v>
      </c>
      <c r="EF40">
        <v>3.0747200000000001</v>
      </c>
      <c r="EG40">
        <v>2.1206299999999998</v>
      </c>
      <c r="EH40">
        <v>24.438199999999998</v>
      </c>
      <c r="EI40">
        <v>18.375</v>
      </c>
      <c r="EJ40">
        <v>1800.01</v>
      </c>
      <c r="EK40">
        <v>0.97799400000000003</v>
      </c>
      <c r="EL40">
        <v>2.2006100000000001E-2</v>
      </c>
      <c r="EM40">
        <v>0</v>
      </c>
      <c r="EN40">
        <v>824.05</v>
      </c>
      <c r="EO40">
        <v>5.0002700000000004</v>
      </c>
      <c r="EP40">
        <v>15609.5</v>
      </c>
      <c r="EQ40">
        <v>16248.7</v>
      </c>
      <c r="ER40">
        <v>50.375</v>
      </c>
      <c r="ES40">
        <v>50.811999999999998</v>
      </c>
      <c r="ET40">
        <v>51.311999999999998</v>
      </c>
      <c r="EU40">
        <v>50.25</v>
      </c>
      <c r="EV40">
        <v>51.936999999999998</v>
      </c>
      <c r="EW40">
        <v>1755.51</v>
      </c>
      <c r="EX40">
        <v>39.5</v>
      </c>
      <c r="EY40">
        <v>0</v>
      </c>
      <c r="EZ40">
        <v>118.19999980926509</v>
      </c>
      <c r="FA40">
        <v>0</v>
      </c>
      <c r="FB40">
        <v>823.20111999999995</v>
      </c>
      <c r="FC40">
        <v>8.1469231039701526</v>
      </c>
      <c r="FD40">
        <v>332.64615399300209</v>
      </c>
      <c r="FE40">
        <v>15607.6</v>
      </c>
      <c r="FF40">
        <v>15</v>
      </c>
      <c r="FG40">
        <v>1691785030.5</v>
      </c>
      <c r="FH40" t="s">
        <v>548</v>
      </c>
      <c r="FI40">
        <v>1691785023.5</v>
      </c>
      <c r="FJ40">
        <v>1691785030.5</v>
      </c>
      <c r="FK40">
        <v>28</v>
      </c>
      <c r="FL40">
        <v>0.17399999999999999</v>
      </c>
      <c r="FM40">
        <v>-3.0000000000000001E-3</v>
      </c>
      <c r="FN40">
        <v>2.0539999999999998</v>
      </c>
      <c r="FO40">
        <v>0.41599999999999998</v>
      </c>
      <c r="FP40">
        <v>500</v>
      </c>
      <c r="FQ40">
        <v>21</v>
      </c>
      <c r="FR40">
        <v>0.04</v>
      </c>
      <c r="FS40">
        <v>0.01</v>
      </c>
      <c r="FT40">
        <v>53.302388118498698</v>
      </c>
      <c r="FU40">
        <v>-0.49109874481581628</v>
      </c>
      <c r="FV40">
        <v>0.18305322991114409</v>
      </c>
      <c r="FW40">
        <v>1</v>
      </c>
      <c r="FX40">
        <v>0.5103047832640969</v>
      </c>
      <c r="FY40">
        <v>6.2264764671093757E-2</v>
      </c>
      <c r="FZ40">
        <v>1.9212663788104951E-2</v>
      </c>
      <c r="GA40">
        <v>1</v>
      </c>
      <c r="GB40">
        <v>2</v>
      </c>
      <c r="GC40">
        <v>2</v>
      </c>
      <c r="GD40" t="s">
        <v>427</v>
      </c>
      <c r="GE40">
        <v>3.1337799999999998</v>
      </c>
      <c r="GF40">
        <v>2.86511</v>
      </c>
      <c r="GG40">
        <v>9.6958100000000005E-2</v>
      </c>
      <c r="GH40">
        <v>0.111316</v>
      </c>
      <c r="GI40">
        <v>0.13727500000000001</v>
      </c>
      <c r="GJ40">
        <v>0.109448</v>
      </c>
      <c r="GK40">
        <v>27320.6</v>
      </c>
      <c r="GL40">
        <v>20777.7</v>
      </c>
      <c r="GM40">
        <v>29173.3</v>
      </c>
      <c r="GN40">
        <v>21794.5</v>
      </c>
      <c r="GO40">
        <v>33720.300000000003</v>
      </c>
      <c r="GP40">
        <v>26716.400000000001</v>
      </c>
      <c r="GQ40">
        <v>40493.300000000003</v>
      </c>
      <c r="GR40">
        <v>30977.4</v>
      </c>
      <c r="GS40">
        <v>2.03912</v>
      </c>
      <c r="GT40">
        <v>1.8166199999999999</v>
      </c>
      <c r="GU40">
        <v>6.4097299999999996E-2</v>
      </c>
      <c r="GV40">
        <v>0</v>
      </c>
      <c r="GW40">
        <v>30.935700000000001</v>
      </c>
      <c r="GX40">
        <v>999.9</v>
      </c>
      <c r="GY40">
        <v>49.3</v>
      </c>
      <c r="GZ40">
        <v>34.299999999999997</v>
      </c>
      <c r="HA40">
        <v>27.179500000000001</v>
      </c>
      <c r="HB40">
        <v>62.1188</v>
      </c>
      <c r="HC40">
        <v>13.9864</v>
      </c>
      <c r="HD40">
        <v>1</v>
      </c>
      <c r="HE40">
        <v>0.34278999999999998</v>
      </c>
      <c r="HF40">
        <v>-5.3676499999999999E-3</v>
      </c>
      <c r="HG40">
        <v>20.279299999999999</v>
      </c>
      <c r="HH40">
        <v>5.2307699999999997</v>
      </c>
      <c r="HI40">
        <v>11.974</v>
      </c>
      <c r="HJ40">
        <v>4.9733999999999998</v>
      </c>
      <c r="HK40">
        <v>3.2833299999999999</v>
      </c>
      <c r="HL40">
        <v>9999</v>
      </c>
      <c r="HM40">
        <v>9999</v>
      </c>
      <c r="HN40">
        <v>9999</v>
      </c>
      <c r="HO40">
        <v>999.9</v>
      </c>
      <c r="HP40">
        <v>1.8609500000000001</v>
      </c>
      <c r="HQ40">
        <v>1.8626100000000001</v>
      </c>
      <c r="HR40">
        <v>1.86798</v>
      </c>
      <c r="HS40">
        <v>1.8586499999999999</v>
      </c>
      <c r="HT40">
        <v>1.8570199999999999</v>
      </c>
      <c r="HU40">
        <v>1.8607800000000001</v>
      </c>
      <c r="HV40">
        <v>1.8646199999999999</v>
      </c>
      <c r="HW40">
        <v>1.86663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2.0550000000000002</v>
      </c>
      <c r="IL40">
        <v>0.4163</v>
      </c>
      <c r="IM40">
        <v>2.054349999999999</v>
      </c>
      <c r="IN40">
        <v>0</v>
      </c>
      <c r="IO40">
        <v>0</v>
      </c>
      <c r="IP40">
        <v>0</v>
      </c>
      <c r="IQ40">
        <v>0.4163250000000005</v>
      </c>
      <c r="IR40">
        <v>0</v>
      </c>
      <c r="IS40">
        <v>0</v>
      </c>
      <c r="IT40">
        <v>0</v>
      </c>
      <c r="IU40">
        <v>-1</v>
      </c>
      <c r="IV40">
        <v>-1</v>
      </c>
      <c r="IW40">
        <v>-1</v>
      </c>
      <c r="IX40">
        <v>-1</v>
      </c>
      <c r="IY40">
        <v>0.8</v>
      </c>
      <c r="IZ40">
        <v>0.7</v>
      </c>
      <c r="JA40">
        <v>1.2231399999999999</v>
      </c>
      <c r="JB40">
        <v>2.48291</v>
      </c>
      <c r="JC40">
        <v>1.34399</v>
      </c>
      <c r="JD40">
        <v>2.2522000000000002</v>
      </c>
      <c r="JE40">
        <v>1.5918000000000001</v>
      </c>
      <c r="JF40">
        <v>2.4499499999999999</v>
      </c>
      <c r="JG40">
        <v>38.134999999999998</v>
      </c>
      <c r="JH40">
        <v>24.288900000000002</v>
      </c>
      <c r="JI40">
        <v>18</v>
      </c>
      <c r="JJ40">
        <v>518.322</v>
      </c>
      <c r="JK40">
        <v>421.21300000000002</v>
      </c>
      <c r="JL40">
        <v>30.940899999999999</v>
      </c>
      <c r="JM40">
        <v>31.880800000000001</v>
      </c>
      <c r="JN40">
        <v>30</v>
      </c>
      <c r="JO40">
        <v>31.7743</v>
      </c>
      <c r="JP40">
        <v>31.722899999999999</v>
      </c>
      <c r="JQ40">
        <v>24.5611</v>
      </c>
      <c r="JR40">
        <v>28.614599999999999</v>
      </c>
      <c r="JS40">
        <v>6.5375100000000002</v>
      </c>
      <c r="JT40">
        <v>30.933800000000002</v>
      </c>
      <c r="JU40">
        <v>500</v>
      </c>
      <c r="JV40">
        <v>21.342099999999999</v>
      </c>
      <c r="JW40">
        <v>99.477400000000003</v>
      </c>
      <c r="JX40">
        <v>97.8566</v>
      </c>
    </row>
    <row r="41" spans="1:284" x14ac:dyDescent="0.3">
      <c r="A41">
        <v>25</v>
      </c>
      <c r="B41">
        <v>1691785206.5</v>
      </c>
      <c r="C41">
        <v>4398.9000000953674</v>
      </c>
      <c r="D41" t="s">
        <v>549</v>
      </c>
      <c r="E41" t="s">
        <v>550</v>
      </c>
      <c r="F41" t="s">
        <v>416</v>
      </c>
      <c r="G41" t="s">
        <v>499</v>
      </c>
      <c r="H41" t="s">
        <v>418</v>
      </c>
      <c r="I41" t="s">
        <v>419</v>
      </c>
      <c r="J41" t="s">
        <v>420</v>
      </c>
      <c r="K41" t="s">
        <v>500</v>
      </c>
      <c r="L41" t="s">
        <v>421</v>
      </c>
      <c r="M41">
        <v>1691785206.5</v>
      </c>
      <c r="N41">
        <f t="shared" si="0"/>
        <v>8.218343243816463E-3</v>
      </c>
      <c r="O41">
        <f t="shared" si="1"/>
        <v>8.218343243816463</v>
      </c>
      <c r="P41">
        <f t="shared" si="2"/>
        <v>54.18827288031796</v>
      </c>
      <c r="Q41">
        <f t="shared" si="3"/>
        <v>529.71</v>
      </c>
      <c r="R41">
        <f t="shared" si="4"/>
        <v>329.12428257150958</v>
      </c>
      <c r="S41">
        <f t="shared" si="5"/>
        <v>32.465275333284488</v>
      </c>
      <c r="T41">
        <f t="shared" si="6"/>
        <v>52.251328472118004</v>
      </c>
      <c r="U41">
        <f t="shared" si="7"/>
        <v>0.49767557492269465</v>
      </c>
      <c r="V41">
        <f t="shared" si="8"/>
        <v>2.9053730570625955</v>
      </c>
      <c r="W41">
        <f t="shared" si="9"/>
        <v>0.45470977835763204</v>
      </c>
      <c r="X41">
        <f t="shared" si="10"/>
        <v>0.28774416784065965</v>
      </c>
      <c r="Y41">
        <f t="shared" si="11"/>
        <v>344.36749964458807</v>
      </c>
      <c r="Z41">
        <f t="shared" si="12"/>
        <v>32.980722570779825</v>
      </c>
      <c r="AA41">
        <f t="shared" si="13"/>
        <v>32.008499999999998</v>
      </c>
      <c r="AB41">
        <f t="shared" si="14"/>
        <v>4.7773810248788084</v>
      </c>
      <c r="AC41">
        <f t="shared" si="15"/>
        <v>60.378424596733026</v>
      </c>
      <c r="AD41">
        <f t="shared" si="16"/>
        <v>3.0654290258137</v>
      </c>
      <c r="AE41">
        <f t="shared" si="17"/>
        <v>5.0770271769885911</v>
      </c>
      <c r="AF41">
        <f t="shared" si="18"/>
        <v>1.7119519990651084</v>
      </c>
      <c r="AG41">
        <f t="shared" si="19"/>
        <v>-362.42893705230603</v>
      </c>
      <c r="AH41">
        <f t="shared" si="20"/>
        <v>169.02425900752087</v>
      </c>
      <c r="AI41">
        <f t="shared" si="21"/>
        <v>13.264724889862341</v>
      </c>
      <c r="AJ41">
        <f t="shared" si="22"/>
        <v>164.22754648966526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51112.751359277012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551</v>
      </c>
      <c r="AW41">
        <v>10338.9</v>
      </c>
      <c r="AX41">
        <v>830.65015384615378</v>
      </c>
      <c r="AY41">
        <v>1290.073050020412</v>
      </c>
      <c r="AZ41">
        <f t="shared" si="27"/>
        <v>0.35612161355280547</v>
      </c>
      <c r="BA41">
        <v>0.5</v>
      </c>
      <c r="BB41">
        <f t="shared" si="28"/>
        <v>1513.1762998222939</v>
      </c>
      <c r="BC41">
        <f t="shared" si="29"/>
        <v>54.18827288031796</v>
      </c>
      <c r="BD41">
        <f t="shared" si="30"/>
        <v>269.43739274128956</v>
      </c>
      <c r="BE41">
        <f t="shared" si="31"/>
        <v>3.8447408556752355E-2</v>
      </c>
      <c r="BF41">
        <f t="shared" si="32"/>
        <v>1.6602136987093095</v>
      </c>
      <c r="BG41">
        <f t="shared" si="33"/>
        <v>671.04712599112406</v>
      </c>
      <c r="BH41" t="s">
        <v>552</v>
      </c>
      <c r="BI41">
        <v>610.42999999999995</v>
      </c>
      <c r="BJ41">
        <f t="shared" si="34"/>
        <v>610.42999999999995</v>
      </c>
      <c r="BK41">
        <f t="shared" si="35"/>
        <v>0.5268252445159276</v>
      </c>
      <c r="BL41">
        <f t="shared" si="36"/>
        <v>0.67597674420485887</v>
      </c>
      <c r="BM41">
        <f t="shared" si="37"/>
        <v>0.7591148314263596</v>
      </c>
      <c r="BN41">
        <f t="shared" si="38"/>
        <v>1.5496097608495618</v>
      </c>
      <c r="BO41">
        <f t="shared" si="39"/>
        <v>0.87840719417427138</v>
      </c>
      <c r="BP41">
        <f t="shared" si="40"/>
        <v>0.49676326676681393</v>
      </c>
      <c r="BQ41">
        <f t="shared" si="41"/>
        <v>0.50323673323318607</v>
      </c>
      <c r="BR41">
        <v>1769</v>
      </c>
      <c r="BS41">
        <v>290.00000000000011</v>
      </c>
      <c r="BT41">
        <v>1168.1400000000001</v>
      </c>
      <c r="BU41">
        <v>125</v>
      </c>
      <c r="BV41">
        <v>10338.9</v>
      </c>
      <c r="BW41">
        <v>1156.0999999999999</v>
      </c>
      <c r="BX41">
        <v>12.04</v>
      </c>
      <c r="BY41">
        <v>300.00000000000011</v>
      </c>
      <c r="BZ41">
        <v>38.4</v>
      </c>
      <c r="CA41">
        <v>1290.073050020412</v>
      </c>
      <c r="CB41">
        <v>2.3959029491960879</v>
      </c>
      <c r="CC41">
        <v>-138.5115154299132</v>
      </c>
      <c r="CD41">
        <v>2.0242726201241088</v>
      </c>
      <c r="CE41">
        <v>0.99405523367985427</v>
      </c>
      <c r="CF41">
        <v>-1.1233785317018911E-2</v>
      </c>
      <c r="CG41">
        <v>289.99999999999989</v>
      </c>
      <c r="CH41">
        <v>1145.42</v>
      </c>
      <c r="CI41">
        <v>715</v>
      </c>
      <c r="CJ41">
        <v>10297.5</v>
      </c>
      <c r="CK41">
        <v>1155.56</v>
      </c>
      <c r="CL41">
        <v>-10.14</v>
      </c>
      <c r="CZ41">
        <f t="shared" si="42"/>
        <v>1799.99</v>
      </c>
      <c r="DA41">
        <f t="shared" si="43"/>
        <v>1513.1762998222939</v>
      </c>
      <c r="DB41">
        <f t="shared" si="44"/>
        <v>0.84065817022444234</v>
      </c>
      <c r="DC41">
        <f t="shared" si="45"/>
        <v>0.19131634044888476</v>
      </c>
      <c r="DD41">
        <v>6</v>
      </c>
      <c r="DE41">
        <v>0.5</v>
      </c>
      <c r="DF41" t="s">
        <v>425</v>
      </c>
      <c r="DG41">
        <v>2</v>
      </c>
      <c r="DH41">
        <v>1691785206.5</v>
      </c>
      <c r="DI41">
        <v>529.71</v>
      </c>
      <c r="DJ41">
        <v>599.95600000000002</v>
      </c>
      <c r="DK41">
        <v>31.076499999999999</v>
      </c>
      <c r="DL41">
        <v>21.5215</v>
      </c>
      <c r="DM41">
        <v>527.41099999999994</v>
      </c>
      <c r="DN41">
        <v>30.659400000000002</v>
      </c>
      <c r="DO41">
        <v>500.02800000000002</v>
      </c>
      <c r="DP41">
        <v>98.541499999999999</v>
      </c>
      <c r="DQ41">
        <v>9.9885799999999997E-2</v>
      </c>
      <c r="DR41">
        <v>33.087600000000002</v>
      </c>
      <c r="DS41">
        <v>32.008499999999998</v>
      </c>
      <c r="DT41">
        <v>999.9</v>
      </c>
      <c r="DU41">
        <v>0</v>
      </c>
      <c r="DV41">
        <v>0</v>
      </c>
      <c r="DW41">
        <v>10008.799999999999</v>
      </c>
      <c r="DX41">
        <v>0</v>
      </c>
      <c r="DY41">
        <v>22.480899999999998</v>
      </c>
      <c r="DZ41">
        <v>-70.245800000000003</v>
      </c>
      <c r="EA41">
        <v>546.70000000000005</v>
      </c>
      <c r="EB41">
        <v>613.15200000000004</v>
      </c>
      <c r="EC41">
        <v>9.5550200000000007</v>
      </c>
      <c r="ED41">
        <v>599.95600000000002</v>
      </c>
      <c r="EE41">
        <v>21.5215</v>
      </c>
      <c r="EF41">
        <v>3.0623200000000002</v>
      </c>
      <c r="EG41">
        <v>2.1207600000000002</v>
      </c>
      <c r="EH41">
        <v>24.370699999999999</v>
      </c>
      <c r="EI41">
        <v>18.375900000000001</v>
      </c>
      <c r="EJ41">
        <v>1799.99</v>
      </c>
      <c r="EK41">
        <v>0.97799999999999998</v>
      </c>
      <c r="EL41">
        <v>2.20003E-2</v>
      </c>
      <c r="EM41">
        <v>0</v>
      </c>
      <c r="EN41">
        <v>830.84100000000001</v>
      </c>
      <c r="EO41">
        <v>5.0002700000000004</v>
      </c>
      <c r="EP41">
        <v>15704.4</v>
      </c>
      <c r="EQ41">
        <v>16248.5</v>
      </c>
      <c r="ER41">
        <v>49.811999999999998</v>
      </c>
      <c r="ES41">
        <v>50.436999999999998</v>
      </c>
      <c r="ET41">
        <v>50.811999999999998</v>
      </c>
      <c r="EU41">
        <v>49.5</v>
      </c>
      <c r="EV41">
        <v>51.436999999999998</v>
      </c>
      <c r="EW41">
        <v>1755.5</v>
      </c>
      <c r="EX41">
        <v>39.49</v>
      </c>
      <c r="EY41">
        <v>0</v>
      </c>
      <c r="EZ41">
        <v>133.79999995231631</v>
      </c>
      <c r="FA41">
        <v>0</v>
      </c>
      <c r="FB41">
        <v>830.65015384615378</v>
      </c>
      <c r="FC41">
        <v>-0.85641025720242314</v>
      </c>
      <c r="FD41">
        <v>-36.482051295463137</v>
      </c>
      <c r="FE41">
        <v>15713.94230769231</v>
      </c>
      <c r="FF41">
        <v>15</v>
      </c>
      <c r="FG41">
        <v>1691785163.5</v>
      </c>
      <c r="FH41" t="s">
        <v>553</v>
      </c>
      <c r="FI41">
        <v>1691785163</v>
      </c>
      <c r="FJ41">
        <v>1691785163.5</v>
      </c>
      <c r="FK41">
        <v>29</v>
      </c>
      <c r="FL41">
        <v>0.245</v>
      </c>
      <c r="FM41">
        <v>1E-3</v>
      </c>
      <c r="FN41">
        <v>2.2999999999999998</v>
      </c>
      <c r="FO41">
        <v>0.41699999999999998</v>
      </c>
      <c r="FP41">
        <v>600</v>
      </c>
      <c r="FQ41">
        <v>21</v>
      </c>
      <c r="FR41">
        <v>0.05</v>
      </c>
      <c r="FS41">
        <v>0.01</v>
      </c>
      <c r="FT41">
        <v>54.1791018662772</v>
      </c>
      <c r="FU41">
        <v>-0.49908478715226579</v>
      </c>
      <c r="FV41">
        <v>0.16232050182233951</v>
      </c>
      <c r="FW41">
        <v>1</v>
      </c>
      <c r="FX41">
        <v>0.50552390772070743</v>
      </c>
      <c r="FY41">
        <v>-1.0714913458275519E-2</v>
      </c>
      <c r="FZ41">
        <v>6.1121972227806418E-3</v>
      </c>
      <c r="GA41">
        <v>1</v>
      </c>
      <c r="GB41">
        <v>2</v>
      </c>
      <c r="GC41">
        <v>2</v>
      </c>
      <c r="GD41" t="s">
        <v>427</v>
      </c>
      <c r="GE41">
        <v>3.1338400000000002</v>
      </c>
      <c r="GF41">
        <v>2.8651200000000001</v>
      </c>
      <c r="GG41">
        <v>0.11294800000000001</v>
      </c>
      <c r="GH41">
        <v>0.12689300000000001</v>
      </c>
      <c r="GI41">
        <v>0.13686899999999999</v>
      </c>
      <c r="GJ41">
        <v>0.109442</v>
      </c>
      <c r="GK41">
        <v>26833.3</v>
      </c>
      <c r="GL41">
        <v>20411.3</v>
      </c>
      <c r="GM41">
        <v>29169.8</v>
      </c>
      <c r="GN41">
        <v>21792.5</v>
      </c>
      <c r="GO41">
        <v>33734.699999999997</v>
      </c>
      <c r="GP41">
        <v>26716.2</v>
      </c>
      <c r="GQ41">
        <v>40488.300000000003</v>
      </c>
      <c r="GR41">
        <v>30975.3</v>
      </c>
      <c r="GS41">
        <v>2.0386299999999999</v>
      </c>
      <c r="GT41">
        <v>1.8164</v>
      </c>
      <c r="GU41">
        <v>6.6898799999999994E-2</v>
      </c>
      <c r="GV41">
        <v>0</v>
      </c>
      <c r="GW41">
        <v>30.9224</v>
      </c>
      <c r="GX41">
        <v>999.9</v>
      </c>
      <c r="GY41">
        <v>49.3</v>
      </c>
      <c r="GZ41">
        <v>34.299999999999997</v>
      </c>
      <c r="HA41">
        <v>27.180700000000002</v>
      </c>
      <c r="HB41">
        <v>61.938800000000001</v>
      </c>
      <c r="HC41">
        <v>13.7179</v>
      </c>
      <c r="HD41">
        <v>1</v>
      </c>
      <c r="HE41">
        <v>0.34781299999999998</v>
      </c>
      <c r="HF41">
        <v>0.21015</v>
      </c>
      <c r="HG41">
        <v>20.279299999999999</v>
      </c>
      <c r="HH41">
        <v>5.2331599999999998</v>
      </c>
      <c r="HI41">
        <v>11.974299999999999</v>
      </c>
      <c r="HJ41">
        <v>4.9749499999999998</v>
      </c>
      <c r="HK41">
        <v>3.2839999999999998</v>
      </c>
      <c r="HL41">
        <v>9999</v>
      </c>
      <c r="HM41">
        <v>9999</v>
      </c>
      <c r="HN41">
        <v>9999</v>
      </c>
      <c r="HO41">
        <v>999.9</v>
      </c>
      <c r="HP41">
        <v>1.8609100000000001</v>
      </c>
      <c r="HQ41">
        <v>1.8625799999999999</v>
      </c>
      <c r="HR41">
        <v>1.86798</v>
      </c>
      <c r="HS41">
        <v>1.85863</v>
      </c>
      <c r="HT41">
        <v>1.8569899999999999</v>
      </c>
      <c r="HU41">
        <v>1.8607100000000001</v>
      </c>
      <c r="HV41">
        <v>1.8646199999999999</v>
      </c>
      <c r="HW41">
        <v>1.8666199999999999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2.2989999999999999</v>
      </c>
      <c r="IL41">
        <v>0.41710000000000003</v>
      </c>
      <c r="IM41">
        <v>2.2996190476191032</v>
      </c>
      <c r="IN41">
        <v>0</v>
      </c>
      <c r="IO41">
        <v>0</v>
      </c>
      <c r="IP41">
        <v>0</v>
      </c>
      <c r="IQ41">
        <v>0.41710000000000141</v>
      </c>
      <c r="IR41">
        <v>0</v>
      </c>
      <c r="IS41">
        <v>0</v>
      </c>
      <c r="IT41">
        <v>0</v>
      </c>
      <c r="IU41">
        <v>-1</v>
      </c>
      <c r="IV41">
        <v>-1</v>
      </c>
      <c r="IW41">
        <v>-1</v>
      </c>
      <c r="IX41">
        <v>-1</v>
      </c>
      <c r="IY41">
        <v>0.7</v>
      </c>
      <c r="IZ41">
        <v>0.7</v>
      </c>
      <c r="JA41">
        <v>1.4196800000000001</v>
      </c>
      <c r="JB41">
        <v>2.48047</v>
      </c>
      <c r="JC41">
        <v>1.34399</v>
      </c>
      <c r="JD41">
        <v>2.2522000000000002</v>
      </c>
      <c r="JE41">
        <v>1.5918000000000001</v>
      </c>
      <c r="JF41">
        <v>2.3901400000000002</v>
      </c>
      <c r="JG41">
        <v>38.061999999999998</v>
      </c>
      <c r="JH41">
        <v>24.280100000000001</v>
      </c>
      <c r="JI41">
        <v>18</v>
      </c>
      <c r="JJ41">
        <v>518.39599999999996</v>
      </c>
      <c r="JK41">
        <v>421.411</v>
      </c>
      <c r="JL41">
        <v>30.891200000000001</v>
      </c>
      <c r="JM41">
        <v>31.938700000000001</v>
      </c>
      <c r="JN41">
        <v>30.0002</v>
      </c>
      <c r="JO41">
        <v>31.82</v>
      </c>
      <c r="JP41">
        <v>31.767299999999999</v>
      </c>
      <c r="JQ41">
        <v>28.472300000000001</v>
      </c>
      <c r="JR41">
        <v>28.078800000000001</v>
      </c>
      <c r="JS41">
        <v>5.8637199999999998</v>
      </c>
      <c r="JT41">
        <v>30.8536</v>
      </c>
      <c r="JU41">
        <v>600</v>
      </c>
      <c r="JV41">
        <v>21.545500000000001</v>
      </c>
      <c r="JW41">
        <v>99.465199999999996</v>
      </c>
      <c r="JX41">
        <v>97.849100000000007</v>
      </c>
    </row>
    <row r="42" spans="1:284" x14ac:dyDescent="0.3">
      <c r="A42">
        <v>26</v>
      </c>
      <c r="B42">
        <v>1691785335</v>
      </c>
      <c r="C42">
        <v>4527.4000000953674</v>
      </c>
      <c r="D42" t="s">
        <v>554</v>
      </c>
      <c r="E42" t="s">
        <v>555</v>
      </c>
      <c r="F42" t="s">
        <v>416</v>
      </c>
      <c r="G42" t="s">
        <v>499</v>
      </c>
      <c r="H42" t="s">
        <v>418</v>
      </c>
      <c r="I42" t="s">
        <v>419</v>
      </c>
      <c r="J42" t="s">
        <v>420</v>
      </c>
      <c r="K42" t="s">
        <v>500</v>
      </c>
      <c r="L42" t="s">
        <v>421</v>
      </c>
      <c r="M42">
        <v>1691785335</v>
      </c>
      <c r="N42">
        <f t="shared" si="0"/>
        <v>8.0184382213117494E-3</v>
      </c>
      <c r="O42">
        <f t="shared" si="1"/>
        <v>8.0184382213117491</v>
      </c>
      <c r="P42">
        <f t="shared" si="2"/>
        <v>53.893673988384151</v>
      </c>
      <c r="Q42">
        <f t="shared" si="3"/>
        <v>728.34799999999996</v>
      </c>
      <c r="R42">
        <f t="shared" si="4"/>
        <v>515.44237770696952</v>
      </c>
      <c r="S42">
        <f t="shared" si="5"/>
        <v>50.844138264264942</v>
      </c>
      <c r="T42">
        <f t="shared" si="6"/>
        <v>71.845521474669596</v>
      </c>
      <c r="U42">
        <f t="shared" si="7"/>
        <v>0.47689023394880775</v>
      </c>
      <c r="V42">
        <f t="shared" si="8"/>
        <v>2.9007873173535321</v>
      </c>
      <c r="W42">
        <f t="shared" si="9"/>
        <v>0.43722854110686904</v>
      </c>
      <c r="X42">
        <f t="shared" si="10"/>
        <v>0.27655588192639441</v>
      </c>
      <c r="Y42">
        <f t="shared" si="11"/>
        <v>344.39909964443973</v>
      </c>
      <c r="Z42">
        <f t="shared" si="12"/>
        <v>32.927192549270472</v>
      </c>
      <c r="AA42">
        <f t="shared" si="13"/>
        <v>32.012799999999999</v>
      </c>
      <c r="AB42">
        <f t="shared" si="14"/>
        <v>4.7785438063768177</v>
      </c>
      <c r="AC42">
        <f t="shared" si="15"/>
        <v>60.258927791103922</v>
      </c>
      <c r="AD42">
        <f t="shared" si="16"/>
        <v>3.0412336645912199</v>
      </c>
      <c r="AE42">
        <f t="shared" si="17"/>
        <v>5.0469428781309977</v>
      </c>
      <c r="AF42">
        <f t="shared" si="18"/>
        <v>1.7373101417855978</v>
      </c>
      <c r="AG42">
        <f t="shared" si="19"/>
        <v>-353.61312555984813</v>
      </c>
      <c r="AH42">
        <f t="shared" si="20"/>
        <v>151.53924123171572</v>
      </c>
      <c r="AI42">
        <f t="shared" si="21"/>
        <v>11.905390622007207</v>
      </c>
      <c r="AJ42">
        <f t="shared" si="22"/>
        <v>154.23060593831451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51001.747398654559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556</v>
      </c>
      <c r="AW42">
        <v>10345.700000000001</v>
      </c>
      <c r="AX42">
        <v>824.93780769230762</v>
      </c>
      <c r="AY42">
        <v>1286.128646396317</v>
      </c>
      <c r="AZ42">
        <f t="shared" si="27"/>
        <v>0.35858841959258769</v>
      </c>
      <c r="BA42">
        <v>0.5</v>
      </c>
      <c r="BB42">
        <f t="shared" si="28"/>
        <v>1513.3112998222198</v>
      </c>
      <c r="BC42">
        <f t="shared" si="29"/>
        <v>53.893673988384151</v>
      </c>
      <c r="BD42">
        <f t="shared" si="30"/>
        <v>271.32795367742722</v>
      </c>
      <c r="BE42">
        <f t="shared" si="31"/>
        <v>3.8249307021317215E-2</v>
      </c>
      <c r="BF42">
        <f t="shared" si="32"/>
        <v>1.6683722577954916</v>
      </c>
      <c r="BG42">
        <f t="shared" si="33"/>
        <v>669.97832608022816</v>
      </c>
      <c r="BH42" t="s">
        <v>557</v>
      </c>
      <c r="BI42">
        <v>612.11</v>
      </c>
      <c r="BJ42">
        <f t="shared" si="34"/>
        <v>612.11</v>
      </c>
      <c r="BK42">
        <f t="shared" si="35"/>
        <v>0.52406782811726593</v>
      </c>
      <c r="BL42">
        <f t="shared" si="36"/>
        <v>0.68424047490346918</v>
      </c>
      <c r="BM42">
        <f t="shared" si="37"/>
        <v>0.76096595228093278</v>
      </c>
      <c r="BN42">
        <f t="shared" si="38"/>
        <v>1.5765477573040778</v>
      </c>
      <c r="BO42">
        <f t="shared" si="39"/>
        <v>0.88002489771996228</v>
      </c>
      <c r="BP42">
        <f t="shared" si="40"/>
        <v>0.50771153072109099</v>
      </c>
      <c r="BQ42">
        <f t="shared" si="41"/>
        <v>0.49228846927890901</v>
      </c>
      <c r="BR42">
        <v>1771</v>
      </c>
      <c r="BS42">
        <v>290.00000000000011</v>
      </c>
      <c r="BT42">
        <v>1161.3499999999999</v>
      </c>
      <c r="BU42">
        <v>115</v>
      </c>
      <c r="BV42">
        <v>10345.700000000001</v>
      </c>
      <c r="BW42">
        <v>1151.17</v>
      </c>
      <c r="BX42">
        <v>10.18</v>
      </c>
      <c r="BY42">
        <v>300.00000000000011</v>
      </c>
      <c r="BZ42">
        <v>38.4</v>
      </c>
      <c r="CA42">
        <v>1286.128646396317</v>
      </c>
      <c r="CB42">
        <v>2.0798480742956249</v>
      </c>
      <c r="CC42">
        <v>-139.62003845668329</v>
      </c>
      <c r="CD42">
        <v>1.7581193418285559</v>
      </c>
      <c r="CE42">
        <v>0.99557986703383372</v>
      </c>
      <c r="CF42">
        <v>-1.1239050723025589E-2</v>
      </c>
      <c r="CG42">
        <v>289.99999999999989</v>
      </c>
      <c r="CH42">
        <v>1140.8800000000001</v>
      </c>
      <c r="CI42">
        <v>685</v>
      </c>
      <c r="CJ42">
        <v>10305.4</v>
      </c>
      <c r="CK42">
        <v>1150.6500000000001</v>
      </c>
      <c r="CL42">
        <v>-9.77</v>
      </c>
      <c r="CZ42">
        <f t="shared" si="42"/>
        <v>1800.15</v>
      </c>
      <c r="DA42">
        <f t="shared" si="43"/>
        <v>1513.3112998222198</v>
      </c>
      <c r="DB42">
        <f t="shared" si="44"/>
        <v>0.84065844503081399</v>
      </c>
      <c r="DC42">
        <f t="shared" si="45"/>
        <v>0.19131689006162803</v>
      </c>
      <c r="DD42">
        <v>6</v>
      </c>
      <c r="DE42">
        <v>0.5</v>
      </c>
      <c r="DF42" t="s">
        <v>425</v>
      </c>
      <c r="DG42">
        <v>2</v>
      </c>
      <c r="DH42">
        <v>1691785335</v>
      </c>
      <c r="DI42">
        <v>728.34799999999996</v>
      </c>
      <c r="DJ42">
        <v>800.04200000000003</v>
      </c>
      <c r="DK42">
        <v>30.831099999999999</v>
      </c>
      <c r="DL42">
        <v>21.503900000000002</v>
      </c>
      <c r="DM42">
        <v>726.03399999999999</v>
      </c>
      <c r="DN42">
        <v>30.410699999999999</v>
      </c>
      <c r="DO42">
        <v>499.90699999999998</v>
      </c>
      <c r="DP42">
        <v>98.541899999999998</v>
      </c>
      <c r="DQ42">
        <v>9.98502E-2</v>
      </c>
      <c r="DR42">
        <v>32.9818</v>
      </c>
      <c r="DS42">
        <v>32.012799999999999</v>
      </c>
      <c r="DT42">
        <v>999.9</v>
      </c>
      <c r="DU42">
        <v>0</v>
      </c>
      <c r="DV42">
        <v>0</v>
      </c>
      <c r="DW42">
        <v>9982.5</v>
      </c>
      <c r="DX42">
        <v>0</v>
      </c>
      <c r="DY42">
        <v>24.717500000000001</v>
      </c>
      <c r="DZ42">
        <v>-71.694000000000003</v>
      </c>
      <c r="EA42">
        <v>751.51800000000003</v>
      </c>
      <c r="EB42">
        <v>817.62400000000002</v>
      </c>
      <c r="EC42">
        <v>9.3272099999999991</v>
      </c>
      <c r="ED42">
        <v>800.04200000000003</v>
      </c>
      <c r="EE42">
        <v>21.503900000000002</v>
      </c>
      <c r="EF42">
        <v>3.0381499999999999</v>
      </c>
      <c r="EG42">
        <v>2.11903</v>
      </c>
      <c r="EH42">
        <v>24.238499999999998</v>
      </c>
      <c r="EI42">
        <v>18.363</v>
      </c>
      <c r="EJ42">
        <v>1800.15</v>
      </c>
      <c r="EK42">
        <v>0.97799199999999997</v>
      </c>
      <c r="EL42">
        <v>2.2007599999999999E-2</v>
      </c>
      <c r="EM42">
        <v>0</v>
      </c>
      <c r="EN42">
        <v>824.92899999999997</v>
      </c>
      <c r="EO42">
        <v>5.0002700000000004</v>
      </c>
      <c r="EP42">
        <v>15560.3</v>
      </c>
      <c r="EQ42">
        <v>16250</v>
      </c>
      <c r="ER42">
        <v>49.061999999999998</v>
      </c>
      <c r="ES42">
        <v>49.936999999999998</v>
      </c>
      <c r="ET42">
        <v>50.125</v>
      </c>
      <c r="EU42">
        <v>48.936999999999998</v>
      </c>
      <c r="EV42">
        <v>50.811999999999998</v>
      </c>
      <c r="EW42">
        <v>1755.64</v>
      </c>
      <c r="EX42">
        <v>39.51</v>
      </c>
      <c r="EY42">
        <v>0</v>
      </c>
      <c r="EZ42">
        <v>126.5999999046326</v>
      </c>
      <c r="FA42">
        <v>0</v>
      </c>
      <c r="FB42">
        <v>824.93780769230762</v>
      </c>
      <c r="FC42">
        <v>-1.7208547040551181</v>
      </c>
      <c r="FD42">
        <v>-1.8905981207697109</v>
      </c>
      <c r="FE42">
        <v>15570.85</v>
      </c>
      <c r="FF42">
        <v>15</v>
      </c>
      <c r="FG42">
        <v>1691785291.5</v>
      </c>
      <c r="FH42" t="s">
        <v>558</v>
      </c>
      <c r="FI42">
        <v>1691785277.5</v>
      </c>
      <c r="FJ42">
        <v>1691785291.5</v>
      </c>
      <c r="FK42">
        <v>30</v>
      </c>
      <c r="FL42">
        <v>1.4E-2</v>
      </c>
      <c r="FM42">
        <v>3.0000000000000001E-3</v>
      </c>
      <c r="FN42">
        <v>2.3140000000000001</v>
      </c>
      <c r="FO42">
        <v>0.42</v>
      </c>
      <c r="FP42">
        <v>800</v>
      </c>
      <c r="FQ42">
        <v>21</v>
      </c>
      <c r="FR42">
        <v>0.04</v>
      </c>
      <c r="FS42">
        <v>0.02</v>
      </c>
      <c r="FT42">
        <v>53.823684231683622</v>
      </c>
      <c r="FU42">
        <v>-0.2170084869923849</v>
      </c>
      <c r="FV42">
        <v>0.15267573348532801</v>
      </c>
      <c r="FW42">
        <v>1</v>
      </c>
      <c r="FX42">
        <v>0.48403292245495588</v>
      </c>
      <c r="FY42">
        <v>-1.5900765675315381E-2</v>
      </c>
      <c r="FZ42">
        <v>5.565777286297615E-3</v>
      </c>
      <c r="GA42">
        <v>1</v>
      </c>
      <c r="GB42">
        <v>2</v>
      </c>
      <c r="GC42">
        <v>2</v>
      </c>
      <c r="GD42" t="s">
        <v>427</v>
      </c>
      <c r="GE42">
        <v>3.1336900000000001</v>
      </c>
      <c r="GF42">
        <v>2.8648500000000001</v>
      </c>
      <c r="GG42">
        <v>0.14155699999999999</v>
      </c>
      <c r="GH42">
        <v>0.15465699999999999</v>
      </c>
      <c r="GI42">
        <v>0.13608500000000001</v>
      </c>
      <c r="GJ42">
        <v>0.10936999999999999</v>
      </c>
      <c r="GK42">
        <v>25965.200000000001</v>
      </c>
      <c r="GL42">
        <v>19760.8</v>
      </c>
      <c r="GM42">
        <v>29167.3</v>
      </c>
      <c r="GN42">
        <v>21791.3</v>
      </c>
      <c r="GO42">
        <v>33766.300000000003</v>
      </c>
      <c r="GP42">
        <v>26719.599999999999</v>
      </c>
      <c r="GQ42">
        <v>40484.300000000003</v>
      </c>
      <c r="GR42">
        <v>30974.2</v>
      </c>
      <c r="GS42">
        <v>2.0377800000000001</v>
      </c>
      <c r="GT42">
        <v>1.81667</v>
      </c>
      <c r="GU42">
        <v>6.8657099999999999E-2</v>
      </c>
      <c r="GV42">
        <v>0</v>
      </c>
      <c r="GW42">
        <v>30.898099999999999</v>
      </c>
      <c r="GX42">
        <v>999.9</v>
      </c>
      <c r="GY42">
        <v>49.2</v>
      </c>
      <c r="GZ42">
        <v>34.200000000000003</v>
      </c>
      <c r="HA42">
        <v>26.9786</v>
      </c>
      <c r="HB42">
        <v>61.998800000000003</v>
      </c>
      <c r="HC42">
        <v>13.926299999999999</v>
      </c>
      <c r="HD42">
        <v>1</v>
      </c>
      <c r="HE42">
        <v>0.35294199999999998</v>
      </c>
      <c r="HF42">
        <v>0.88203699999999996</v>
      </c>
      <c r="HG42">
        <v>20.276299999999999</v>
      </c>
      <c r="HH42">
        <v>5.2331599999999998</v>
      </c>
      <c r="HI42">
        <v>11.974500000000001</v>
      </c>
      <c r="HJ42">
        <v>4.9749499999999998</v>
      </c>
      <c r="HK42">
        <v>3.2839999999999998</v>
      </c>
      <c r="HL42">
        <v>9999</v>
      </c>
      <c r="HM42">
        <v>9999</v>
      </c>
      <c r="HN42">
        <v>9999</v>
      </c>
      <c r="HO42">
        <v>999.9</v>
      </c>
      <c r="HP42">
        <v>1.86093</v>
      </c>
      <c r="HQ42">
        <v>1.8625700000000001</v>
      </c>
      <c r="HR42">
        <v>1.86798</v>
      </c>
      <c r="HS42">
        <v>1.8586</v>
      </c>
      <c r="HT42">
        <v>1.8569899999999999</v>
      </c>
      <c r="HU42">
        <v>1.86069</v>
      </c>
      <c r="HV42">
        <v>1.86459</v>
      </c>
      <c r="HW42">
        <v>1.8666199999999999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2.3140000000000001</v>
      </c>
      <c r="IL42">
        <v>0.4204</v>
      </c>
      <c r="IM42">
        <v>2.3137142857142412</v>
      </c>
      <c r="IN42">
        <v>0</v>
      </c>
      <c r="IO42">
        <v>0</v>
      </c>
      <c r="IP42">
        <v>0</v>
      </c>
      <c r="IQ42">
        <v>0.4204285714285696</v>
      </c>
      <c r="IR42">
        <v>0</v>
      </c>
      <c r="IS42">
        <v>0</v>
      </c>
      <c r="IT42">
        <v>0</v>
      </c>
      <c r="IU42">
        <v>-1</v>
      </c>
      <c r="IV42">
        <v>-1</v>
      </c>
      <c r="IW42">
        <v>-1</v>
      </c>
      <c r="IX42">
        <v>-1</v>
      </c>
      <c r="IY42">
        <v>1</v>
      </c>
      <c r="IZ42">
        <v>0.7</v>
      </c>
      <c r="JA42">
        <v>1.79688</v>
      </c>
      <c r="JB42">
        <v>2.47925</v>
      </c>
      <c r="JC42">
        <v>1.34399</v>
      </c>
      <c r="JD42">
        <v>2.2522000000000002</v>
      </c>
      <c r="JE42">
        <v>1.5918000000000001</v>
      </c>
      <c r="JF42">
        <v>2.4670399999999999</v>
      </c>
      <c r="JG42">
        <v>38.013399999999997</v>
      </c>
      <c r="JH42">
        <v>24.288900000000002</v>
      </c>
      <c r="JI42">
        <v>18</v>
      </c>
      <c r="JJ42">
        <v>518.19399999999996</v>
      </c>
      <c r="JK42">
        <v>421.887</v>
      </c>
      <c r="JL42">
        <v>30.2395</v>
      </c>
      <c r="JM42">
        <v>31.9819</v>
      </c>
      <c r="JN42">
        <v>30.000299999999999</v>
      </c>
      <c r="JO42">
        <v>31.860700000000001</v>
      </c>
      <c r="JP42">
        <v>31.806799999999999</v>
      </c>
      <c r="JQ42">
        <v>36.023800000000001</v>
      </c>
      <c r="JR42">
        <v>28.1189</v>
      </c>
      <c r="JS42">
        <v>5.3396800000000004</v>
      </c>
      <c r="JT42">
        <v>30.234100000000002</v>
      </c>
      <c r="JU42">
        <v>800</v>
      </c>
      <c r="JV42">
        <v>21.549900000000001</v>
      </c>
      <c r="JW42">
        <v>99.456100000000006</v>
      </c>
      <c r="JX42">
        <v>97.8446</v>
      </c>
    </row>
    <row r="43" spans="1:284" x14ac:dyDescent="0.3">
      <c r="A43">
        <v>27</v>
      </c>
      <c r="B43">
        <v>1691785460.5</v>
      </c>
      <c r="C43">
        <v>4652.9000000953674</v>
      </c>
      <c r="D43" t="s">
        <v>559</v>
      </c>
      <c r="E43" t="s">
        <v>560</v>
      </c>
      <c r="F43" t="s">
        <v>416</v>
      </c>
      <c r="G43" t="s">
        <v>499</v>
      </c>
      <c r="H43" t="s">
        <v>418</v>
      </c>
      <c r="I43" t="s">
        <v>419</v>
      </c>
      <c r="J43" t="s">
        <v>420</v>
      </c>
      <c r="K43" t="s">
        <v>500</v>
      </c>
      <c r="L43" t="s">
        <v>421</v>
      </c>
      <c r="M43">
        <v>1691785460.5</v>
      </c>
      <c r="N43">
        <f t="shared" si="0"/>
        <v>7.5708042438656989E-3</v>
      </c>
      <c r="O43">
        <f t="shared" si="1"/>
        <v>7.5708042438656991</v>
      </c>
      <c r="P43">
        <f t="shared" si="2"/>
        <v>52.424720079175771</v>
      </c>
      <c r="Q43">
        <f t="shared" si="3"/>
        <v>1126.8399999999999</v>
      </c>
      <c r="R43">
        <f t="shared" si="4"/>
        <v>893.05320130013786</v>
      </c>
      <c r="S43">
        <f t="shared" si="5"/>
        <v>88.093638763677134</v>
      </c>
      <c r="T43">
        <f t="shared" si="6"/>
        <v>111.15512016523201</v>
      </c>
      <c r="U43">
        <f t="shared" si="7"/>
        <v>0.44061022692387636</v>
      </c>
      <c r="V43">
        <f t="shared" si="8"/>
        <v>2.905511414488879</v>
      </c>
      <c r="W43">
        <f t="shared" si="9"/>
        <v>0.40657351339372833</v>
      </c>
      <c r="X43">
        <f t="shared" si="10"/>
        <v>0.25694704929243933</v>
      </c>
      <c r="Y43">
        <f t="shared" si="11"/>
        <v>344.36749964458807</v>
      </c>
      <c r="Z43">
        <f t="shared" si="12"/>
        <v>32.855114060755952</v>
      </c>
      <c r="AA43">
        <f t="shared" si="13"/>
        <v>32.001399999999997</v>
      </c>
      <c r="AB43">
        <f t="shared" si="14"/>
        <v>4.7754616224571604</v>
      </c>
      <c r="AC43">
        <f t="shared" si="15"/>
        <v>60.299139790001419</v>
      </c>
      <c r="AD43">
        <f t="shared" si="16"/>
        <v>3.0111235890559205</v>
      </c>
      <c r="AE43">
        <f t="shared" si="17"/>
        <v>4.9936426946429071</v>
      </c>
      <c r="AF43">
        <f t="shared" si="18"/>
        <v>1.76433803340124</v>
      </c>
      <c r="AG43">
        <f t="shared" si="19"/>
        <v>-333.87246715447731</v>
      </c>
      <c r="AH43">
        <f t="shared" si="20"/>
        <v>123.9977528787654</v>
      </c>
      <c r="AI43">
        <f t="shared" si="21"/>
        <v>9.7162419086843581</v>
      </c>
      <c r="AJ43">
        <f t="shared" si="22"/>
        <v>144.20902727756052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51165.920730825928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561</v>
      </c>
      <c r="AW43">
        <v>10340.700000000001</v>
      </c>
      <c r="AX43">
        <v>815.78157692307695</v>
      </c>
      <c r="AY43">
        <v>1269.902278324638</v>
      </c>
      <c r="AZ43">
        <f t="shared" si="27"/>
        <v>0.35760287161676352</v>
      </c>
      <c r="BA43">
        <v>0.5</v>
      </c>
      <c r="BB43">
        <f t="shared" si="28"/>
        <v>1513.1762998222939</v>
      </c>
      <c r="BC43">
        <f t="shared" si="29"/>
        <v>52.424720079175771</v>
      </c>
      <c r="BD43">
        <f t="shared" si="30"/>
        <v>270.5580950394405</v>
      </c>
      <c r="BE43">
        <f t="shared" si="31"/>
        <v>3.728194435978515E-2</v>
      </c>
      <c r="BF43">
        <f t="shared" si="32"/>
        <v>1.7024677871494265</v>
      </c>
      <c r="BG43">
        <f t="shared" si="33"/>
        <v>665.54829333141129</v>
      </c>
      <c r="BH43" t="s">
        <v>562</v>
      </c>
      <c r="BI43">
        <v>609.08000000000004</v>
      </c>
      <c r="BJ43">
        <f t="shared" si="34"/>
        <v>609.08000000000004</v>
      </c>
      <c r="BK43">
        <f t="shared" si="35"/>
        <v>0.52037254330817517</v>
      </c>
      <c r="BL43">
        <f t="shared" si="36"/>
        <v>0.68720549578455348</v>
      </c>
      <c r="BM43">
        <f t="shared" si="37"/>
        <v>0.76589747082686332</v>
      </c>
      <c r="BN43">
        <f t="shared" si="38"/>
        <v>1.643544218902449</v>
      </c>
      <c r="BO43">
        <f t="shared" si="39"/>
        <v>0.88667975753270878</v>
      </c>
      <c r="BP43">
        <f t="shared" si="40"/>
        <v>0.51308234362336391</v>
      </c>
      <c r="BQ43">
        <f t="shared" si="41"/>
        <v>0.48691765637663609</v>
      </c>
      <c r="BR43">
        <v>1773</v>
      </c>
      <c r="BS43">
        <v>290.00000000000011</v>
      </c>
      <c r="BT43">
        <v>1149.5899999999999</v>
      </c>
      <c r="BU43">
        <v>155</v>
      </c>
      <c r="BV43">
        <v>10340.700000000001</v>
      </c>
      <c r="BW43">
        <v>1138.27</v>
      </c>
      <c r="BX43">
        <v>11.32</v>
      </c>
      <c r="BY43">
        <v>300.00000000000011</v>
      </c>
      <c r="BZ43">
        <v>38.4</v>
      </c>
      <c r="CA43">
        <v>1269.902278324638</v>
      </c>
      <c r="CB43">
        <v>1.8189500751607179</v>
      </c>
      <c r="CC43">
        <v>-136.1163321540534</v>
      </c>
      <c r="CD43">
        <v>1.5380657749144431</v>
      </c>
      <c r="CE43">
        <v>0.99643764252568257</v>
      </c>
      <c r="CF43">
        <v>-1.1242721468298109E-2</v>
      </c>
      <c r="CG43">
        <v>289.99999999999989</v>
      </c>
      <c r="CH43">
        <v>1129.8599999999999</v>
      </c>
      <c r="CI43">
        <v>695</v>
      </c>
      <c r="CJ43">
        <v>10307.799999999999</v>
      </c>
      <c r="CK43">
        <v>1137.8499999999999</v>
      </c>
      <c r="CL43">
        <v>-7.99</v>
      </c>
      <c r="CZ43">
        <f t="shared" si="42"/>
        <v>1799.99</v>
      </c>
      <c r="DA43">
        <f t="shared" si="43"/>
        <v>1513.1762998222939</v>
      </c>
      <c r="DB43">
        <f t="shared" si="44"/>
        <v>0.84065817022444234</v>
      </c>
      <c r="DC43">
        <f t="shared" si="45"/>
        <v>0.19131634044888476</v>
      </c>
      <c r="DD43">
        <v>6</v>
      </c>
      <c r="DE43">
        <v>0.5</v>
      </c>
      <c r="DF43" t="s">
        <v>425</v>
      </c>
      <c r="DG43">
        <v>2</v>
      </c>
      <c r="DH43">
        <v>1691785460.5</v>
      </c>
      <c r="DI43">
        <v>1126.8399999999999</v>
      </c>
      <c r="DJ43">
        <v>1199.97</v>
      </c>
      <c r="DK43">
        <v>30.525400000000001</v>
      </c>
      <c r="DL43">
        <v>21.719799999999999</v>
      </c>
      <c r="DM43">
        <v>1124.3900000000001</v>
      </c>
      <c r="DN43">
        <v>30.1022</v>
      </c>
      <c r="DO43">
        <v>500.11599999999999</v>
      </c>
      <c r="DP43">
        <v>98.543400000000005</v>
      </c>
      <c r="DQ43">
        <v>9.9814799999999995E-2</v>
      </c>
      <c r="DR43">
        <v>32.792999999999999</v>
      </c>
      <c r="DS43">
        <v>32.001399999999997</v>
      </c>
      <c r="DT43">
        <v>999.9</v>
      </c>
      <c r="DU43">
        <v>0</v>
      </c>
      <c r="DV43">
        <v>0</v>
      </c>
      <c r="DW43">
        <v>10009.4</v>
      </c>
      <c r="DX43">
        <v>0</v>
      </c>
      <c r="DY43">
        <v>23.5487</v>
      </c>
      <c r="DZ43">
        <v>-73.124799999999993</v>
      </c>
      <c r="EA43">
        <v>1162.32</v>
      </c>
      <c r="EB43">
        <v>1226.6099999999999</v>
      </c>
      <c r="EC43">
        <v>8.8056000000000001</v>
      </c>
      <c r="ED43">
        <v>1199.97</v>
      </c>
      <c r="EE43">
        <v>21.719799999999999</v>
      </c>
      <c r="EF43">
        <v>3.00807</v>
      </c>
      <c r="EG43">
        <v>2.1403400000000001</v>
      </c>
      <c r="EH43">
        <v>24.072700000000001</v>
      </c>
      <c r="EI43">
        <v>18.522600000000001</v>
      </c>
      <c r="EJ43">
        <v>1799.99</v>
      </c>
      <c r="EK43">
        <v>0.97800200000000004</v>
      </c>
      <c r="EL43">
        <v>2.19981E-2</v>
      </c>
      <c r="EM43">
        <v>0</v>
      </c>
      <c r="EN43">
        <v>815.41300000000001</v>
      </c>
      <c r="EO43">
        <v>5.0002700000000004</v>
      </c>
      <c r="EP43">
        <v>15377.2</v>
      </c>
      <c r="EQ43">
        <v>16248.5</v>
      </c>
      <c r="ER43">
        <v>48.625</v>
      </c>
      <c r="ES43">
        <v>49.686999999999998</v>
      </c>
      <c r="ET43">
        <v>49.686999999999998</v>
      </c>
      <c r="EU43">
        <v>48.686999999999998</v>
      </c>
      <c r="EV43">
        <v>50.375</v>
      </c>
      <c r="EW43">
        <v>1755.5</v>
      </c>
      <c r="EX43">
        <v>39.49</v>
      </c>
      <c r="EY43">
        <v>0</v>
      </c>
      <c r="EZ43">
        <v>123.7999999523163</v>
      </c>
      <c r="FA43">
        <v>0</v>
      </c>
      <c r="FB43">
        <v>815.78157692307695</v>
      </c>
      <c r="FC43">
        <v>-2.671487186374693</v>
      </c>
      <c r="FD43">
        <v>-12.06153709543988</v>
      </c>
      <c r="FE43">
        <v>15383.58461538462</v>
      </c>
      <c r="FF43">
        <v>15</v>
      </c>
      <c r="FG43">
        <v>1691785416</v>
      </c>
      <c r="FH43" t="s">
        <v>563</v>
      </c>
      <c r="FI43">
        <v>1691785416</v>
      </c>
      <c r="FJ43">
        <v>1691785416</v>
      </c>
      <c r="FK43">
        <v>31</v>
      </c>
      <c r="FL43">
        <v>0.14000000000000001</v>
      </c>
      <c r="FM43">
        <v>3.0000000000000001E-3</v>
      </c>
      <c r="FN43">
        <v>2.4540000000000002</v>
      </c>
      <c r="FO43">
        <v>0.42299999999999999</v>
      </c>
      <c r="FP43">
        <v>1200</v>
      </c>
      <c r="FQ43">
        <v>21</v>
      </c>
      <c r="FR43">
        <v>0.03</v>
      </c>
      <c r="FS43">
        <v>0.01</v>
      </c>
      <c r="FT43">
        <v>52.419054608560828</v>
      </c>
      <c r="FU43">
        <v>-0.2146538797198996</v>
      </c>
      <c r="FV43">
        <v>9.0478198012768254E-2</v>
      </c>
      <c r="FW43">
        <v>1</v>
      </c>
      <c r="FX43">
        <v>0.44799567285649128</v>
      </c>
      <c r="FY43">
        <v>-3.033261862112846E-2</v>
      </c>
      <c r="FZ43">
        <v>4.7947820345709798E-3</v>
      </c>
      <c r="GA43">
        <v>1</v>
      </c>
      <c r="GB43">
        <v>2</v>
      </c>
      <c r="GC43">
        <v>2</v>
      </c>
      <c r="GD43" t="s">
        <v>427</v>
      </c>
      <c r="GE43">
        <v>3.1339800000000002</v>
      </c>
      <c r="GF43">
        <v>2.8650500000000001</v>
      </c>
      <c r="GG43">
        <v>0.18895600000000001</v>
      </c>
      <c r="GH43">
        <v>0.201073</v>
      </c>
      <c r="GI43">
        <v>0.13511200000000001</v>
      </c>
      <c r="GJ43">
        <v>0.11013000000000001</v>
      </c>
      <c r="GK43">
        <v>24528.2</v>
      </c>
      <c r="GL43">
        <v>18674.400000000001</v>
      </c>
      <c r="GM43">
        <v>29164.6</v>
      </c>
      <c r="GN43">
        <v>21790.5</v>
      </c>
      <c r="GO43">
        <v>33807.599999999999</v>
      </c>
      <c r="GP43">
        <v>26700.2</v>
      </c>
      <c r="GQ43">
        <v>40480.699999999997</v>
      </c>
      <c r="GR43">
        <v>30973.7</v>
      </c>
      <c r="GS43">
        <v>2.0371299999999999</v>
      </c>
      <c r="GT43">
        <v>1.81732</v>
      </c>
      <c r="GU43">
        <v>6.7427799999999996E-2</v>
      </c>
      <c r="GV43">
        <v>0</v>
      </c>
      <c r="GW43">
        <v>30.906700000000001</v>
      </c>
      <c r="GX43">
        <v>999.9</v>
      </c>
      <c r="GY43">
        <v>49.3</v>
      </c>
      <c r="GZ43">
        <v>34.200000000000003</v>
      </c>
      <c r="HA43">
        <v>27.0291</v>
      </c>
      <c r="HB43">
        <v>61.6188</v>
      </c>
      <c r="HC43">
        <v>13.4054</v>
      </c>
      <c r="HD43">
        <v>1</v>
      </c>
      <c r="HE43">
        <v>0.35756900000000003</v>
      </c>
      <c r="HF43">
        <v>1.2156100000000001</v>
      </c>
      <c r="HG43">
        <v>20.273700000000002</v>
      </c>
      <c r="HH43">
        <v>5.2319699999999996</v>
      </c>
      <c r="HI43">
        <v>11.974500000000001</v>
      </c>
      <c r="HJ43">
        <v>4.9744000000000002</v>
      </c>
      <c r="HK43">
        <v>3.28363</v>
      </c>
      <c r="HL43">
        <v>9999</v>
      </c>
      <c r="HM43">
        <v>9999</v>
      </c>
      <c r="HN43">
        <v>9999</v>
      </c>
      <c r="HO43">
        <v>999.9</v>
      </c>
      <c r="HP43">
        <v>1.8609199999999999</v>
      </c>
      <c r="HQ43">
        <v>1.86256</v>
      </c>
      <c r="HR43">
        <v>1.8679699999999999</v>
      </c>
      <c r="HS43">
        <v>1.8585799999999999</v>
      </c>
      <c r="HT43">
        <v>1.8569899999999999</v>
      </c>
      <c r="HU43">
        <v>1.8607100000000001</v>
      </c>
      <c r="HV43">
        <v>1.8646199999999999</v>
      </c>
      <c r="HW43">
        <v>1.8666100000000001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2.4500000000000002</v>
      </c>
      <c r="IL43">
        <v>0.42320000000000002</v>
      </c>
      <c r="IM43">
        <v>2.4539999999999509</v>
      </c>
      <c r="IN43">
        <v>0</v>
      </c>
      <c r="IO43">
        <v>0</v>
      </c>
      <c r="IP43">
        <v>0</v>
      </c>
      <c r="IQ43">
        <v>0.42321000000000097</v>
      </c>
      <c r="IR43">
        <v>0</v>
      </c>
      <c r="IS43">
        <v>0</v>
      </c>
      <c r="IT43">
        <v>0</v>
      </c>
      <c r="IU43">
        <v>-1</v>
      </c>
      <c r="IV43">
        <v>-1</v>
      </c>
      <c r="IW43">
        <v>-1</v>
      </c>
      <c r="IX43">
        <v>-1</v>
      </c>
      <c r="IY43">
        <v>0.7</v>
      </c>
      <c r="IZ43">
        <v>0.7</v>
      </c>
      <c r="JA43">
        <v>2.50854</v>
      </c>
      <c r="JB43">
        <v>2.4853499999999999</v>
      </c>
      <c r="JC43">
        <v>1.34399</v>
      </c>
      <c r="JD43">
        <v>2.2522000000000002</v>
      </c>
      <c r="JE43">
        <v>1.5918000000000001</v>
      </c>
      <c r="JF43">
        <v>2.2351100000000002</v>
      </c>
      <c r="JG43">
        <v>37.989100000000001</v>
      </c>
      <c r="JH43">
        <v>24.2714</v>
      </c>
      <c r="JI43">
        <v>18</v>
      </c>
      <c r="JJ43">
        <v>518.16</v>
      </c>
      <c r="JK43">
        <v>422.63900000000001</v>
      </c>
      <c r="JL43">
        <v>29.659199999999998</v>
      </c>
      <c r="JM43">
        <v>32.035299999999999</v>
      </c>
      <c r="JN43">
        <v>30.0001</v>
      </c>
      <c r="JO43">
        <v>31.9054</v>
      </c>
      <c r="JP43">
        <v>31.851099999999999</v>
      </c>
      <c r="JQ43">
        <v>50.2913</v>
      </c>
      <c r="JR43">
        <v>27.456499999999998</v>
      </c>
      <c r="JS43">
        <v>4.9564399999999997</v>
      </c>
      <c r="JT43">
        <v>29.665500000000002</v>
      </c>
      <c r="JU43">
        <v>1200</v>
      </c>
      <c r="JV43">
        <v>21.6584</v>
      </c>
      <c r="JW43">
        <v>99.446899999999999</v>
      </c>
      <c r="JX43">
        <v>97.842500000000001</v>
      </c>
    </row>
    <row r="44" spans="1:284" x14ac:dyDescent="0.3">
      <c r="A44">
        <v>28</v>
      </c>
      <c r="B44">
        <v>1691785585.5</v>
      </c>
      <c r="C44">
        <v>4777.9000000953674</v>
      </c>
      <c r="D44" t="s">
        <v>564</v>
      </c>
      <c r="E44" t="s">
        <v>565</v>
      </c>
      <c r="F44" t="s">
        <v>416</v>
      </c>
      <c r="G44" t="s">
        <v>499</v>
      </c>
      <c r="H44" t="s">
        <v>418</v>
      </c>
      <c r="I44" t="s">
        <v>419</v>
      </c>
      <c r="J44" t="s">
        <v>420</v>
      </c>
      <c r="K44" t="s">
        <v>500</v>
      </c>
      <c r="L44" t="s">
        <v>421</v>
      </c>
      <c r="M44">
        <v>1691785585.5</v>
      </c>
      <c r="N44">
        <f t="shared" si="0"/>
        <v>6.9754284421389059E-3</v>
      </c>
      <c r="O44">
        <f t="shared" si="1"/>
        <v>6.9754284421389059</v>
      </c>
      <c r="P44">
        <f t="shared" si="2"/>
        <v>51.285582107279872</v>
      </c>
      <c r="Q44">
        <f t="shared" si="3"/>
        <v>1426.43</v>
      </c>
      <c r="R44">
        <f t="shared" si="4"/>
        <v>1166.4316316924633</v>
      </c>
      <c r="S44">
        <f t="shared" si="5"/>
        <v>115.06327363230076</v>
      </c>
      <c r="T44">
        <f t="shared" si="6"/>
        <v>140.710952059123</v>
      </c>
      <c r="U44">
        <f t="shared" si="7"/>
        <v>0.39516383453320214</v>
      </c>
      <c r="V44">
        <f t="shared" si="8"/>
        <v>2.9046778826520376</v>
      </c>
      <c r="W44">
        <f t="shared" si="9"/>
        <v>0.36754330847363825</v>
      </c>
      <c r="X44">
        <f t="shared" si="10"/>
        <v>0.23203508116650817</v>
      </c>
      <c r="Y44">
        <f t="shared" si="11"/>
        <v>344.32759964454664</v>
      </c>
      <c r="Z44">
        <f t="shared" si="12"/>
        <v>32.784665392594526</v>
      </c>
      <c r="AA44">
        <f t="shared" si="13"/>
        <v>31.9682</v>
      </c>
      <c r="AB44">
        <f t="shared" si="14"/>
        <v>4.7664952949398947</v>
      </c>
      <c r="AC44">
        <f t="shared" si="15"/>
        <v>60.190646018081665</v>
      </c>
      <c r="AD44">
        <f t="shared" si="16"/>
        <v>2.9677410890148899</v>
      </c>
      <c r="AE44">
        <f t="shared" si="17"/>
        <v>4.93056859386982</v>
      </c>
      <c r="AF44">
        <f t="shared" si="18"/>
        <v>1.7987542059250048</v>
      </c>
      <c r="AG44">
        <f t="shared" si="19"/>
        <v>-307.61639429832576</v>
      </c>
      <c r="AH44">
        <f t="shared" si="20"/>
        <v>93.817259111113955</v>
      </c>
      <c r="AI44">
        <f t="shared" si="21"/>
        <v>7.344109880530878</v>
      </c>
      <c r="AJ44">
        <f t="shared" si="22"/>
        <v>137.87257433786573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51180.327420389949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566</v>
      </c>
      <c r="AW44">
        <v>10346.799999999999</v>
      </c>
      <c r="AX44">
        <v>808.55261538461548</v>
      </c>
      <c r="AY44">
        <v>1257.4034097950871</v>
      </c>
      <c r="AZ44">
        <f t="shared" si="27"/>
        <v>0.35696642057270911</v>
      </c>
      <c r="BA44">
        <v>0.5</v>
      </c>
      <c r="BB44">
        <f t="shared" si="28"/>
        <v>1512.9998998222732</v>
      </c>
      <c r="BC44">
        <f t="shared" si="29"/>
        <v>51.285582107279872</v>
      </c>
      <c r="BD44">
        <f t="shared" si="30"/>
        <v>270.04507928321215</v>
      </c>
      <c r="BE44">
        <f t="shared" si="31"/>
        <v>3.653339081589986E-2</v>
      </c>
      <c r="BF44">
        <f t="shared" si="32"/>
        <v>1.7293309158110801</v>
      </c>
      <c r="BG44">
        <f t="shared" si="33"/>
        <v>662.09901468730925</v>
      </c>
      <c r="BH44" t="s">
        <v>567</v>
      </c>
      <c r="BI44">
        <v>610.82000000000005</v>
      </c>
      <c r="BJ44">
        <f t="shared" si="34"/>
        <v>610.82000000000005</v>
      </c>
      <c r="BK44">
        <f t="shared" si="35"/>
        <v>0.51422113599998709</v>
      </c>
      <c r="BL44">
        <f t="shared" si="36"/>
        <v>0.69418854181971645</v>
      </c>
      <c r="BM44">
        <f t="shared" si="37"/>
        <v>0.77080044317006535</v>
      </c>
      <c r="BN44">
        <f t="shared" si="38"/>
        <v>1.701437085931548</v>
      </c>
      <c r="BO44">
        <f t="shared" si="39"/>
        <v>0.89180587186184757</v>
      </c>
      <c r="BP44">
        <f t="shared" si="40"/>
        <v>0.52442381243503577</v>
      </c>
      <c r="BQ44">
        <f t="shared" si="41"/>
        <v>0.47557618756496423</v>
      </c>
      <c r="BR44">
        <v>1775</v>
      </c>
      <c r="BS44">
        <v>290.00000000000011</v>
      </c>
      <c r="BT44">
        <v>1138.31</v>
      </c>
      <c r="BU44">
        <v>135</v>
      </c>
      <c r="BV44">
        <v>10346.799999999999</v>
      </c>
      <c r="BW44">
        <v>1127.57</v>
      </c>
      <c r="BX44">
        <v>10.74</v>
      </c>
      <c r="BY44">
        <v>300.00000000000011</v>
      </c>
      <c r="BZ44">
        <v>38.4</v>
      </c>
      <c r="CA44">
        <v>1257.4034097950871</v>
      </c>
      <c r="CB44">
        <v>1.7671210818764</v>
      </c>
      <c r="CC44">
        <v>-134.33769994318351</v>
      </c>
      <c r="CD44">
        <v>1.494603477801953</v>
      </c>
      <c r="CE44">
        <v>0.99654608552616664</v>
      </c>
      <c r="CF44">
        <v>-1.124542269187986E-2</v>
      </c>
      <c r="CG44">
        <v>289.99999999999989</v>
      </c>
      <c r="CH44">
        <v>1118.3800000000001</v>
      </c>
      <c r="CI44">
        <v>695</v>
      </c>
      <c r="CJ44">
        <v>10310.299999999999</v>
      </c>
      <c r="CK44">
        <v>1127.1099999999999</v>
      </c>
      <c r="CL44">
        <v>-8.73</v>
      </c>
      <c r="CZ44">
        <f t="shared" si="42"/>
        <v>1799.78</v>
      </c>
      <c r="DA44">
        <f t="shared" si="43"/>
        <v>1512.9998998222732</v>
      </c>
      <c r="DB44">
        <f t="shared" si="44"/>
        <v>0.8406582470203432</v>
      </c>
      <c r="DC44">
        <f t="shared" si="45"/>
        <v>0.19131649404068643</v>
      </c>
      <c r="DD44">
        <v>6</v>
      </c>
      <c r="DE44">
        <v>0.5</v>
      </c>
      <c r="DF44" t="s">
        <v>425</v>
      </c>
      <c r="DG44">
        <v>2</v>
      </c>
      <c r="DH44">
        <v>1691785585.5</v>
      </c>
      <c r="DI44">
        <v>1426.43</v>
      </c>
      <c r="DJ44">
        <v>1499.92</v>
      </c>
      <c r="DK44">
        <v>30.084900000000001</v>
      </c>
      <c r="DL44">
        <v>21.965399999999999</v>
      </c>
      <c r="DM44">
        <v>1423.89</v>
      </c>
      <c r="DN44">
        <v>29.651599999999998</v>
      </c>
      <c r="DO44">
        <v>499.95</v>
      </c>
      <c r="DP44">
        <v>98.545599999999993</v>
      </c>
      <c r="DQ44">
        <v>9.99361E-2</v>
      </c>
      <c r="DR44">
        <v>32.567300000000003</v>
      </c>
      <c r="DS44">
        <v>31.9682</v>
      </c>
      <c r="DT44">
        <v>999.9</v>
      </c>
      <c r="DU44">
        <v>0</v>
      </c>
      <c r="DV44">
        <v>0</v>
      </c>
      <c r="DW44">
        <v>10004.4</v>
      </c>
      <c r="DX44">
        <v>0</v>
      </c>
      <c r="DY44">
        <v>22.752199999999998</v>
      </c>
      <c r="DZ44">
        <v>-73.4863</v>
      </c>
      <c r="EA44">
        <v>1470.68</v>
      </c>
      <c r="EB44">
        <v>1533.6</v>
      </c>
      <c r="EC44">
        <v>8.1195000000000004</v>
      </c>
      <c r="ED44">
        <v>1499.92</v>
      </c>
      <c r="EE44">
        <v>21.965399999999999</v>
      </c>
      <c r="EF44">
        <v>2.9647399999999999</v>
      </c>
      <c r="EG44">
        <v>2.1646000000000001</v>
      </c>
      <c r="EH44">
        <v>23.831199999999999</v>
      </c>
      <c r="EI44">
        <v>18.7027</v>
      </c>
      <c r="EJ44">
        <v>1799.78</v>
      </c>
      <c r="EK44">
        <v>0.97799499999999995</v>
      </c>
      <c r="EL44">
        <v>2.2005400000000001E-2</v>
      </c>
      <c r="EM44">
        <v>0</v>
      </c>
      <c r="EN44">
        <v>808.23299999999995</v>
      </c>
      <c r="EO44">
        <v>5.0002700000000004</v>
      </c>
      <c r="EP44">
        <v>15225.2</v>
      </c>
      <c r="EQ44">
        <v>16246.6</v>
      </c>
      <c r="ER44">
        <v>48.25</v>
      </c>
      <c r="ES44">
        <v>49.375</v>
      </c>
      <c r="ET44">
        <v>49.375</v>
      </c>
      <c r="EU44">
        <v>48.436999999999998</v>
      </c>
      <c r="EV44">
        <v>50.061999999999998</v>
      </c>
      <c r="EW44">
        <v>1755.29</v>
      </c>
      <c r="EX44">
        <v>39.49</v>
      </c>
      <c r="EY44">
        <v>0</v>
      </c>
      <c r="EZ44">
        <v>123</v>
      </c>
      <c r="FA44">
        <v>0</v>
      </c>
      <c r="FB44">
        <v>808.55261538461548</v>
      </c>
      <c r="FC44">
        <v>-1.895316231931526</v>
      </c>
      <c r="FD44">
        <v>-885.261529508232</v>
      </c>
      <c r="FE44">
        <v>15283.234615384619</v>
      </c>
      <c r="FF44">
        <v>15</v>
      </c>
      <c r="FG44">
        <v>1691785540</v>
      </c>
      <c r="FH44" t="s">
        <v>568</v>
      </c>
      <c r="FI44">
        <v>1691785526</v>
      </c>
      <c r="FJ44">
        <v>1691785540</v>
      </c>
      <c r="FK44">
        <v>32</v>
      </c>
      <c r="FL44">
        <v>8.7999999999999995E-2</v>
      </c>
      <c r="FM44">
        <v>0.01</v>
      </c>
      <c r="FN44">
        <v>2.5409999999999999</v>
      </c>
      <c r="FO44">
        <v>0.433</v>
      </c>
      <c r="FP44">
        <v>1501</v>
      </c>
      <c r="FQ44">
        <v>22</v>
      </c>
      <c r="FR44">
        <v>0.04</v>
      </c>
      <c r="FS44">
        <v>0.01</v>
      </c>
      <c r="FT44">
        <v>51.336860695713639</v>
      </c>
      <c r="FU44">
        <v>-0.1069425988469796</v>
      </c>
      <c r="FV44">
        <v>0.1179917096419052</v>
      </c>
      <c r="FW44">
        <v>1</v>
      </c>
      <c r="FX44">
        <v>0.40400304890893662</v>
      </c>
      <c r="FY44">
        <v>-3.2508546243017342E-2</v>
      </c>
      <c r="FZ44">
        <v>5.0235878269227494E-3</v>
      </c>
      <c r="GA44">
        <v>1</v>
      </c>
      <c r="GB44">
        <v>2</v>
      </c>
      <c r="GC44">
        <v>2</v>
      </c>
      <c r="GD44" t="s">
        <v>427</v>
      </c>
      <c r="GE44">
        <v>3.1338499999999998</v>
      </c>
      <c r="GF44">
        <v>2.8651300000000002</v>
      </c>
      <c r="GG44">
        <v>0.218973</v>
      </c>
      <c r="GH44">
        <v>0.23058500000000001</v>
      </c>
      <c r="GI44">
        <v>0.133687</v>
      </c>
      <c r="GJ44">
        <v>0.11099100000000001</v>
      </c>
      <c r="GK44">
        <v>23615.9</v>
      </c>
      <c r="GL44">
        <v>17981.7</v>
      </c>
      <c r="GM44">
        <v>29160.3</v>
      </c>
      <c r="GN44">
        <v>21788.1</v>
      </c>
      <c r="GO44">
        <v>33863.5</v>
      </c>
      <c r="GP44">
        <v>26674.6</v>
      </c>
      <c r="GQ44">
        <v>40474.800000000003</v>
      </c>
      <c r="GR44">
        <v>30971.200000000001</v>
      </c>
      <c r="GS44">
        <v>2.0359699999999998</v>
      </c>
      <c r="GT44">
        <v>1.81772</v>
      </c>
      <c r="GU44">
        <v>7.1287199999999995E-2</v>
      </c>
      <c r="GV44">
        <v>0</v>
      </c>
      <c r="GW44">
        <v>30.8108</v>
      </c>
      <c r="GX44">
        <v>999.9</v>
      </c>
      <c r="GY44">
        <v>49.4</v>
      </c>
      <c r="GZ44">
        <v>34.200000000000003</v>
      </c>
      <c r="HA44">
        <v>27.084499999999998</v>
      </c>
      <c r="HB44">
        <v>61.808799999999998</v>
      </c>
      <c r="HC44">
        <v>13.381399999999999</v>
      </c>
      <c r="HD44">
        <v>1</v>
      </c>
      <c r="HE44">
        <v>0.36121999999999999</v>
      </c>
      <c r="HF44">
        <v>0.71840700000000002</v>
      </c>
      <c r="HG44">
        <v>20.276900000000001</v>
      </c>
      <c r="HH44">
        <v>5.2304700000000004</v>
      </c>
      <c r="HI44">
        <v>11.974500000000001</v>
      </c>
      <c r="HJ44">
        <v>4.9739500000000003</v>
      </c>
      <c r="HK44">
        <v>3.2832499999999998</v>
      </c>
      <c r="HL44">
        <v>9999</v>
      </c>
      <c r="HM44">
        <v>9999</v>
      </c>
      <c r="HN44">
        <v>9999</v>
      </c>
      <c r="HO44">
        <v>999.9</v>
      </c>
      <c r="HP44">
        <v>1.86093</v>
      </c>
      <c r="HQ44">
        <v>1.8625799999999999</v>
      </c>
      <c r="HR44">
        <v>1.8679600000000001</v>
      </c>
      <c r="HS44">
        <v>1.8586199999999999</v>
      </c>
      <c r="HT44">
        <v>1.8569899999999999</v>
      </c>
      <c r="HU44">
        <v>1.8606799999999999</v>
      </c>
      <c r="HV44">
        <v>1.8646199999999999</v>
      </c>
      <c r="HW44">
        <v>1.8666100000000001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2.54</v>
      </c>
      <c r="IL44">
        <v>0.43330000000000002</v>
      </c>
      <c r="IM44">
        <v>2.5410000000003952</v>
      </c>
      <c r="IN44">
        <v>0</v>
      </c>
      <c r="IO44">
        <v>0</v>
      </c>
      <c r="IP44">
        <v>0</v>
      </c>
      <c r="IQ44">
        <v>0.43336000000000041</v>
      </c>
      <c r="IR44">
        <v>0</v>
      </c>
      <c r="IS44">
        <v>0</v>
      </c>
      <c r="IT44">
        <v>0</v>
      </c>
      <c r="IU44">
        <v>-1</v>
      </c>
      <c r="IV44">
        <v>-1</v>
      </c>
      <c r="IW44">
        <v>-1</v>
      </c>
      <c r="IX44">
        <v>-1</v>
      </c>
      <c r="IY44">
        <v>1</v>
      </c>
      <c r="IZ44">
        <v>0.8</v>
      </c>
      <c r="JA44">
        <v>3.0139200000000002</v>
      </c>
      <c r="JB44">
        <v>2.48291</v>
      </c>
      <c r="JC44">
        <v>1.34399</v>
      </c>
      <c r="JD44">
        <v>2.2522000000000002</v>
      </c>
      <c r="JE44">
        <v>1.5918000000000001</v>
      </c>
      <c r="JF44">
        <v>2.2595200000000002</v>
      </c>
      <c r="JG44">
        <v>38.013399999999997</v>
      </c>
      <c r="JH44">
        <v>24.2714</v>
      </c>
      <c r="JI44">
        <v>18</v>
      </c>
      <c r="JJ44">
        <v>517.89200000000005</v>
      </c>
      <c r="JK44">
        <v>423.31900000000002</v>
      </c>
      <c r="JL44">
        <v>29.8324</v>
      </c>
      <c r="JM44">
        <v>32.1004</v>
      </c>
      <c r="JN44">
        <v>30.0001</v>
      </c>
      <c r="JO44">
        <v>31.961500000000001</v>
      </c>
      <c r="JP44">
        <v>31.906600000000001</v>
      </c>
      <c r="JQ44">
        <v>60.400199999999998</v>
      </c>
      <c r="JR44">
        <v>26.565300000000001</v>
      </c>
      <c r="JS44">
        <v>5.0523400000000001</v>
      </c>
      <c r="JT44">
        <v>29.847899999999999</v>
      </c>
      <c r="JU44">
        <v>1500</v>
      </c>
      <c r="JV44">
        <v>21.974</v>
      </c>
      <c r="JW44">
        <v>99.432299999999998</v>
      </c>
      <c r="JX44">
        <v>97.833100000000002</v>
      </c>
    </row>
    <row r="45" spans="1:284" x14ac:dyDescent="0.3">
      <c r="A45">
        <v>29</v>
      </c>
      <c r="B45">
        <v>1691787365.0999999</v>
      </c>
      <c r="C45">
        <v>6557.5</v>
      </c>
      <c r="D45" t="s">
        <v>569</v>
      </c>
      <c r="E45" t="s">
        <v>570</v>
      </c>
      <c r="F45" t="s">
        <v>416</v>
      </c>
      <c r="G45" t="s">
        <v>571</v>
      </c>
      <c r="H45" t="s">
        <v>418</v>
      </c>
      <c r="I45" t="s">
        <v>419</v>
      </c>
      <c r="J45" t="s">
        <v>500</v>
      </c>
      <c r="K45" t="s">
        <v>572</v>
      </c>
      <c r="L45" t="s">
        <v>421</v>
      </c>
      <c r="M45">
        <v>1691787365.0999999</v>
      </c>
      <c r="N45">
        <f t="shared" si="0"/>
        <v>6.2824805147935472E-3</v>
      </c>
      <c r="O45">
        <f t="shared" si="1"/>
        <v>6.282480514793547</v>
      </c>
      <c r="P45">
        <f t="shared" si="2"/>
        <v>44.910152464766192</v>
      </c>
      <c r="Q45">
        <f t="shared" si="3"/>
        <v>343.58199999999999</v>
      </c>
      <c r="R45">
        <f t="shared" si="4"/>
        <v>120.7553476921979</v>
      </c>
      <c r="S45">
        <f t="shared" si="5"/>
        <v>11.914002151942153</v>
      </c>
      <c r="T45">
        <f t="shared" si="6"/>
        <v>33.898595512330004</v>
      </c>
      <c r="U45">
        <f t="shared" si="7"/>
        <v>0.3520813894157433</v>
      </c>
      <c r="V45">
        <f t="shared" si="8"/>
        <v>2.9018021329203556</v>
      </c>
      <c r="W45">
        <f t="shared" si="9"/>
        <v>0.32995408764265999</v>
      </c>
      <c r="X45">
        <f t="shared" si="10"/>
        <v>0.2080933638508296</v>
      </c>
      <c r="Y45">
        <f t="shared" si="11"/>
        <v>344.36689964467809</v>
      </c>
      <c r="Z45">
        <f t="shared" si="12"/>
        <v>33.024486111147688</v>
      </c>
      <c r="AA45">
        <f t="shared" si="13"/>
        <v>31.998799999999999</v>
      </c>
      <c r="AB45">
        <f t="shared" si="14"/>
        <v>4.7747589106489325</v>
      </c>
      <c r="AC45">
        <f t="shared" si="15"/>
        <v>60.037128711256791</v>
      </c>
      <c r="AD45">
        <f t="shared" si="16"/>
        <v>2.9699132736670002</v>
      </c>
      <c r="AE45">
        <f t="shared" si="17"/>
        <v>4.9467943211450578</v>
      </c>
      <c r="AF45">
        <f t="shared" si="18"/>
        <v>1.8048456369819323</v>
      </c>
      <c r="AG45">
        <f t="shared" si="19"/>
        <v>-277.05739070239542</v>
      </c>
      <c r="AH45">
        <f t="shared" si="20"/>
        <v>98.057818390613278</v>
      </c>
      <c r="AI45">
        <f t="shared" si="21"/>
        <v>7.687029939420567</v>
      </c>
      <c r="AJ45">
        <f t="shared" si="22"/>
        <v>173.05435727231648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51090.116011284306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573</v>
      </c>
      <c r="AW45">
        <v>10378.799999999999</v>
      </c>
      <c r="AX45">
        <v>838.7814400000002</v>
      </c>
      <c r="AY45">
        <v>1212.0489335617719</v>
      </c>
      <c r="AZ45">
        <f t="shared" si="27"/>
        <v>0.30796404602648675</v>
      </c>
      <c r="BA45">
        <v>0.5</v>
      </c>
      <c r="BB45">
        <f t="shared" si="28"/>
        <v>1513.175999822339</v>
      </c>
      <c r="BC45">
        <f t="shared" si="29"/>
        <v>44.910152464766192</v>
      </c>
      <c r="BD45">
        <f t="shared" si="30"/>
        <v>233.00190162773094</v>
      </c>
      <c r="BE45">
        <f t="shared" si="31"/>
        <v>3.231586213887349E-2</v>
      </c>
      <c r="BF45">
        <f t="shared" si="32"/>
        <v>1.8314615895209603</v>
      </c>
      <c r="BG45">
        <f t="shared" si="33"/>
        <v>649.30528276501457</v>
      </c>
      <c r="BH45" t="s">
        <v>574</v>
      </c>
      <c r="BI45">
        <v>637.12</v>
      </c>
      <c r="BJ45">
        <f t="shared" si="34"/>
        <v>637.12</v>
      </c>
      <c r="BK45">
        <f t="shared" si="35"/>
        <v>0.47434465527085978</v>
      </c>
      <c r="BL45">
        <f t="shared" si="36"/>
        <v>0.64924110054667628</v>
      </c>
      <c r="BM45">
        <f t="shared" si="37"/>
        <v>0.79428251773440472</v>
      </c>
      <c r="BN45">
        <f t="shared" si="38"/>
        <v>1.7086903230816211</v>
      </c>
      <c r="BO45">
        <f t="shared" si="39"/>
        <v>0.91040693402683459</v>
      </c>
      <c r="BP45">
        <f t="shared" si="40"/>
        <v>0.49314931191169215</v>
      </c>
      <c r="BQ45">
        <f t="shared" si="41"/>
        <v>0.50685068808830791</v>
      </c>
      <c r="BR45">
        <v>1777</v>
      </c>
      <c r="BS45">
        <v>290.00000000000011</v>
      </c>
      <c r="BT45">
        <v>1110.92</v>
      </c>
      <c r="BU45">
        <v>115</v>
      </c>
      <c r="BV45">
        <v>10378.799999999999</v>
      </c>
      <c r="BW45">
        <v>1103.47</v>
      </c>
      <c r="BX45">
        <v>7.45</v>
      </c>
      <c r="BY45">
        <v>300.00000000000011</v>
      </c>
      <c r="BZ45">
        <v>38.4</v>
      </c>
      <c r="CA45">
        <v>1212.0489335617719</v>
      </c>
      <c r="CB45">
        <v>1.4835864630611899</v>
      </c>
      <c r="CC45">
        <v>-112.6870599572663</v>
      </c>
      <c r="CD45">
        <v>1.2583293058231579</v>
      </c>
      <c r="CE45">
        <v>0.99652075584581223</v>
      </c>
      <c r="CF45">
        <v>-1.127610344827586E-2</v>
      </c>
      <c r="CG45">
        <v>289.99999999999989</v>
      </c>
      <c r="CH45">
        <v>1096.82</v>
      </c>
      <c r="CI45">
        <v>685</v>
      </c>
      <c r="CJ45">
        <v>10340.700000000001</v>
      </c>
      <c r="CK45">
        <v>1103.07</v>
      </c>
      <c r="CL45">
        <v>-6.25</v>
      </c>
      <c r="CZ45">
        <f t="shared" si="42"/>
        <v>1799.99</v>
      </c>
      <c r="DA45">
        <f t="shared" si="43"/>
        <v>1513.175999822339</v>
      </c>
      <c r="DB45">
        <f t="shared" si="44"/>
        <v>0.8406580035568747</v>
      </c>
      <c r="DC45">
        <f t="shared" si="45"/>
        <v>0.19131600711374958</v>
      </c>
      <c r="DD45">
        <v>6</v>
      </c>
      <c r="DE45">
        <v>0.5</v>
      </c>
      <c r="DF45" t="s">
        <v>425</v>
      </c>
      <c r="DG45">
        <v>2</v>
      </c>
      <c r="DH45">
        <v>1691787365.0999999</v>
      </c>
      <c r="DI45">
        <v>343.58199999999999</v>
      </c>
      <c r="DJ45">
        <v>400.05099999999999</v>
      </c>
      <c r="DK45">
        <v>30.101800000000001</v>
      </c>
      <c r="DL45">
        <v>22.791499999999999</v>
      </c>
      <c r="DM45">
        <v>341.536</v>
      </c>
      <c r="DN45">
        <v>29.609300000000001</v>
      </c>
      <c r="DO45">
        <v>500.11900000000003</v>
      </c>
      <c r="DP45">
        <v>98.562200000000004</v>
      </c>
      <c r="DQ45">
        <v>0.100115</v>
      </c>
      <c r="DR45">
        <v>32.625599999999999</v>
      </c>
      <c r="DS45">
        <v>31.998799999999999</v>
      </c>
      <c r="DT45">
        <v>999.9</v>
      </c>
      <c r="DU45">
        <v>0</v>
      </c>
      <c r="DV45">
        <v>0</v>
      </c>
      <c r="DW45">
        <v>9986.25</v>
      </c>
      <c r="DX45">
        <v>0</v>
      </c>
      <c r="DY45">
        <v>139.99600000000001</v>
      </c>
      <c r="DZ45">
        <v>-56.469299999999997</v>
      </c>
      <c r="EA45">
        <v>354.245</v>
      </c>
      <c r="EB45">
        <v>409.38200000000001</v>
      </c>
      <c r="EC45">
        <v>7.3102299999999998</v>
      </c>
      <c r="ED45">
        <v>400.05099999999999</v>
      </c>
      <c r="EE45">
        <v>22.791499999999999</v>
      </c>
      <c r="EF45">
        <v>2.9668999999999999</v>
      </c>
      <c r="EG45">
        <v>2.2463799999999998</v>
      </c>
      <c r="EH45">
        <v>23.843299999999999</v>
      </c>
      <c r="EI45">
        <v>19.297000000000001</v>
      </c>
      <c r="EJ45">
        <v>1799.99</v>
      </c>
      <c r="EK45">
        <v>0.97800699999999996</v>
      </c>
      <c r="EL45">
        <v>2.1993100000000002E-2</v>
      </c>
      <c r="EM45">
        <v>0</v>
      </c>
      <c r="EN45">
        <v>838.99900000000002</v>
      </c>
      <c r="EO45">
        <v>5.0002700000000004</v>
      </c>
      <c r="EP45">
        <v>15655.8</v>
      </c>
      <c r="EQ45">
        <v>16248.5</v>
      </c>
      <c r="ER45">
        <v>46.061999999999998</v>
      </c>
      <c r="ES45">
        <v>47.436999999999998</v>
      </c>
      <c r="ET45">
        <v>47</v>
      </c>
      <c r="EU45">
        <v>46.811999999999998</v>
      </c>
      <c r="EV45">
        <v>48.061999999999998</v>
      </c>
      <c r="EW45">
        <v>1755.51</v>
      </c>
      <c r="EX45">
        <v>39.479999999999997</v>
      </c>
      <c r="EY45">
        <v>0</v>
      </c>
      <c r="EZ45">
        <v>1777.3999998569491</v>
      </c>
      <c r="FA45">
        <v>0</v>
      </c>
      <c r="FB45">
        <v>838.7814400000002</v>
      </c>
      <c r="FC45">
        <v>2.478923084232028</v>
      </c>
      <c r="FD45">
        <v>24.084614969160441</v>
      </c>
      <c r="FE45">
        <v>15660.575999999999</v>
      </c>
      <c r="FF45">
        <v>15</v>
      </c>
      <c r="FG45">
        <v>1691787324.5999999</v>
      </c>
      <c r="FH45" t="s">
        <v>575</v>
      </c>
      <c r="FI45">
        <v>1691787314.5999999</v>
      </c>
      <c r="FJ45">
        <v>1691787324.5999999</v>
      </c>
      <c r="FK45">
        <v>34</v>
      </c>
      <c r="FL45">
        <v>0.18099999999999999</v>
      </c>
      <c r="FM45">
        <v>-0.29199999999999998</v>
      </c>
      <c r="FN45">
        <v>2.0459999999999998</v>
      </c>
      <c r="FO45">
        <v>0.49199999999999999</v>
      </c>
      <c r="FP45">
        <v>400</v>
      </c>
      <c r="FQ45">
        <v>23</v>
      </c>
      <c r="FR45">
        <v>0.05</v>
      </c>
      <c r="FS45">
        <v>0.01</v>
      </c>
      <c r="FT45">
        <v>44.914979113659903</v>
      </c>
      <c r="FU45">
        <v>-0.81755435817268662</v>
      </c>
      <c r="FV45">
        <v>0.1635674186601242</v>
      </c>
      <c r="FW45">
        <v>1</v>
      </c>
      <c r="FX45">
        <v>0.35001383409860981</v>
      </c>
      <c r="FY45">
        <v>5.7579225561013983E-2</v>
      </c>
      <c r="FZ45">
        <v>1.6162380773378941E-2</v>
      </c>
      <c r="GA45">
        <v>1</v>
      </c>
      <c r="GB45">
        <v>2</v>
      </c>
      <c r="GC45">
        <v>2</v>
      </c>
      <c r="GD45" t="s">
        <v>427</v>
      </c>
      <c r="GE45">
        <v>3.1342400000000001</v>
      </c>
      <c r="GF45">
        <v>2.8651499999999999</v>
      </c>
      <c r="GG45">
        <v>8.1015299999999998E-2</v>
      </c>
      <c r="GH45">
        <v>9.4109499999999999E-2</v>
      </c>
      <c r="GI45">
        <v>0.13356000000000001</v>
      </c>
      <c r="GJ45">
        <v>0.113901</v>
      </c>
      <c r="GK45">
        <v>27782.6</v>
      </c>
      <c r="GL45">
        <v>21184.799999999999</v>
      </c>
      <c r="GM45">
        <v>29153.1</v>
      </c>
      <c r="GN45">
        <v>21800.2</v>
      </c>
      <c r="GO45">
        <v>33846.699999999997</v>
      </c>
      <c r="GP45">
        <v>26595</v>
      </c>
      <c r="GQ45">
        <v>40464.400000000001</v>
      </c>
      <c r="GR45">
        <v>30992.5</v>
      </c>
      <c r="GS45">
        <v>2.0346000000000002</v>
      </c>
      <c r="GT45">
        <v>1.8031699999999999</v>
      </c>
      <c r="GU45">
        <v>6.1478499999999998E-2</v>
      </c>
      <c r="GV45">
        <v>0</v>
      </c>
      <c r="GW45">
        <v>31.000699999999998</v>
      </c>
      <c r="GX45">
        <v>999.9</v>
      </c>
      <c r="GY45">
        <v>52.4</v>
      </c>
      <c r="GZ45">
        <v>35.6</v>
      </c>
      <c r="HA45">
        <v>31.0411</v>
      </c>
      <c r="HB45">
        <v>61.938099999999999</v>
      </c>
      <c r="HC45">
        <v>13.898199999999999</v>
      </c>
      <c r="HD45">
        <v>1</v>
      </c>
      <c r="HE45">
        <v>0.36389500000000002</v>
      </c>
      <c r="HF45">
        <v>0.88650300000000004</v>
      </c>
      <c r="HG45">
        <v>20.276499999999999</v>
      </c>
      <c r="HH45">
        <v>5.2345100000000002</v>
      </c>
      <c r="HI45">
        <v>11.974299999999999</v>
      </c>
      <c r="HJ45">
        <v>4.9749499999999998</v>
      </c>
      <c r="HK45">
        <v>3.2839999999999998</v>
      </c>
      <c r="HL45">
        <v>9999</v>
      </c>
      <c r="HM45">
        <v>9999</v>
      </c>
      <c r="HN45">
        <v>9999</v>
      </c>
      <c r="HO45">
        <v>999.9</v>
      </c>
      <c r="HP45">
        <v>1.86104</v>
      </c>
      <c r="HQ45">
        <v>1.8627100000000001</v>
      </c>
      <c r="HR45">
        <v>1.86812</v>
      </c>
      <c r="HS45">
        <v>1.8587899999999999</v>
      </c>
      <c r="HT45">
        <v>1.8571500000000001</v>
      </c>
      <c r="HU45">
        <v>1.86087</v>
      </c>
      <c r="HV45">
        <v>1.86476</v>
      </c>
      <c r="HW45">
        <v>1.86676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2.0459999999999998</v>
      </c>
      <c r="IL45">
        <v>0.49249999999999999</v>
      </c>
      <c r="IM45">
        <v>2.046400000000006</v>
      </c>
      <c r="IN45">
        <v>0</v>
      </c>
      <c r="IO45">
        <v>0</v>
      </c>
      <c r="IP45">
        <v>0</v>
      </c>
      <c r="IQ45">
        <v>0.4924700000000044</v>
      </c>
      <c r="IR45">
        <v>0</v>
      </c>
      <c r="IS45">
        <v>0</v>
      </c>
      <c r="IT45">
        <v>0</v>
      </c>
      <c r="IU45">
        <v>-1</v>
      </c>
      <c r="IV45">
        <v>-1</v>
      </c>
      <c r="IW45">
        <v>-1</v>
      </c>
      <c r="IX45">
        <v>-1</v>
      </c>
      <c r="IY45">
        <v>0.8</v>
      </c>
      <c r="IZ45">
        <v>0.7</v>
      </c>
      <c r="JA45">
        <v>1.01929</v>
      </c>
      <c r="JB45">
        <v>2.49146</v>
      </c>
      <c r="JC45">
        <v>1.34399</v>
      </c>
      <c r="JD45">
        <v>2.2534200000000002</v>
      </c>
      <c r="JE45">
        <v>1.5918000000000001</v>
      </c>
      <c r="JF45">
        <v>2.32056</v>
      </c>
      <c r="JG45">
        <v>40.272799999999997</v>
      </c>
      <c r="JH45">
        <v>24.2714</v>
      </c>
      <c r="JI45">
        <v>18</v>
      </c>
      <c r="JJ45">
        <v>517.452</v>
      </c>
      <c r="JK45">
        <v>414.58199999999999</v>
      </c>
      <c r="JL45">
        <v>30.110099999999999</v>
      </c>
      <c r="JM45">
        <v>32.131599999999999</v>
      </c>
      <c r="JN45">
        <v>30.000299999999999</v>
      </c>
      <c r="JO45">
        <v>32.014899999999997</v>
      </c>
      <c r="JP45">
        <v>31.962599999999998</v>
      </c>
      <c r="JQ45">
        <v>20.485399999999998</v>
      </c>
      <c r="JR45">
        <v>34.574399999999997</v>
      </c>
      <c r="JS45">
        <v>6.63192</v>
      </c>
      <c r="JT45">
        <v>30.1111</v>
      </c>
      <c r="JU45">
        <v>400</v>
      </c>
      <c r="JV45">
        <v>22.845199999999998</v>
      </c>
      <c r="JW45">
        <v>99.407300000000006</v>
      </c>
      <c r="JX45">
        <v>97.895099999999999</v>
      </c>
    </row>
    <row r="46" spans="1:284" x14ac:dyDescent="0.3">
      <c r="A46">
        <v>30</v>
      </c>
      <c r="B46">
        <v>1691787489.5999999</v>
      </c>
      <c r="C46">
        <v>6682</v>
      </c>
      <c r="D46" t="s">
        <v>576</v>
      </c>
      <c r="E46" t="s">
        <v>577</v>
      </c>
      <c r="F46" t="s">
        <v>416</v>
      </c>
      <c r="G46" t="s">
        <v>571</v>
      </c>
      <c r="H46" t="s">
        <v>418</v>
      </c>
      <c r="I46" t="s">
        <v>419</v>
      </c>
      <c r="J46" t="s">
        <v>500</v>
      </c>
      <c r="K46" t="s">
        <v>572</v>
      </c>
      <c r="L46" t="s">
        <v>421</v>
      </c>
      <c r="M46">
        <v>1691787489.5999999</v>
      </c>
      <c r="N46">
        <f t="shared" si="0"/>
        <v>6.4025852004717509E-3</v>
      </c>
      <c r="O46">
        <f t="shared" si="1"/>
        <v>6.4025852004717505</v>
      </c>
      <c r="P46">
        <f t="shared" si="2"/>
        <v>36.152536804676743</v>
      </c>
      <c r="Q46">
        <f t="shared" si="3"/>
        <v>254.70699999999999</v>
      </c>
      <c r="R46">
        <f t="shared" si="4"/>
        <v>81.05839480777486</v>
      </c>
      <c r="S46">
        <f t="shared" si="5"/>
        <v>7.9976456372786018</v>
      </c>
      <c r="T46">
        <f t="shared" si="6"/>
        <v>25.130726214910595</v>
      </c>
      <c r="U46">
        <f t="shared" si="7"/>
        <v>0.36331417525013471</v>
      </c>
      <c r="V46">
        <f t="shared" si="8"/>
        <v>2.9069810893060195</v>
      </c>
      <c r="W46">
        <f t="shared" si="9"/>
        <v>0.33984200523375718</v>
      </c>
      <c r="X46">
        <f t="shared" si="10"/>
        <v>0.21438364009477778</v>
      </c>
      <c r="Y46">
        <f t="shared" si="11"/>
        <v>344.35919964439819</v>
      </c>
      <c r="Z46">
        <f t="shared" si="12"/>
        <v>32.946357034555753</v>
      </c>
      <c r="AA46">
        <f t="shared" si="13"/>
        <v>31.940899999999999</v>
      </c>
      <c r="AB46">
        <f t="shared" si="14"/>
        <v>4.7591333652629517</v>
      </c>
      <c r="AC46">
        <f t="shared" si="15"/>
        <v>60.258469211597976</v>
      </c>
      <c r="AD46">
        <f t="shared" si="16"/>
        <v>2.9731288829792999</v>
      </c>
      <c r="AE46">
        <f t="shared" si="17"/>
        <v>4.9339601916191063</v>
      </c>
      <c r="AF46">
        <f t="shared" si="18"/>
        <v>1.7860044822836518</v>
      </c>
      <c r="AG46">
        <f t="shared" si="19"/>
        <v>-282.35400734080423</v>
      </c>
      <c r="AH46">
        <f t="shared" si="20"/>
        <v>100.0821356411856</v>
      </c>
      <c r="AI46">
        <f t="shared" si="21"/>
        <v>7.8277436367494593</v>
      </c>
      <c r="AJ46">
        <f t="shared" si="22"/>
        <v>169.91507158152902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51243.463632030536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578</v>
      </c>
      <c r="AW46">
        <v>10362.1</v>
      </c>
      <c r="AX46">
        <v>820.12840000000006</v>
      </c>
      <c r="AY46">
        <v>1114.6970499330009</v>
      </c>
      <c r="AZ46">
        <f t="shared" si="27"/>
        <v>0.26425893021848934</v>
      </c>
      <c r="BA46">
        <v>0.5</v>
      </c>
      <c r="BB46">
        <f t="shared" si="28"/>
        <v>1513.134899822199</v>
      </c>
      <c r="BC46">
        <f t="shared" si="29"/>
        <v>36.152536804676743</v>
      </c>
      <c r="BD46">
        <f t="shared" si="30"/>
        <v>199.92970495163769</v>
      </c>
      <c r="BE46">
        <f t="shared" si="31"/>
        <v>2.6529010299569583E-2</v>
      </c>
      <c r="BF46">
        <f t="shared" si="32"/>
        <v>2.0787468220233229</v>
      </c>
      <c r="BG46">
        <f t="shared" si="33"/>
        <v>620.28462152122734</v>
      </c>
      <c r="BH46" t="s">
        <v>579</v>
      </c>
      <c r="BI46">
        <v>647.59</v>
      </c>
      <c r="BJ46">
        <f t="shared" si="34"/>
        <v>647.59</v>
      </c>
      <c r="BK46">
        <f t="shared" si="35"/>
        <v>0.41904394558241309</v>
      </c>
      <c r="BL46">
        <f t="shared" si="36"/>
        <v>0.63062342984386999</v>
      </c>
      <c r="BM46">
        <f t="shared" si="37"/>
        <v>0.8322341682830029</v>
      </c>
      <c r="BN46">
        <f t="shared" si="38"/>
        <v>2.4324310967292377</v>
      </c>
      <c r="BO46">
        <f t="shared" si="39"/>
        <v>0.95033349893614782</v>
      </c>
      <c r="BP46">
        <f t="shared" si="40"/>
        <v>0.49795303629601384</v>
      </c>
      <c r="BQ46">
        <f t="shared" si="41"/>
        <v>0.50204696370398616</v>
      </c>
      <c r="BR46">
        <v>1779</v>
      </c>
      <c r="BS46">
        <v>290.00000000000011</v>
      </c>
      <c r="BT46">
        <v>1033.1300000000001</v>
      </c>
      <c r="BU46">
        <v>205</v>
      </c>
      <c r="BV46">
        <v>10362.1</v>
      </c>
      <c r="BW46">
        <v>1029.6600000000001</v>
      </c>
      <c r="BX46">
        <v>3.47</v>
      </c>
      <c r="BY46">
        <v>300.00000000000011</v>
      </c>
      <c r="BZ46">
        <v>38.4</v>
      </c>
      <c r="CA46">
        <v>1114.6970499330009</v>
      </c>
      <c r="CB46">
        <v>1.339467923692877</v>
      </c>
      <c r="CC46">
        <v>-88.120235163675332</v>
      </c>
      <c r="CD46">
        <v>1.136014967581201</v>
      </c>
      <c r="CE46">
        <v>0.99536810650918961</v>
      </c>
      <c r="CF46">
        <v>-1.12753210233593E-2</v>
      </c>
      <c r="CG46">
        <v>289.99999999999989</v>
      </c>
      <c r="CH46">
        <v>1027.19</v>
      </c>
      <c r="CI46">
        <v>695</v>
      </c>
      <c r="CJ46">
        <v>10339.1</v>
      </c>
      <c r="CK46">
        <v>1029.47</v>
      </c>
      <c r="CL46">
        <v>-2.2799999999999998</v>
      </c>
      <c r="CZ46">
        <f t="shared" si="42"/>
        <v>1799.94</v>
      </c>
      <c r="DA46">
        <f t="shared" si="43"/>
        <v>1513.134899822199</v>
      </c>
      <c r="DB46">
        <f t="shared" si="44"/>
        <v>0.84065852185195011</v>
      </c>
      <c r="DC46">
        <f t="shared" si="45"/>
        <v>0.19131704370390024</v>
      </c>
      <c r="DD46">
        <v>6</v>
      </c>
      <c r="DE46">
        <v>0.5</v>
      </c>
      <c r="DF46" t="s">
        <v>425</v>
      </c>
      <c r="DG46">
        <v>2</v>
      </c>
      <c r="DH46">
        <v>1691787489.5999999</v>
      </c>
      <c r="DI46">
        <v>254.70699999999999</v>
      </c>
      <c r="DJ46">
        <v>300.041</v>
      </c>
      <c r="DK46">
        <v>30.133500000000002</v>
      </c>
      <c r="DL46">
        <v>22.6829</v>
      </c>
      <c r="DM46">
        <v>252.72300000000001</v>
      </c>
      <c r="DN46">
        <v>29.624199999999998</v>
      </c>
      <c r="DO46">
        <v>500.06599999999997</v>
      </c>
      <c r="DP46">
        <v>98.565299999999993</v>
      </c>
      <c r="DQ46">
        <v>9.9935800000000005E-2</v>
      </c>
      <c r="DR46">
        <v>32.579500000000003</v>
      </c>
      <c r="DS46">
        <v>31.940899999999999</v>
      </c>
      <c r="DT46">
        <v>999.9</v>
      </c>
      <c r="DU46">
        <v>0</v>
      </c>
      <c r="DV46">
        <v>0</v>
      </c>
      <c r="DW46">
        <v>10015.6</v>
      </c>
      <c r="DX46">
        <v>0</v>
      </c>
      <c r="DY46">
        <v>149.459</v>
      </c>
      <c r="DZ46">
        <v>-45.3339</v>
      </c>
      <c r="EA46">
        <v>262.62</v>
      </c>
      <c r="EB46">
        <v>307.00400000000002</v>
      </c>
      <c r="EC46">
        <v>7.4505999999999997</v>
      </c>
      <c r="ED46">
        <v>300.041</v>
      </c>
      <c r="EE46">
        <v>22.6829</v>
      </c>
      <c r="EF46">
        <v>2.9701200000000001</v>
      </c>
      <c r="EG46">
        <v>2.2357499999999999</v>
      </c>
      <c r="EH46">
        <v>23.8613</v>
      </c>
      <c r="EI46">
        <v>19.220800000000001</v>
      </c>
      <c r="EJ46">
        <v>1799.94</v>
      </c>
      <c r="EK46">
        <v>0.97799000000000003</v>
      </c>
      <c r="EL46">
        <v>2.2009899999999999E-2</v>
      </c>
      <c r="EM46">
        <v>0</v>
      </c>
      <c r="EN46">
        <v>820.08799999999997</v>
      </c>
      <c r="EO46">
        <v>5.0002700000000004</v>
      </c>
      <c r="EP46">
        <v>15351.7</v>
      </c>
      <c r="EQ46">
        <v>16248</v>
      </c>
      <c r="ER46">
        <v>46.125</v>
      </c>
      <c r="ES46">
        <v>47.436999999999998</v>
      </c>
      <c r="ET46">
        <v>47</v>
      </c>
      <c r="EU46">
        <v>46.811999999999998</v>
      </c>
      <c r="EV46">
        <v>48.061999999999998</v>
      </c>
      <c r="EW46">
        <v>1755.43</v>
      </c>
      <c r="EX46">
        <v>39.51</v>
      </c>
      <c r="EY46">
        <v>0</v>
      </c>
      <c r="EZ46">
        <v>122.4000000953674</v>
      </c>
      <c r="FA46">
        <v>0</v>
      </c>
      <c r="FB46">
        <v>820.12840000000006</v>
      </c>
      <c r="FC46">
        <v>1.622692324895195</v>
      </c>
      <c r="FD46">
        <v>677.33076887456411</v>
      </c>
      <c r="FE46">
        <v>15265.92</v>
      </c>
      <c r="FF46">
        <v>15</v>
      </c>
      <c r="FG46">
        <v>1691787450.0999999</v>
      </c>
      <c r="FH46" t="s">
        <v>580</v>
      </c>
      <c r="FI46">
        <v>1691787434.5999999</v>
      </c>
      <c r="FJ46">
        <v>1691787450.0999999</v>
      </c>
      <c r="FK46">
        <v>35</v>
      </c>
      <c r="FL46">
        <v>-6.2E-2</v>
      </c>
      <c r="FM46">
        <v>1.7000000000000001E-2</v>
      </c>
      <c r="FN46">
        <v>1.984</v>
      </c>
      <c r="FO46">
        <v>0.50900000000000001</v>
      </c>
      <c r="FP46">
        <v>300</v>
      </c>
      <c r="FQ46">
        <v>23</v>
      </c>
      <c r="FR46">
        <v>0.04</v>
      </c>
      <c r="FS46">
        <v>0.02</v>
      </c>
      <c r="FT46">
        <v>36.022181545375602</v>
      </c>
      <c r="FU46">
        <v>-0.13153870381684959</v>
      </c>
      <c r="FV46">
        <v>8.333179346422305E-2</v>
      </c>
      <c r="FW46">
        <v>1</v>
      </c>
      <c r="FX46">
        <v>0.35998773244199139</v>
      </c>
      <c r="FY46">
        <v>6.5603571576499528E-2</v>
      </c>
      <c r="FZ46">
        <v>1.7806166073777371E-2</v>
      </c>
      <c r="GA46">
        <v>1</v>
      </c>
      <c r="GB46">
        <v>2</v>
      </c>
      <c r="GC46">
        <v>2</v>
      </c>
      <c r="GD46" t="s">
        <v>427</v>
      </c>
      <c r="GE46">
        <v>3.13415</v>
      </c>
      <c r="GF46">
        <v>2.8652299999999999</v>
      </c>
      <c r="GG46">
        <v>6.3187699999999999E-2</v>
      </c>
      <c r="GH46">
        <v>7.4897599999999995E-2</v>
      </c>
      <c r="GI46">
        <v>0.133607</v>
      </c>
      <c r="GJ46">
        <v>0.113522</v>
      </c>
      <c r="GK46">
        <v>28319.9</v>
      </c>
      <c r="GL46">
        <v>21634.7</v>
      </c>
      <c r="GM46">
        <v>29151.4</v>
      </c>
      <c r="GN46">
        <v>21800.9</v>
      </c>
      <c r="GO46">
        <v>33841.1</v>
      </c>
      <c r="GP46">
        <v>26606.1</v>
      </c>
      <c r="GQ46">
        <v>40461.9</v>
      </c>
      <c r="GR46">
        <v>30993.9</v>
      </c>
      <c r="GS46">
        <v>2.0339499999999999</v>
      </c>
      <c r="GT46">
        <v>1.80158</v>
      </c>
      <c r="GU46">
        <v>6.4231499999999997E-2</v>
      </c>
      <c r="GV46">
        <v>0</v>
      </c>
      <c r="GW46">
        <v>30.898099999999999</v>
      </c>
      <c r="GX46">
        <v>999.9</v>
      </c>
      <c r="GY46">
        <v>51.8</v>
      </c>
      <c r="GZ46">
        <v>35.700000000000003</v>
      </c>
      <c r="HA46">
        <v>30.855</v>
      </c>
      <c r="HB46">
        <v>61.5381</v>
      </c>
      <c r="HC46">
        <v>14.0505</v>
      </c>
      <c r="HD46">
        <v>1</v>
      </c>
      <c r="HE46">
        <v>0.364207</v>
      </c>
      <c r="HF46">
        <v>0.31332199999999999</v>
      </c>
      <c r="HG46">
        <v>20.279199999999999</v>
      </c>
      <c r="HH46">
        <v>5.2339099999999998</v>
      </c>
      <c r="HI46">
        <v>11.974</v>
      </c>
      <c r="HJ46">
        <v>4.9750500000000004</v>
      </c>
      <c r="HK46">
        <v>3.2839999999999998</v>
      </c>
      <c r="HL46">
        <v>9999</v>
      </c>
      <c r="HM46">
        <v>9999</v>
      </c>
      <c r="HN46">
        <v>9999</v>
      </c>
      <c r="HO46">
        <v>999.9</v>
      </c>
      <c r="HP46">
        <v>1.8610599999999999</v>
      </c>
      <c r="HQ46">
        <v>1.86273</v>
      </c>
      <c r="HR46">
        <v>1.86812</v>
      </c>
      <c r="HS46">
        <v>1.8588100000000001</v>
      </c>
      <c r="HT46">
        <v>1.8571500000000001</v>
      </c>
      <c r="HU46">
        <v>1.8608800000000001</v>
      </c>
      <c r="HV46">
        <v>1.86477</v>
      </c>
      <c r="HW46">
        <v>1.86676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1.984</v>
      </c>
      <c r="IL46">
        <v>0.50929999999999997</v>
      </c>
      <c r="IM46">
        <v>1.98399999999998</v>
      </c>
      <c r="IN46">
        <v>0</v>
      </c>
      <c r="IO46">
        <v>0</v>
      </c>
      <c r="IP46">
        <v>0</v>
      </c>
      <c r="IQ46">
        <v>0.50926190476189959</v>
      </c>
      <c r="IR46">
        <v>0</v>
      </c>
      <c r="IS46">
        <v>0</v>
      </c>
      <c r="IT46">
        <v>0</v>
      </c>
      <c r="IU46">
        <v>-1</v>
      </c>
      <c r="IV46">
        <v>-1</v>
      </c>
      <c r="IW46">
        <v>-1</v>
      </c>
      <c r="IX46">
        <v>-1</v>
      </c>
      <c r="IY46">
        <v>0.9</v>
      </c>
      <c r="IZ46">
        <v>0.7</v>
      </c>
      <c r="JA46">
        <v>0.81176800000000005</v>
      </c>
      <c r="JB46">
        <v>2.50122</v>
      </c>
      <c r="JC46">
        <v>1.34399</v>
      </c>
      <c r="JD46">
        <v>2.2534200000000002</v>
      </c>
      <c r="JE46">
        <v>1.5918000000000001</v>
      </c>
      <c r="JF46">
        <v>2.2546400000000002</v>
      </c>
      <c r="JG46">
        <v>40.3491</v>
      </c>
      <c r="JH46">
        <v>24.2714</v>
      </c>
      <c r="JI46">
        <v>18</v>
      </c>
      <c r="JJ46">
        <v>517.12400000000002</v>
      </c>
      <c r="JK46">
        <v>413.66699999999997</v>
      </c>
      <c r="JL46">
        <v>30.457999999999998</v>
      </c>
      <c r="JM46">
        <v>32.148600000000002</v>
      </c>
      <c r="JN46">
        <v>30.0001</v>
      </c>
      <c r="JO46">
        <v>32.026499999999999</v>
      </c>
      <c r="JP46">
        <v>31.973800000000001</v>
      </c>
      <c r="JQ46">
        <v>16.322600000000001</v>
      </c>
      <c r="JR46">
        <v>34.618899999999996</v>
      </c>
      <c r="JS46">
        <v>4.3922999999999996</v>
      </c>
      <c r="JT46">
        <v>30.491199999999999</v>
      </c>
      <c r="JU46">
        <v>300</v>
      </c>
      <c r="JV46">
        <v>22.6221</v>
      </c>
      <c r="JW46">
        <v>99.401399999999995</v>
      </c>
      <c r="JX46">
        <v>97.898899999999998</v>
      </c>
    </row>
    <row r="47" spans="1:284" x14ac:dyDescent="0.3">
      <c r="A47">
        <v>31</v>
      </c>
      <c r="B47">
        <v>1691787612.0999999</v>
      </c>
      <c r="C47">
        <v>6804.5</v>
      </c>
      <c r="D47" t="s">
        <v>581</v>
      </c>
      <c r="E47" t="s">
        <v>582</v>
      </c>
      <c r="F47" t="s">
        <v>416</v>
      </c>
      <c r="G47" t="s">
        <v>571</v>
      </c>
      <c r="H47" t="s">
        <v>418</v>
      </c>
      <c r="I47" t="s">
        <v>419</v>
      </c>
      <c r="J47" t="s">
        <v>500</v>
      </c>
      <c r="K47" t="s">
        <v>572</v>
      </c>
      <c r="L47" t="s">
        <v>421</v>
      </c>
      <c r="M47">
        <v>1691787612.0999999</v>
      </c>
      <c r="N47">
        <f t="shared" si="0"/>
        <v>6.9094553061605293E-3</v>
      </c>
      <c r="O47">
        <f t="shared" si="1"/>
        <v>6.9094553061605293</v>
      </c>
      <c r="P47">
        <f t="shared" si="2"/>
        <v>26.201679863703816</v>
      </c>
      <c r="Q47">
        <f t="shared" si="3"/>
        <v>167.22</v>
      </c>
      <c r="R47">
        <f t="shared" si="4"/>
        <v>52.394174606296211</v>
      </c>
      <c r="S47">
        <f t="shared" si="5"/>
        <v>5.1694051160818626</v>
      </c>
      <c r="T47">
        <f t="shared" si="6"/>
        <v>16.498550268359999</v>
      </c>
      <c r="U47">
        <f t="shared" si="7"/>
        <v>0.40018640466198097</v>
      </c>
      <c r="V47">
        <f t="shared" si="8"/>
        <v>2.9024839387464954</v>
      </c>
      <c r="W47">
        <f t="shared" si="9"/>
        <v>0.37186647794835304</v>
      </c>
      <c r="X47">
        <f t="shared" si="10"/>
        <v>0.23479375770464</v>
      </c>
      <c r="Y47">
        <f t="shared" si="11"/>
        <v>344.39469964452576</v>
      </c>
      <c r="Z47">
        <f t="shared" si="12"/>
        <v>32.943230202289641</v>
      </c>
      <c r="AA47">
        <f t="shared" si="13"/>
        <v>31.979700000000001</v>
      </c>
      <c r="AB47">
        <f t="shared" si="14"/>
        <v>4.7695994406495252</v>
      </c>
      <c r="AC47">
        <f t="shared" si="15"/>
        <v>60.538073597964306</v>
      </c>
      <c r="AD47">
        <f t="shared" si="16"/>
        <v>3.0086421601981996</v>
      </c>
      <c r="AE47">
        <f t="shared" si="17"/>
        <v>4.9698346534425744</v>
      </c>
      <c r="AF47">
        <f t="shared" si="18"/>
        <v>1.7609572804513256</v>
      </c>
      <c r="AG47">
        <f t="shared" si="19"/>
        <v>-304.70697900167937</v>
      </c>
      <c r="AH47">
        <f t="shared" si="20"/>
        <v>113.97909535459276</v>
      </c>
      <c r="AI47">
        <f t="shared" si="21"/>
        <v>8.9358310935587042</v>
      </c>
      <c r="AJ47">
        <f t="shared" si="22"/>
        <v>162.60264709099783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51095.507569478475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583</v>
      </c>
      <c r="AW47">
        <v>10364.5</v>
      </c>
      <c r="AX47">
        <v>828.07055999999977</v>
      </c>
      <c r="AY47">
        <v>1049.372679534071</v>
      </c>
      <c r="AZ47">
        <f t="shared" si="27"/>
        <v>0.21088991913943389</v>
      </c>
      <c r="BA47">
        <v>0.5</v>
      </c>
      <c r="BB47">
        <f t="shared" si="28"/>
        <v>1513.2941998222627</v>
      </c>
      <c r="BC47">
        <f t="shared" si="29"/>
        <v>26.201679863703816</v>
      </c>
      <c r="BD47">
        <f t="shared" si="30"/>
        <v>159.56924571734564</v>
      </c>
      <c r="BE47">
        <f t="shared" si="31"/>
        <v>1.9950591500710404E-2</v>
      </c>
      <c r="BF47">
        <f t="shared" si="32"/>
        <v>2.2704015140967599</v>
      </c>
      <c r="BG47">
        <f t="shared" si="33"/>
        <v>599.51725956485018</v>
      </c>
      <c r="BH47" t="s">
        <v>584</v>
      </c>
      <c r="BI47">
        <v>665.17</v>
      </c>
      <c r="BJ47">
        <f t="shared" si="34"/>
        <v>665.17</v>
      </c>
      <c r="BK47">
        <f t="shared" si="35"/>
        <v>0.36612605514435526</v>
      </c>
      <c r="BL47">
        <f t="shared" si="36"/>
        <v>0.57600358176170974</v>
      </c>
      <c r="BM47">
        <f t="shared" si="37"/>
        <v>0.86113323470774905</v>
      </c>
      <c r="BN47">
        <f t="shared" si="38"/>
        <v>3.967684305127622</v>
      </c>
      <c r="BO47">
        <f t="shared" si="39"/>
        <v>0.97712473930740329</v>
      </c>
      <c r="BP47">
        <f t="shared" si="40"/>
        <v>0.46269040464430539</v>
      </c>
      <c r="BQ47">
        <f t="shared" si="41"/>
        <v>0.53730959535569456</v>
      </c>
      <c r="BR47">
        <v>1781</v>
      </c>
      <c r="BS47">
        <v>290.00000000000011</v>
      </c>
      <c r="BT47">
        <v>987.46</v>
      </c>
      <c r="BU47">
        <v>185</v>
      </c>
      <c r="BV47">
        <v>10364.5</v>
      </c>
      <c r="BW47">
        <v>988.61</v>
      </c>
      <c r="BX47">
        <v>-1.1499999999999999</v>
      </c>
      <c r="BY47">
        <v>300.00000000000011</v>
      </c>
      <c r="BZ47">
        <v>38.4</v>
      </c>
      <c r="CA47">
        <v>1049.372679534071</v>
      </c>
      <c r="CB47">
        <v>1.0311958521994471</v>
      </c>
      <c r="CC47">
        <v>-62.975096965533133</v>
      </c>
      <c r="CD47">
        <v>0.8745208224935801</v>
      </c>
      <c r="CE47">
        <v>0.99462941063314558</v>
      </c>
      <c r="CF47">
        <v>-1.1274306340378199E-2</v>
      </c>
      <c r="CG47">
        <v>289.99999999999989</v>
      </c>
      <c r="CH47">
        <v>988.2</v>
      </c>
      <c r="CI47">
        <v>835</v>
      </c>
      <c r="CJ47">
        <v>10329.299999999999</v>
      </c>
      <c r="CK47">
        <v>988.41</v>
      </c>
      <c r="CL47">
        <v>-0.21</v>
      </c>
      <c r="CZ47">
        <f t="shared" si="42"/>
        <v>1800.13</v>
      </c>
      <c r="DA47">
        <f t="shared" si="43"/>
        <v>1513.2941998222627</v>
      </c>
      <c r="DB47">
        <f t="shared" si="44"/>
        <v>0.84065828569173484</v>
      </c>
      <c r="DC47">
        <f t="shared" si="45"/>
        <v>0.19131657138346994</v>
      </c>
      <c r="DD47">
        <v>6</v>
      </c>
      <c r="DE47">
        <v>0.5</v>
      </c>
      <c r="DF47" t="s">
        <v>425</v>
      </c>
      <c r="DG47">
        <v>2</v>
      </c>
      <c r="DH47">
        <v>1691787612.0999999</v>
      </c>
      <c r="DI47">
        <v>167.22</v>
      </c>
      <c r="DJ47">
        <v>200.04599999999999</v>
      </c>
      <c r="DK47">
        <v>30.4939</v>
      </c>
      <c r="DL47">
        <v>22.456</v>
      </c>
      <c r="DM47">
        <v>165.54400000000001</v>
      </c>
      <c r="DN47">
        <v>30.0044</v>
      </c>
      <c r="DO47">
        <v>500.03800000000001</v>
      </c>
      <c r="DP47">
        <v>98.563699999999997</v>
      </c>
      <c r="DQ47">
        <v>0.100038</v>
      </c>
      <c r="DR47">
        <v>32.708100000000002</v>
      </c>
      <c r="DS47">
        <v>31.979700000000001</v>
      </c>
      <c r="DT47">
        <v>999.9</v>
      </c>
      <c r="DU47">
        <v>0</v>
      </c>
      <c r="DV47">
        <v>0</v>
      </c>
      <c r="DW47">
        <v>9990</v>
      </c>
      <c r="DX47">
        <v>0</v>
      </c>
      <c r="DY47">
        <v>80.299300000000002</v>
      </c>
      <c r="DZ47">
        <v>-32.825099999999999</v>
      </c>
      <c r="EA47">
        <v>172.48</v>
      </c>
      <c r="EB47">
        <v>204.64099999999999</v>
      </c>
      <c r="EC47">
        <v>8.0379000000000005</v>
      </c>
      <c r="ED47">
        <v>200.04599999999999</v>
      </c>
      <c r="EE47">
        <v>22.456</v>
      </c>
      <c r="EF47">
        <v>3.0055900000000002</v>
      </c>
      <c r="EG47">
        <v>2.2133500000000002</v>
      </c>
      <c r="EH47">
        <v>24.058900000000001</v>
      </c>
      <c r="EI47">
        <v>19.059200000000001</v>
      </c>
      <c r="EJ47">
        <v>1800.13</v>
      </c>
      <c r="EK47">
        <v>0.97799400000000003</v>
      </c>
      <c r="EL47">
        <v>2.20062E-2</v>
      </c>
      <c r="EM47">
        <v>0</v>
      </c>
      <c r="EN47">
        <v>828.35799999999995</v>
      </c>
      <c r="EO47">
        <v>5.0002700000000004</v>
      </c>
      <c r="EP47">
        <v>15094.4</v>
      </c>
      <c r="EQ47">
        <v>16249.8</v>
      </c>
      <c r="ER47">
        <v>46.125</v>
      </c>
      <c r="ES47">
        <v>47.436999999999998</v>
      </c>
      <c r="ET47">
        <v>47.061999999999998</v>
      </c>
      <c r="EU47">
        <v>46.811999999999998</v>
      </c>
      <c r="EV47">
        <v>48.125</v>
      </c>
      <c r="EW47">
        <v>1755.63</v>
      </c>
      <c r="EX47">
        <v>39.5</v>
      </c>
      <c r="EY47">
        <v>0</v>
      </c>
      <c r="EZ47">
        <v>120.7999999523163</v>
      </c>
      <c r="FA47">
        <v>0</v>
      </c>
      <c r="FB47">
        <v>828.07055999999977</v>
      </c>
      <c r="FC47">
        <v>1.8241538420610519</v>
      </c>
      <c r="FD47">
        <v>-1394.6846175073999</v>
      </c>
      <c r="FE47">
        <v>15356.244000000001</v>
      </c>
      <c r="FF47">
        <v>15</v>
      </c>
      <c r="FG47">
        <v>1691787571.0999999</v>
      </c>
      <c r="FH47" t="s">
        <v>585</v>
      </c>
      <c r="FI47">
        <v>1691787558.5999999</v>
      </c>
      <c r="FJ47">
        <v>1691787571.0999999</v>
      </c>
      <c r="FK47">
        <v>36</v>
      </c>
      <c r="FL47">
        <v>-0.307</v>
      </c>
      <c r="FM47">
        <v>-0.02</v>
      </c>
      <c r="FN47">
        <v>1.677</v>
      </c>
      <c r="FO47">
        <v>0.48899999999999999</v>
      </c>
      <c r="FP47">
        <v>200</v>
      </c>
      <c r="FQ47">
        <v>23</v>
      </c>
      <c r="FR47">
        <v>0.09</v>
      </c>
      <c r="FS47">
        <v>0.01</v>
      </c>
      <c r="FT47">
        <v>25.884573052817299</v>
      </c>
      <c r="FU47">
        <v>0.94902479874948575</v>
      </c>
      <c r="FV47">
        <v>0.145923406313755</v>
      </c>
      <c r="FW47">
        <v>1</v>
      </c>
      <c r="FX47">
        <v>0.3901276794924447</v>
      </c>
      <c r="FY47">
        <v>8.2660099886123495E-2</v>
      </c>
      <c r="FZ47">
        <v>1.7687640729268001E-2</v>
      </c>
      <c r="GA47">
        <v>1</v>
      </c>
      <c r="GB47">
        <v>2</v>
      </c>
      <c r="GC47">
        <v>2</v>
      </c>
      <c r="GD47" t="s">
        <v>427</v>
      </c>
      <c r="GE47">
        <v>3.1340699999999999</v>
      </c>
      <c r="GF47">
        <v>2.8651</v>
      </c>
      <c r="GG47">
        <v>4.3500700000000003E-2</v>
      </c>
      <c r="GH47">
        <v>5.3031200000000001E-2</v>
      </c>
      <c r="GI47">
        <v>0.134796</v>
      </c>
      <c r="GJ47">
        <v>0.112724</v>
      </c>
      <c r="GK47">
        <v>28915.9</v>
      </c>
      <c r="GL47">
        <v>22146.3</v>
      </c>
      <c r="GM47">
        <v>29152.3</v>
      </c>
      <c r="GN47">
        <v>21801</v>
      </c>
      <c r="GO47">
        <v>33792.400000000001</v>
      </c>
      <c r="GP47">
        <v>26628.7</v>
      </c>
      <c r="GQ47">
        <v>40463.1</v>
      </c>
      <c r="GR47">
        <v>30994.3</v>
      </c>
      <c r="GS47">
        <v>2.0341999999999998</v>
      </c>
      <c r="GT47">
        <v>1.8005</v>
      </c>
      <c r="GU47">
        <v>6.1340600000000002E-2</v>
      </c>
      <c r="GV47">
        <v>0</v>
      </c>
      <c r="GW47">
        <v>30.983899999999998</v>
      </c>
      <c r="GX47">
        <v>999.9</v>
      </c>
      <c r="GY47">
        <v>51.4</v>
      </c>
      <c r="GZ47">
        <v>35.799999999999997</v>
      </c>
      <c r="HA47">
        <v>30.785900000000002</v>
      </c>
      <c r="HB47">
        <v>61.718200000000003</v>
      </c>
      <c r="HC47">
        <v>14.0505</v>
      </c>
      <c r="HD47">
        <v>1</v>
      </c>
      <c r="HE47">
        <v>0.36264200000000002</v>
      </c>
      <c r="HF47">
        <v>0.13659299999999999</v>
      </c>
      <c r="HG47">
        <v>20.279199999999999</v>
      </c>
      <c r="HH47">
        <v>5.2337600000000002</v>
      </c>
      <c r="HI47">
        <v>11.9742</v>
      </c>
      <c r="HJ47">
        <v>4.9747500000000002</v>
      </c>
      <c r="HK47">
        <v>3.2839999999999998</v>
      </c>
      <c r="HL47">
        <v>9999</v>
      </c>
      <c r="HM47">
        <v>9999</v>
      </c>
      <c r="HN47">
        <v>9999</v>
      </c>
      <c r="HO47">
        <v>999.9</v>
      </c>
      <c r="HP47">
        <v>1.86104</v>
      </c>
      <c r="HQ47">
        <v>1.8627400000000001</v>
      </c>
      <c r="HR47">
        <v>1.8681099999999999</v>
      </c>
      <c r="HS47">
        <v>1.8588199999999999</v>
      </c>
      <c r="HT47">
        <v>1.8571500000000001</v>
      </c>
      <c r="HU47">
        <v>1.86087</v>
      </c>
      <c r="HV47">
        <v>1.8647800000000001</v>
      </c>
      <c r="HW47">
        <v>1.86676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1.6759999999999999</v>
      </c>
      <c r="IL47">
        <v>0.48949999999999999</v>
      </c>
      <c r="IM47">
        <v>1.6767142857142969</v>
      </c>
      <c r="IN47">
        <v>0</v>
      </c>
      <c r="IO47">
        <v>0</v>
      </c>
      <c r="IP47">
        <v>0</v>
      </c>
      <c r="IQ47">
        <v>0.48948499999999839</v>
      </c>
      <c r="IR47">
        <v>0</v>
      </c>
      <c r="IS47">
        <v>0</v>
      </c>
      <c r="IT47">
        <v>0</v>
      </c>
      <c r="IU47">
        <v>-1</v>
      </c>
      <c r="IV47">
        <v>-1</v>
      </c>
      <c r="IW47">
        <v>-1</v>
      </c>
      <c r="IX47">
        <v>-1</v>
      </c>
      <c r="IY47">
        <v>0.9</v>
      </c>
      <c r="IZ47">
        <v>0.7</v>
      </c>
      <c r="JA47">
        <v>0.59448199999999995</v>
      </c>
      <c r="JB47">
        <v>2.50732</v>
      </c>
      <c r="JC47">
        <v>1.34399</v>
      </c>
      <c r="JD47">
        <v>2.2534200000000002</v>
      </c>
      <c r="JE47">
        <v>1.5918000000000001</v>
      </c>
      <c r="JF47">
        <v>2.4084500000000002</v>
      </c>
      <c r="JG47">
        <v>40.4</v>
      </c>
      <c r="JH47">
        <v>24.2714</v>
      </c>
      <c r="JI47">
        <v>18</v>
      </c>
      <c r="JJ47">
        <v>517.30399999999997</v>
      </c>
      <c r="JK47">
        <v>413.017</v>
      </c>
      <c r="JL47">
        <v>30.524000000000001</v>
      </c>
      <c r="JM47">
        <v>32.140099999999997</v>
      </c>
      <c r="JN47">
        <v>29.999500000000001</v>
      </c>
      <c r="JO47">
        <v>32.028199999999998</v>
      </c>
      <c r="JP47">
        <v>31.976600000000001</v>
      </c>
      <c r="JQ47">
        <v>11.9857</v>
      </c>
      <c r="JR47">
        <v>35.349499999999999</v>
      </c>
      <c r="JS47">
        <v>1.6878500000000001</v>
      </c>
      <c r="JT47">
        <v>30.526</v>
      </c>
      <c r="JU47">
        <v>200</v>
      </c>
      <c r="JV47">
        <v>22.314599999999999</v>
      </c>
      <c r="JW47">
        <v>99.404200000000003</v>
      </c>
      <c r="JX47">
        <v>97.900099999999995</v>
      </c>
    </row>
    <row r="48" spans="1:284" x14ac:dyDescent="0.3">
      <c r="A48">
        <v>32</v>
      </c>
      <c r="B48">
        <v>1691787730.0999999</v>
      </c>
      <c r="C48">
        <v>6922.5</v>
      </c>
      <c r="D48" t="s">
        <v>586</v>
      </c>
      <c r="E48" t="s">
        <v>587</v>
      </c>
      <c r="F48" t="s">
        <v>416</v>
      </c>
      <c r="G48" t="s">
        <v>571</v>
      </c>
      <c r="H48" t="s">
        <v>418</v>
      </c>
      <c r="I48" t="s">
        <v>419</v>
      </c>
      <c r="J48" t="s">
        <v>500</v>
      </c>
      <c r="K48" t="s">
        <v>572</v>
      </c>
      <c r="L48" t="s">
        <v>421</v>
      </c>
      <c r="M48">
        <v>1691787730.0999999</v>
      </c>
      <c r="N48">
        <f t="shared" si="0"/>
        <v>7.4698037945364953E-3</v>
      </c>
      <c r="O48">
        <f t="shared" si="1"/>
        <v>7.469803794536495</v>
      </c>
      <c r="P48">
        <f t="shared" si="2"/>
        <v>16.620348437116252</v>
      </c>
      <c r="Q48">
        <f t="shared" si="3"/>
        <v>99.161100000000005</v>
      </c>
      <c r="R48">
        <f t="shared" si="4"/>
        <v>32.213127584115966</v>
      </c>
      <c r="S48">
        <f t="shared" si="5"/>
        <v>3.1782057760132081</v>
      </c>
      <c r="T48">
        <f t="shared" si="6"/>
        <v>9.7834145397053405</v>
      </c>
      <c r="U48">
        <f t="shared" si="7"/>
        <v>0.43811578340132035</v>
      </c>
      <c r="V48">
        <f t="shared" si="8"/>
        <v>2.9051778956958763</v>
      </c>
      <c r="W48">
        <f t="shared" si="9"/>
        <v>0.40444404709913928</v>
      </c>
      <c r="X48">
        <f t="shared" si="10"/>
        <v>0.25558680377469611</v>
      </c>
      <c r="Y48">
        <f t="shared" si="11"/>
        <v>344.35929964467022</v>
      </c>
      <c r="Z48">
        <f t="shared" si="12"/>
        <v>32.900135130713487</v>
      </c>
      <c r="AA48">
        <f t="shared" si="13"/>
        <v>31.972799999999999</v>
      </c>
      <c r="AB48">
        <f t="shared" si="14"/>
        <v>4.7677367421087711</v>
      </c>
      <c r="AC48">
        <f t="shared" si="15"/>
        <v>60.361557895277954</v>
      </c>
      <c r="AD48">
        <f t="shared" si="16"/>
        <v>3.0174138874379599</v>
      </c>
      <c r="AE48">
        <f t="shared" si="17"/>
        <v>4.9988999499862317</v>
      </c>
      <c r="AF48">
        <f t="shared" si="18"/>
        <v>1.7503228546708112</v>
      </c>
      <c r="AG48">
        <f t="shared" si="19"/>
        <v>-329.41834733905944</v>
      </c>
      <c r="AH48">
        <f t="shared" si="20"/>
        <v>131.39183225293147</v>
      </c>
      <c r="AI48">
        <f t="shared" si="21"/>
        <v>10.296312136430798</v>
      </c>
      <c r="AJ48">
        <f t="shared" si="22"/>
        <v>156.62909669497304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51153.819079299778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588</v>
      </c>
      <c r="AW48">
        <v>10353.700000000001</v>
      </c>
      <c r="AX48">
        <v>847.10411538461528</v>
      </c>
      <c r="AY48">
        <v>1008.984340980935</v>
      </c>
      <c r="AZ48">
        <f t="shared" si="27"/>
        <v>0.16043878881107287</v>
      </c>
      <c r="BA48">
        <v>0.5</v>
      </c>
      <c r="BB48">
        <f t="shared" si="28"/>
        <v>1513.1423998223349</v>
      </c>
      <c r="BC48">
        <f t="shared" si="29"/>
        <v>16.620348437116252</v>
      </c>
      <c r="BD48">
        <f t="shared" si="30"/>
        <v>121.38336696308779</v>
      </c>
      <c r="BE48">
        <f t="shared" si="31"/>
        <v>1.3620517789258111E-2</v>
      </c>
      <c r="BF48">
        <f t="shared" si="32"/>
        <v>2.4013114580782635</v>
      </c>
      <c r="BG48">
        <f t="shared" si="33"/>
        <v>586.1135423934885</v>
      </c>
      <c r="BH48" t="s">
        <v>589</v>
      </c>
      <c r="BI48">
        <v>679.57</v>
      </c>
      <c r="BJ48">
        <f t="shared" si="34"/>
        <v>679.57</v>
      </c>
      <c r="BK48">
        <f t="shared" si="35"/>
        <v>0.32648112324585554</v>
      </c>
      <c r="BL48">
        <f t="shared" si="36"/>
        <v>0.49141827011620193</v>
      </c>
      <c r="BM48">
        <f t="shared" si="37"/>
        <v>0.8803130687131</v>
      </c>
      <c r="BN48">
        <f t="shared" si="38"/>
        <v>10.520035293685902</v>
      </c>
      <c r="BO48">
        <f t="shared" si="39"/>
        <v>0.99368905794935425</v>
      </c>
      <c r="BP48">
        <f t="shared" si="40"/>
        <v>0.39422912456427012</v>
      </c>
      <c r="BQ48">
        <f t="shared" si="41"/>
        <v>0.60577087543572983</v>
      </c>
      <c r="BR48">
        <v>1783</v>
      </c>
      <c r="BS48">
        <v>290.00000000000011</v>
      </c>
      <c r="BT48">
        <v>970.09</v>
      </c>
      <c r="BU48">
        <v>265</v>
      </c>
      <c r="BV48">
        <v>10353.700000000001</v>
      </c>
      <c r="BW48">
        <v>970.31</v>
      </c>
      <c r="BX48">
        <v>-0.22</v>
      </c>
      <c r="BY48">
        <v>300.00000000000011</v>
      </c>
      <c r="BZ48">
        <v>38.4</v>
      </c>
      <c r="CA48">
        <v>1008.984340980935</v>
      </c>
      <c r="CB48">
        <v>1.1058011058080179</v>
      </c>
      <c r="CC48">
        <v>-40.046325348310361</v>
      </c>
      <c r="CD48">
        <v>0.93778956842150385</v>
      </c>
      <c r="CE48">
        <v>0.98487742776420695</v>
      </c>
      <c r="CF48">
        <v>-1.1274337041156841E-2</v>
      </c>
      <c r="CG48">
        <v>289.99999999999989</v>
      </c>
      <c r="CH48">
        <v>969.07</v>
      </c>
      <c r="CI48">
        <v>715</v>
      </c>
      <c r="CJ48">
        <v>10337</v>
      </c>
      <c r="CK48">
        <v>970.24</v>
      </c>
      <c r="CL48">
        <v>-1.17</v>
      </c>
      <c r="CZ48">
        <f t="shared" si="42"/>
        <v>1799.95</v>
      </c>
      <c r="DA48">
        <f t="shared" si="43"/>
        <v>1513.1423998223349</v>
      </c>
      <c r="DB48">
        <f t="shared" si="44"/>
        <v>0.84065801817957997</v>
      </c>
      <c r="DC48">
        <f t="shared" si="45"/>
        <v>0.19131603635916009</v>
      </c>
      <c r="DD48">
        <v>6</v>
      </c>
      <c r="DE48">
        <v>0.5</v>
      </c>
      <c r="DF48" t="s">
        <v>425</v>
      </c>
      <c r="DG48">
        <v>2</v>
      </c>
      <c r="DH48">
        <v>1691787730.0999999</v>
      </c>
      <c r="DI48">
        <v>99.161100000000005</v>
      </c>
      <c r="DJ48">
        <v>119.996</v>
      </c>
      <c r="DK48">
        <v>30.583400000000001</v>
      </c>
      <c r="DL48">
        <v>21.8931</v>
      </c>
      <c r="DM48">
        <v>97.441299999999998</v>
      </c>
      <c r="DN48">
        <v>30.124700000000001</v>
      </c>
      <c r="DO48">
        <v>499.96100000000001</v>
      </c>
      <c r="DP48">
        <v>98.561999999999998</v>
      </c>
      <c r="DQ48">
        <v>9.9819400000000003E-2</v>
      </c>
      <c r="DR48">
        <v>32.811700000000002</v>
      </c>
      <c r="DS48">
        <v>31.972799999999999</v>
      </c>
      <c r="DT48">
        <v>999.9</v>
      </c>
      <c r="DU48">
        <v>0</v>
      </c>
      <c r="DV48">
        <v>0</v>
      </c>
      <c r="DW48">
        <v>10005.6</v>
      </c>
      <c r="DX48">
        <v>0</v>
      </c>
      <c r="DY48">
        <v>129.02699999999999</v>
      </c>
      <c r="DZ48">
        <v>-20.834599999999998</v>
      </c>
      <c r="EA48">
        <v>102.29</v>
      </c>
      <c r="EB48">
        <v>122.682</v>
      </c>
      <c r="EC48">
        <v>8.6903799999999993</v>
      </c>
      <c r="ED48">
        <v>119.996</v>
      </c>
      <c r="EE48">
        <v>21.8931</v>
      </c>
      <c r="EF48">
        <v>3.01437</v>
      </c>
      <c r="EG48">
        <v>2.1578200000000001</v>
      </c>
      <c r="EH48">
        <v>24.107500000000002</v>
      </c>
      <c r="EI48">
        <v>18.6526</v>
      </c>
      <c r="EJ48">
        <v>1799.95</v>
      </c>
      <c r="EK48">
        <v>0.97800699999999996</v>
      </c>
      <c r="EL48">
        <v>2.1993100000000002E-2</v>
      </c>
      <c r="EM48">
        <v>0</v>
      </c>
      <c r="EN48">
        <v>847.15</v>
      </c>
      <c r="EO48">
        <v>5.0002700000000004</v>
      </c>
      <c r="EP48">
        <v>15759.6</v>
      </c>
      <c r="EQ48">
        <v>16248.2</v>
      </c>
      <c r="ER48">
        <v>46.061999999999998</v>
      </c>
      <c r="ES48">
        <v>47.311999999999998</v>
      </c>
      <c r="ET48">
        <v>47</v>
      </c>
      <c r="EU48">
        <v>46.75</v>
      </c>
      <c r="EV48">
        <v>48.061999999999998</v>
      </c>
      <c r="EW48">
        <v>1755.47</v>
      </c>
      <c r="EX48">
        <v>39.479999999999997</v>
      </c>
      <c r="EY48">
        <v>0</v>
      </c>
      <c r="EZ48">
        <v>115.7999999523163</v>
      </c>
      <c r="FA48">
        <v>0</v>
      </c>
      <c r="FB48">
        <v>847.10411538461528</v>
      </c>
      <c r="FC48">
        <v>-0.74246155061799635</v>
      </c>
      <c r="FD48">
        <v>-29.23076877057396</v>
      </c>
      <c r="FE48">
        <v>15766.3</v>
      </c>
      <c r="FF48">
        <v>15</v>
      </c>
      <c r="FG48">
        <v>1691787689.0999999</v>
      </c>
      <c r="FH48" t="s">
        <v>590</v>
      </c>
      <c r="FI48">
        <v>1691787678.5999999</v>
      </c>
      <c r="FJ48">
        <v>1691787689.0999999</v>
      </c>
      <c r="FK48">
        <v>37</v>
      </c>
      <c r="FL48">
        <v>4.2999999999999997E-2</v>
      </c>
      <c r="FM48">
        <v>-3.1E-2</v>
      </c>
      <c r="FN48">
        <v>1.72</v>
      </c>
      <c r="FO48">
        <v>0.45900000000000002</v>
      </c>
      <c r="FP48">
        <v>120</v>
      </c>
      <c r="FQ48">
        <v>22</v>
      </c>
      <c r="FR48">
        <v>0.08</v>
      </c>
      <c r="FS48">
        <v>0.02</v>
      </c>
      <c r="FT48">
        <v>16.506964909689192</v>
      </c>
      <c r="FU48">
        <v>0.21084567465665369</v>
      </c>
      <c r="FV48">
        <v>4.200452011176245E-2</v>
      </c>
      <c r="FW48">
        <v>1</v>
      </c>
      <c r="FX48">
        <v>0.43297674112759421</v>
      </c>
      <c r="FY48">
        <v>7.5231183981927421E-2</v>
      </c>
      <c r="FZ48">
        <v>1.836581562770678E-2</v>
      </c>
      <c r="GA48">
        <v>1</v>
      </c>
      <c r="GB48">
        <v>2</v>
      </c>
      <c r="GC48">
        <v>2</v>
      </c>
      <c r="GD48" t="s">
        <v>427</v>
      </c>
      <c r="GE48">
        <v>3.1338400000000002</v>
      </c>
      <c r="GF48">
        <v>2.8650199999999999</v>
      </c>
      <c r="GG48">
        <v>2.6439399999999998E-2</v>
      </c>
      <c r="GH48">
        <v>3.3201700000000001E-2</v>
      </c>
      <c r="GI48">
        <v>0.13517100000000001</v>
      </c>
      <c r="GJ48">
        <v>0.110736</v>
      </c>
      <c r="GK48">
        <v>29431.200000000001</v>
      </c>
      <c r="GL48">
        <v>22611.8</v>
      </c>
      <c r="GM48">
        <v>29151.9</v>
      </c>
      <c r="GN48">
        <v>21802.7</v>
      </c>
      <c r="GO48">
        <v>33775</v>
      </c>
      <c r="GP48">
        <v>26689.5</v>
      </c>
      <c r="GQ48">
        <v>40462.400000000001</v>
      </c>
      <c r="GR48">
        <v>30997.5</v>
      </c>
      <c r="GS48">
        <v>2.0350000000000001</v>
      </c>
      <c r="GT48">
        <v>1.798</v>
      </c>
      <c r="GU48">
        <v>6.1042600000000002E-2</v>
      </c>
      <c r="GV48">
        <v>0</v>
      </c>
      <c r="GW48">
        <v>30.9818</v>
      </c>
      <c r="GX48">
        <v>999.9</v>
      </c>
      <c r="GY48">
        <v>51.2</v>
      </c>
      <c r="GZ48">
        <v>36</v>
      </c>
      <c r="HA48">
        <v>31.004899999999999</v>
      </c>
      <c r="HB48">
        <v>61.918199999999999</v>
      </c>
      <c r="HC48">
        <v>14.290900000000001</v>
      </c>
      <c r="HD48">
        <v>1</v>
      </c>
      <c r="HE48">
        <v>0.36212899999999998</v>
      </c>
      <c r="HF48">
        <v>9.4338199999999997E-2</v>
      </c>
      <c r="HG48">
        <v>20.279299999999999</v>
      </c>
      <c r="HH48">
        <v>5.23421</v>
      </c>
      <c r="HI48">
        <v>11.974600000000001</v>
      </c>
      <c r="HJ48">
        <v>4.9749999999999996</v>
      </c>
      <c r="HK48">
        <v>3.2839999999999998</v>
      </c>
      <c r="HL48">
        <v>9999</v>
      </c>
      <c r="HM48">
        <v>9999</v>
      </c>
      <c r="HN48">
        <v>9999</v>
      </c>
      <c r="HO48">
        <v>999.9</v>
      </c>
      <c r="HP48">
        <v>1.86107</v>
      </c>
      <c r="HQ48">
        <v>1.8627800000000001</v>
      </c>
      <c r="HR48">
        <v>1.8681300000000001</v>
      </c>
      <c r="HS48">
        <v>1.85883</v>
      </c>
      <c r="HT48">
        <v>1.8571500000000001</v>
      </c>
      <c r="HU48">
        <v>1.8609199999999999</v>
      </c>
      <c r="HV48">
        <v>1.8647800000000001</v>
      </c>
      <c r="HW48">
        <v>1.86676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1.72</v>
      </c>
      <c r="IL48">
        <v>0.4587</v>
      </c>
      <c r="IM48">
        <v>1.7198500000000221</v>
      </c>
      <c r="IN48">
        <v>0</v>
      </c>
      <c r="IO48">
        <v>0</v>
      </c>
      <c r="IP48">
        <v>0</v>
      </c>
      <c r="IQ48">
        <v>0.45870000000000027</v>
      </c>
      <c r="IR48">
        <v>0</v>
      </c>
      <c r="IS48">
        <v>0</v>
      </c>
      <c r="IT48">
        <v>0</v>
      </c>
      <c r="IU48">
        <v>-1</v>
      </c>
      <c r="IV48">
        <v>-1</v>
      </c>
      <c r="IW48">
        <v>-1</v>
      </c>
      <c r="IX48">
        <v>-1</v>
      </c>
      <c r="IY48">
        <v>0.9</v>
      </c>
      <c r="IZ48">
        <v>0.7</v>
      </c>
      <c r="JA48">
        <v>0.41503899999999999</v>
      </c>
      <c r="JB48">
        <v>2.5268600000000001</v>
      </c>
      <c r="JC48">
        <v>1.34399</v>
      </c>
      <c r="JD48">
        <v>2.2534200000000002</v>
      </c>
      <c r="JE48">
        <v>1.5918000000000001</v>
      </c>
      <c r="JF48">
        <v>2.3168899999999999</v>
      </c>
      <c r="JG48">
        <v>40.476500000000001</v>
      </c>
      <c r="JH48">
        <v>24.2714</v>
      </c>
      <c r="JI48">
        <v>18</v>
      </c>
      <c r="JJ48">
        <v>517.79200000000003</v>
      </c>
      <c r="JK48">
        <v>411.42</v>
      </c>
      <c r="JL48">
        <v>31.020600000000002</v>
      </c>
      <c r="JM48">
        <v>32.128700000000002</v>
      </c>
      <c r="JN48">
        <v>29.9999</v>
      </c>
      <c r="JO48">
        <v>32.023299999999999</v>
      </c>
      <c r="JP48">
        <v>31.971</v>
      </c>
      <c r="JQ48">
        <v>8.3925000000000001</v>
      </c>
      <c r="JR48">
        <v>37.185499999999998</v>
      </c>
      <c r="JS48">
        <v>0</v>
      </c>
      <c r="JT48">
        <v>31.041399999999999</v>
      </c>
      <c r="JU48">
        <v>120</v>
      </c>
      <c r="JV48">
        <v>21.734400000000001</v>
      </c>
      <c r="JW48">
        <v>99.402699999999996</v>
      </c>
      <c r="JX48">
        <v>97.909199999999998</v>
      </c>
    </row>
    <row r="49" spans="1:284" x14ac:dyDescent="0.3">
      <c r="A49">
        <v>33</v>
      </c>
      <c r="B49">
        <v>1691787849.0999999</v>
      </c>
      <c r="C49">
        <v>7041.5</v>
      </c>
      <c r="D49" t="s">
        <v>591</v>
      </c>
      <c r="E49" t="s">
        <v>592</v>
      </c>
      <c r="F49" t="s">
        <v>416</v>
      </c>
      <c r="G49" t="s">
        <v>571</v>
      </c>
      <c r="H49" t="s">
        <v>418</v>
      </c>
      <c r="I49" t="s">
        <v>419</v>
      </c>
      <c r="J49" t="s">
        <v>500</v>
      </c>
      <c r="K49" t="s">
        <v>572</v>
      </c>
      <c r="L49" t="s">
        <v>421</v>
      </c>
      <c r="M49">
        <v>1691787849.0999999</v>
      </c>
      <c r="N49">
        <f t="shared" ref="N49:N80" si="46">(O49)/1000</f>
        <v>7.8810065312502186E-3</v>
      </c>
      <c r="O49">
        <f t="shared" ref="O49:O72" si="47">1000*DO49*AM49*(DK49-DL49)/(100*DD49*(1000-AM49*DK49))</f>
        <v>7.8810065312502182</v>
      </c>
      <c r="P49">
        <f t="shared" ref="P49:P72" si="48">DO49*AM49*(DJ49-DI49*(1000-AM49*DL49)/(1000-AM49*DK49))/(100*DD49)</f>
        <v>10.019632086221934</v>
      </c>
      <c r="Q49">
        <f t="shared" ref="Q49:Q80" si="49">DI49 - IF(AM49&gt;1, P49*DD49*100/(AO49*DW49), 0)</f>
        <v>57.402700000000003</v>
      </c>
      <c r="R49">
        <f t="shared" ref="R49:R80" si="50">((X49-N49/2)*Q49-P49)/(X49+N49/2)</f>
        <v>19.444938649327408</v>
      </c>
      <c r="S49">
        <f t="shared" ref="S49:S80" si="51">R49*(DP49+DQ49)/1000</f>
        <v>1.9185210075946317</v>
      </c>
      <c r="T49">
        <f t="shared" ref="T49:T72" si="52">(DI49 - IF(AM49&gt;1, P49*DD49*100/(AO49*DW49), 0))*(DP49+DQ49)/1000</f>
        <v>5.6635964673749006</v>
      </c>
      <c r="U49">
        <f t="shared" ref="U49:U80" si="53">2/((1/W49-1/V49)+SIGN(W49)*SQRT((1/W49-1/V49)*(1/W49-1/V49) + 4*DE49/((DE49+1)*(DE49+1))*(2*1/W49*1/V49-1/V49*1/V49)))</f>
        <v>0.46829617898608988</v>
      </c>
      <c r="V49">
        <f t="shared" ref="V49:V72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2.9041328436471368</v>
      </c>
      <c r="W49">
        <f t="shared" ref="W49:W72" si="55">N49*(1000-(1000*0.61365*EXP(17.502*AA49/(240.97+AA49))/(DP49+DQ49)+DK49)/2)/(1000*0.61365*EXP(17.502*AA49/(240.97+AA49))/(DP49+DQ49)-DK49)</f>
        <v>0.43002990275901964</v>
      </c>
      <c r="X49">
        <f t="shared" ref="X49:X72" si="56">1/((DE49+1)/(U49/1.6)+1/(V49/1.37)) + DE49/((DE49+1)/(U49/1.6) + DE49/(V49/1.37))</f>
        <v>0.27194571254904309</v>
      </c>
      <c r="Y49">
        <f t="shared" ref="Y49:Y72" si="57">(CZ49*DC49)</f>
        <v>344.36879964468005</v>
      </c>
      <c r="Z49">
        <f t="shared" ref="Z49:Z80" si="58">(DR49+(Y49+2*0.95*0.0000000567*(((DR49+$B$7)+273)^4-(DR49+273)^4)-44100*N49)/(1.84*29.3*V49+8*0.95*0.0000000567*(DR49+273)^3))</f>
        <v>32.891651465783674</v>
      </c>
      <c r="AA49">
        <f t="shared" ref="AA49:AA80" si="59">($C$7*DS49+$D$7*DT49+$E$7*Z49)</f>
        <v>31.991499999999998</v>
      </c>
      <c r="AB49">
        <f t="shared" ref="AB49:AB80" si="60">0.61365*EXP(17.502*AA49/(240.97+AA49))</f>
        <v>4.7727863932773777</v>
      </c>
      <c r="AC49">
        <f t="shared" ref="AC49:AC80" si="61">(AD49/AE49*100)</f>
        <v>60.399917442572423</v>
      </c>
      <c r="AD49">
        <f t="shared" ref="AD49:AD72" si="62">DK49*(DP49+DQ49)/1000</f>
        <v>3.0361566381362</v>
      </c>
      <c r="AE49">
        <f t="shared" ref="AE49:AE72" si="63">0.61365*EXP(17.502*DR49/(240.97+DR49))</f>
        <v>5.0267562716835563</v>
      </c>
      <c r="AF49">
        <f t="shared" ref="AF49:AF72" si="64">(AB49-DK49*(DP49+DQ49)/1000)</f>
        <v>1.7366297551411778</v>
      </c>
      <c r="AG49">
        <f t="shared" ref="AG49:AG72" si="65">(-N49*44100)</f>
        <v>-347.55238802813466</v>
      </c>
      <c r="AH49">
        <f t="shared" ref="AH49:AH72" si="66">2*29.3*V49*0.92*(DR49-AA49)</f>
        <v>143.88563346750146</v>
      </c>
      <c r="AI49">
        <f t="shared" ref="AI49:AI72" si="67">2*0.95*0.0000000567*(((DR49+$B$7)+273)^4-(AA49+273)^4)</f>
        <v>11.285941615045763</v>
      </c>
      <c r="AJ49">
        <f t="shared" ref="AJ49:AJ80" si="68">Y49+AI49+AG49+AH49</f>
        <v>151.98798669909263</v>
      </c>
      <c r="AK49">
        <v>0</v>
      </c>
      <c r="AL49">
        <v>0</v>
      </c>
      <c r="AM49">
        <f t="shared" ref="AM49:AM72" si="69">IF(AK49*$H$13&gt;=AO49,1,(AO49/(AO49-AK49*$H$13)))</f>
        <v>1</v>
      </c>
      <c r="AN49">
        <f t="shared" ref="AN49:AN80" si="70">(AM49-1)*100</f>
        <v>0</v>
      </c>
      <c r="AO49">
        <f t="shared" ref="AO49:AO72" si="71">MAX(0,($B$13+$C$13*DW49)/(1+$D$13*DW49)*DP49/(DR49+273)*$E$13)</f>
        <v>51108.00176965967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593</v>
      </c>
      <c r="AW49">
        <v>10355</v>
      </c>
      <c r="AX49">
        <v>858.34715384615379</v>
      </c>
      <c r="AY49">
        <v>959.79514089467989</v>
      </c>
      <c r="AZ49">
        <f t="shared" ref="AZ49:AZ80" si="73">1-AX49/AY49</f>
        <v>0.10569754182539481</v>
      </c>
      <c r="BA49">
        <v>0.5</v>
      </c>
      <c r="BB49">
        <f t="shared" ref="BB49:BB72" si="74">DA49</f>
        <v>1513.1843998223399</v>
      </c>
      <c r="BC49">
        <f t="shared" ref="BC49:BC72" si="75">P49</f>
        <v>10.019632086221934</v>
      </c>
      <c r="BD49">
        <f t="shared" ref="BD49:BD72" si="76">AZ49*BA49*BB49</f>
        <v>79.969935694878359</v>
      </c>
      <c r="BE49">
        <f t="shared" ref="BE49:BE72" si="77">(BC49-AU49)/BB49</f>
        <v>9.2580036016834972E-3</v>
      </c>
      <c r="BF49">
        <f t="shared" ref="BF49:BF72" si="78">(AS49-AY49)/AY49</f>
        <v>2.57562760403325</v>
      </c>
      <c r="BG49">
        <f t="shared" ref="BG49:BG72" si="79">AR49/(AT49+AR49/AY49)</f>
        <v>569.16900241097449</v>
      </c>
      <c r="BH49" t="s">
        <v>594</v>
      </c>
      <c r="BI49">
        <v>686.78</v>
      </c>
      <c r="BJ49">
        <f t="shared" ref="BJ49:BJ80" si="80">IF(BI49&lt;&gt;0, BI49, BG49)</f>
        <v>686.78</v>
      </c>
      <c r="BK49">
        <f t="shared" ref="BK49:BK80" si="81">1-BJ49/AY49</f>
        <v>0.28445147225916034</v>
      </c>
      <c r="BL49">
        <f t="shared" ref="BL49:BL72" si="82">(AY49-AX49)/(AY49-BJ49)</f>
        <v>0.37158373970058067</v>
      </c>
      <c r="BM49">
        <f t="shared" ref="BM49:BM72" si="83">(AS49-AY49)/(AS49-BJ49)</f>
        <v>0.90054419312493206</v>
      </c>
      <c r="BN49">
        <f t="shared" ref="BN49:BN72" si="84">(AY49-AX49)/(AY49-AR49)</f>
        <v>-3.0012956371955766</v>
      </c>
      <c r="BO49">
        <f t="shared" ref="BO49:BO72" si="85">(AS49-AY49)/(AS49-AR49)</f>
        <v>1.0138628411045949</v>
      </c>
      <c r="BP49">
        <f t="shared" ref="BP49:BP72" si="86">(BL49*BJ49/AX49)</f>
        <v>0.2973112680668421</v>
      </c>
      <c r="BQ49">
        <f t="shared" ref="BQ49:BQ80" si="87">(1-BP49)</f>
        <v>0.70268873193315784</v>
      </c>
      <c r="BR49">
        <v>1785</v>
      </c>
      <c r="BS49">
        <v>290.00000000000011</v>
      </c>
      <c r="BT49">
        <v>935.88</v>
      </c>
      <c r="BU49">
        <v>255</v>
      </c>
      <c r="BV49">
        <v>10355</v>
      </c>
      <c r="BW49">
        <v>935.38</v>
      </c>
      <c r="BX49">
        <v>0.5</v>
      </c>
      <c r="BY49">
        <v>300.00000000000011</v>
      </c>
      <c r="BZ49">
        <v>38.4</v>
      </c>
      <c r="CA49">
        <v>959.79514089467989</v>
      </c>
      <c r="CB49">
        <v>1.481693310886826</v>
      </c>
      <c r="CC49">
        <v>-25.28210058688423</v>
      </c>
      <c r="CD49">
        <v>1.256612081486185</v>
      </c>
      <c r="CE49">
        <v>0.93530267009600709</v>
      </c>
      <c r="CF49">
        <v>-1.127416640711903E-2</v>
      </c>
      <c r="CG49">
        <v>289.99999999999989</v>
      </c>
      <c r="CH49">
        <v>933.9</v>
      </c>
      <c r="CI49">
        <v>655</v>
      </c>
      <c r="CJ49">
        <v>10342.299999999999</v>
      </c>
      <c r="CK49">
        <v>935.35</v>
      </c>
      <c r="CL49">
        <v>-1.45</v>
      </c>
      <c r="CZ49">
        <f t="shared" ref="CZ49:CZ72" si="88">$B$11*DX49+$C$11*DY49+$F$11*EJ49*(1-EM49)</f>
        <v>1800</v>
      </c>
      <c r="DA49">
        <f t="shared" ref="DA49:DA80" si="89">CZ49*DB49</f>
        <v>1513.1843998223399</v>
      </c>
      <c r="DB49">
        <f t="shared" ref="DB49:DB72" si="90">($B$11*$D$9+$C$11*$D$9+$F$11*((EW49+EO49)/MAX(EW49+EO49+EX49, 0.1)*$I$9+EX49/MAX(EW49+EO49+EX49, 0.1)*$J$9))/($B$11+$C$11+$F$11)</f>
        <v>0.84065799990129997</v>
      </c>
      <c r="DC49">
        <f t="shared" ref="DC49:DC72" si="91">($B$11*$K$9+$C$11*$K$9+$F$11*((EW49+EO49)/MAX(EW49+EO49+EX49, 0.1)*$P$9+EX49/MAX(EW49+EO49+EX49, 0.1)*$Q$9))/($B$11+$C$11+$F$11)</f>
        <v>0.19131599980260003</v>
      </c>
      <c r="DD49">
        <v>6</v>
      </c>
      <c r="DE49">
        <v>0.5</v>
      </c>
      <c r="DF49" t="s">
        <v>425</v>
      </c>
      <c r="DG49">
        <v>2</v>
      </c>
      <c r="DH49">
        <v>1691787849.0999999</v>
      </c>
      <c r="DI49">
        <v>57.402700000000003</v>
      </c>
      <c r="DJ49">
        <v>69.968599999999995</v>
      </c>
      <c r="DK49">
        <v>30.772600000000001</v>
      </c>
      <c r="DL49">
        <v>21.6068</v>
      </c>
      <c r="DM49">
        <v>55.695</v>
      </c>
      <c r="DN49">
        <v>30.3322</v>
      </c>
      <c r="DO49">
        <v>500.02100000000002</v>
      </c>
      <c r="DP49">
        <v>98.564300000000003</v>
      </c>
      <c r="DQ49">
        <v>9.9987000000000006E-2</v>
      </c>
      <c r="DR49">
        <v>32.910499999999999</v>
      </c>
      <c r="DS49">
        <v>31.991499999999998</v>
      </c>
      <c r="DT49">
        <v>999.9</v>
      </c>
      <c r="DU49">
        <v>0</v>
      </c>
      <c r="DV49">
        <v>0</v>
      </c>
      <c r="DW49">
        <v>9999.3799999999992</v>
      </c>
      <c r="DX49">
        <v>0</v>
      </c>
      <c r="DY49">
        <v>111.68</v>
      </c>
      <c r="DZ49">
        <v>-12.565899999999999</v>
      </c>
      <c r="EA49">
        <v>59.225200000000001</v>
      </c>
      <c r="EB49">
        <v>71.513800000000003</v>
      </c>
      <c r="EC49">
        <v>9.1658600000000003</v>
      </c>
      <c r="ED49">
        <v>69.968599999999995</v>
      </c>
      <c r="EE49">
        <v>21.6068</v>
      </c>
      <c r="EF49">
        <v>3.03308</v>
      </c>
      <c r="EG49">
        <v>2.1296599999999999</v>
      </c>
      <c r="EH49">
        <v>24.210699999999999</v>
      </c>
      <c r="EI49">
        <v>18.442799999999998</v>
      </c>
      <c r="EJ49">
        <v>1800</v>
      </c>
      <c r="EK49">
        <v>0.97800699999999996</v>
      </c>
      <c r="EL49">
        <v>2.1993100000000002E-2</v>
      </c>
      <c r="EM49">
        <v>0</v>
      </c>
      <c r="EN49">
        <v>858.16099999999994</v>
      </c>
      <c r="EO49">
        <v>5.0002700000000004</v>
      </c>
      <c r="EP49">
        <v>15958.3</v>
      </c>
      <c r="EQ49">
        <v>16248.7</v>
      </c>
      <c r="ER49">
        <v>46.125</v>
      </c>
      <c r="ES49">
        <v>47.311999999999998</v>
      </c>
      <c r="ET49">
        <v>47</v>
      </c>
      <c r="EU49">
        <v>46.75</v>
      </c>
      <c r="EV49">
        <v>48.125</v>
      </c>
      <c r="EW49">
        <v>1755.52</v>
      </c>
      <c r="EX49">
        <v>39.479999999999997</v>
      </c>
      <c r="EY49">
        <v>0</v>
      </c>
      <c r="EZ49">
        <v>117</v>
      </c>
      <c r="FA49">
        <v>0</v>
      </c>
      <c r="FB49">
        <v>858.34715384615379</v>
      </c>
      <c r="FC49">
        <v>-1.4979145341091951</v>
      </c>
      <c r="FD49">
        <v>13.06666626602706</v>
      </c>
      <c r="FE49">
        <v>15946.053846153851</v>
      </c>
      <c r="FF49">
        <v>15</v>
      </c>
      <c r="FG49">
        <v>1691787808.5999999</v>
      </c>
      <c r="FH49" t="s">
        <v>595</v>
      </c>
      <c r="FI49">
        <v>1691787795.0999999</v>
      </c>
      <c r="FJ49">
        <v>1691787808.5999999</v>
      </c>
      <c r="FK49">
        <v>38</v>
      </c>
      <c r="FL49">
        <v>-1.2E-2</v>
      </c>
      <c r="FM49">
        <v>-1.7999999999999999E-2</v>
      </c>
      <c r="FN49">
        <v>1.708</v>
      </c>
      <c r="FO49">
        <v>0.44</v>
      </c>
      <c r="FP49">
        <v>70</v>
      </c>
      <c r="FQ49">
        <v>22</v>
      </c>
      <c r="FR49">
        <v>0.26</v>
      </c>
      <c r="FS49">
        <v>0.01</v>
      </c>
      <c r="FT49">
        <v>10.019123123920821</v>
      </c>
      <c r="FU49">
        <v>-7.0013077064284557E-2</v>
      </c>
      <c r="FV49">
        <v>2.5798999229781131E-2</v>
      </c>
      <c r="FW49">
        <v>1</v>
      </c>
      <c r="FX49">
        <v>0.46172442713312412</v>
      </c>
      <c r="FY49">
        <v>7.3224422978019912E-2</v>
      </c>
      <c r="FZ49">
        <v>1.972715635073985E-2</v>
      </c>
      <c r="GA49">
        <v>1</v>
      </c>
      <c r="GB49">
        <v>2</v>
      </c>
      <c r="GC49">
        <v>2</v>
      </c>
      <c r="GD49" t="s">
        <v>427</v>
      </c>
      <c r="GE49">
        <v>3.1338400000000002</v>
      </c>
      <c r="GF49">
        <v>2.8651399999999998</v>
      </c>
      <c r="GG49">
        <v>1.5317000000000001E-2</v>
      </c>
      <c r="GH49">
        <v>1.97466E-2</v>
      </c>
      <c r="GI49">
        <v>0.135821</v>
      </c>
      <c r="GJ49">
        <v>0.10972</v>
      </c>
      <c r="GK49">
        <v>29767</v>
      </c>
      <c r="GL49">
        <v>22927.8</v>
      </c>
      <c r="GM49">
        <v>29151.4</v>
      </c>
      <c r="GN49">
        <v>21804</v>
      </c>
      <c r="GO49">
        <v>33747.5</v>
      </c>
      <c r="GP49">
        <v>26720.400000000001</v>
      </c>
      <c r="GQ49">
        <v>40462</v>
      </c>
      <c r="GR49">
        <v>30999.200000000001</v>
      </c>
      <c r="GS49">
        <v>2.0356000000000001</v>
      </c>
      <c r="GT49">
        <v>1.7970200000000001</v>
      </c>
      <c r="GU49">
        <v>5.6568500000000001E-2</v>
      </c>
      <c r="GV49">
        <v>0</v>
      </c>
      <c r="GW49">
        <v>31.0733</v>
      </c>
      <c r="GX49">
        <v>999.9</v>
      </c>
      <c r="GY49">
        <v>51</v>
      </c>
      <c r="GZ49">
        <v>36.1</v>
      </c>
      <c r="HA49">
        <v>31.0566</v>
      </c>
      <c r="HB49">
        <v>61.868200000000002</v>
      </c>
      <c r="HC49">
        <v>14.258800000000001</v>
      </c>
      <c r="HD49">
        <v>1</v>
      </c>
      <c r="HE49">
        <v>0.36212699999999998</v>
      </c>
      <c r="HF49">
        <v>-0.32138600000000001</v>
      </c>
      <c r="HG49">
        <v>20.278600000000001</v>
      </c>
      <c r="HH49">
        <v>5.2336099999999997</v>
      </c>
      <c r="HI49">
        <v>11.974299999999999</v>
      </c>
      <c r="HJ49">
        <v>4.9749499999999998</v>
      </c>
      <c r="HK49">
        <v>3.2839999999999998</v>
      </c>
      <c r="HL49">
        <v>9999</v>
      </c>
      <c r="HM49">
        <v>9999</v>
      </c>
      <c r="HN49">
        <v>9999</v>
      </c>
      <c r="HO49">
        <v>999.9</v>
      </c>
      <c r="HP49">
        <v>1.8611</v>
      </c>
      <c r="HQ49">
        <v>1.8627800000000001</v>
      </c>
      <c r="HR49">
        <v>1.86812</v>
      </c>
      <c r="HS49">
        <v>1.85883</v>
      </c>
      <c r="HT49">
        <v>1.8571599999999999</v>
      </c>
      <c r="HU49">
        <v>1.8609100000000001</v>
      </c>
      <c r="HV49">
        <v>1.86476</v>
      </c>
      <c r="HW49">
        <v>1.86676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1.708</v>
      </c>
      <c r="IL49">
        <v>0.44040000000000001</v>
      </c>
      <c r="IM49">
        <v>1.7076428571428579</v>
      </c>
      <c r="IN49">
        <v>0</v>
      </c>
      <c r="IO49">
        <v>0</v>
      </c>
      <c r="IP49">
        <v>0</v>
      </c>
      <c r="IQ49">
        <v>0.44040000000000029</v>
      </c>
      <c r="IR49">
        <v>0</v>
      </c>
      <c r="IS49">
        <v>0</v>
      </c>
      <c r="IT49">
        <v>0</v>
      </c>
      <c r="IU49">
        <v>-1</v>
      </c>
      <c r="IV49">
        <v>-1</v>
      </c>
      <c r="IW49">
        <v>-1</v>
      </c>
      <c r="IX49">
        <v>-1</v>
      </c>
      <c r="IY49">
        <v>0.9</v>
      </c>
      <c r="IZ49">
        <v>0.7</v>
      </c>
      <c r="JA49">
        <v>0.302734</v>
      </c>
      <c r="JB49">
        <v>2.5329600000000001</v>
      </c>
      <c r="JC49">
        <v>1.34399</v>
      </c>
      <c r="JD49">
        <v>2.2534200000000002</v>
      </c>
      <c r="JE49">
        <v>1.5918000000000001</v>
      </c>
      <c r="JF49">
        <v>2.4682599999999999</v>
      </c>
      <c r="JG49">
        <v>40.527500000000003</v>
      </c>
      <c r="JH49">
        <v>24.280100000000001</v>
      </c>
      <c r="JI49">
        <v>18</v>
      </c>
      <c r="JJ49">
        <v>518.18600000000004</v>
      </c>
      <c r="JK49">
        <v>410.815</v>
      </c>
      <c r="JL49">
        <v>30.9239</v>
      </c>
      <c r="JM49">
        <v>32.125900000000001</v>
      </c>
      <c r="JN49">
        <v>29.999700000000001</v>
      </c>
      <c r="JO49">
        <v>32.0227</v>
      </c>
      <c r="JP49">
        <v>31.971</v>
      </c>
      <c r="JQ49">
        <v>6.1324100000000001</v>
      </c>
      <c r="JR49">
        <v>37.806399999999996</v>
      </c>
      <c r="JS49">
        <v>0</v>
      </c>
      <c r="JT49">
        <v>30.9984</v>
      </c>
      <c r="JU49">
        <v>70</v>
      </c>
      <c r="JV49">
        <v>21.592700000000001</v>
      </c>
      <c r="JW49">
        <v>99.401399999999995</v>
      </c>
      <c r="JX49">
        <v>97.914699999999996</v>
      </c>
    </row>
    <row r="50" spans="1:284" x14ac:dyDescent="0.3">
      <c r="A50">
        <v>34</v>
      </c>
      <c r="B50">
        <v>1691787989.5999999</v>
      </c>
      <c r="C50">
        <v>7182</v>
      </c>
      <c r="D50" t="s">
        <v>596</v>
      </c>
      <c r="E50" t="s">
        <v>597</v>
      </c>
      <c r="F50" t="s">
        <v>416</v>
      </c>
      <c r="G50" t="s">
        <v>571</v>
      </c>
      <c r="H50" t="s">
        <v>418</v>
      </c>
      <c r="I50" t="s">
        <v>419</v>
      </c>
      <c r="J50" t="s">
        <v>500</v>
      </c>
      <c r="K50" t="s">
        <v>572</v>
      </c>
      <c r="L50" t="s">
        <v>421</v>
      </c>
      <c r="M50">
        <v>1691787989.5999999</v>
      </c>
      <c r="N50">
        <f t="shared" si="46"/>
        <v>8.1368334729378707E-3</v>
      </c>
      <c r="O50">
        <f t="shared" si="47"/>
        <v>8.1368334729378713</v>
      </c>
      <c r="P50">
        <f t="shared" si="48"/>
        <v>4.3190362878971067</v>
      </c>
      <c r="Q50">
        <f t="shared" si="49"/>
        <v>24.614000000000001</v>
      </c>
      <c r="R50">
        <f t="shared" si="50"/>
        <v>8.8070370500084714</v>
      </c>
      <c r="S50">
        <f t="shared" si="51"/>
        <v>0.86893187404395344</v>
      </c>
      <c r="T50">
        <f t="shared" si="52"/>
        <v>2.4284999627312005</v>
      </c>
      <c r="U50">
        <f t="shared" si="53"/>
        <v>0.4866347573161815</v>
      </c>
      <c r="V50">
        <f t="shared" si="54"/>
        <v>2.9070520615210054</v>
      </c>
      <c r="W50">
        <f t="shared" si="55"/>
        <v>0.445491436501886</v>
      </c>
      <c r="X50">
        <f t="shared" si="56"/>
        <v>0.28183826383827243</v>
      </c>
      <c r="Y50">
        <f t="shared" si="57"/>
        <v>344.36119964467218</v>
      </c>
      <c r="Z50">
        <f t="shared" si="58"/>
        <v>32.872693923167311</v>
      </c>
      <c r="AA50">
        <f t="shared" si="59"/>
        <v>31.991800000000001</v>
      </c>
      <c r="AB50">
        <f t="shared" si="60"/>
        <v>4.7728674416553618</v>
      </c>
      <c r="AC50">
        <f t="shared" si="61"/>
        <v>60.357069251196727</v>
      </c>
      <c r="AD50">
        <f t="shared" si="62"/>
        <v>3.0421663342350405</v>
      </c>
      <c r="AE50">
        <f t="shared" si="63"/>
        <v>5.0402817300058382</v>
      </c>
      <c r="AF50">
        <f t="shared" si="64"/>
        <v>1.7307011074203213</v>
      </c>
      <c r="AG50">
        <f t="shared" si="65"/>
        <v>-358.83435615656009</v>
      </c>
      <c r="AH50">
        <f t="shared" si="66"/>
        <v>151.47470355090633</v>
      </c>
      <c r="AI50">
        <f t="shared" si="67"/>
        <v>11.872080427949765</v>
      </c>
      <c r="AJ50">
        <f t="shared" si="68"/>
        <v>148.87362746696817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51181.973161287817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598</v>
      </c>
      <c r="AW50">
        <v>10353.299999999999</v>
      </c>
      <c r="AX50">
        <v>867.31099999999981</v>
      </c>
      <c r="AY50">
        <v>926.95782288443559</v>
      </c>
      <c r="AZ50">
        <f t="shared" si="73"/>
        <v>6.4346857442587169E-2</v>
      </c>
      <c r="BA50">
        <v>0.5</v>
      </c>
      <c r="BB50">
        <f t="shared" si="74"/>
        <v>1513.1507998223362</v>
      </c>
      <c r="BC50">
        <f t="shared" si="75"/>
        <v>4.3190362878971067</v>
      </c>
      <c r="BD50">
        <f t="shared" si="76"/>
        <v>48.683249402652315</v>
      </c>
      <c r="BE50">
        <f t="shared" si="77"/>
        <v>5.4908412474270231E-3</v>
      </c>
      <c r="BF50">
        <f t="shared" si="78"/>
        <v>2.7022935836724185</v>
      </c>
      <c r="BG50">
        <f t="shared" si="79"/>
        <v>557.45830425207998</v>
      </c>
      <c r="BH50" t="s">
        <v>599</v>
      </c>
      <c r="BI50">
        <v>692.49</v>
      </c>
      <c r="BJ50">
        <f t="shared" si="80"/>
        <v>692.49</v>
      </c>
      <c r="BK50">
        <f t="shared" si="81"/>
        <v>0.25294335631672726</v>
      </c>
      <c r="BL50">
        <f t="shared" si="82"/>
        <v>0.25439236032755969</v>
      </c>
      <c r="BM50">
        <f t="shared" si="83"/>
        <v>0.91440843443244968</v>
      </c>
      <c r="BN50">
        <f t="shared" si="84"/>
        <v>-0.89507761918704198</v>
      </c>
      <c r="BO50">
        <f t="shared" si="85"/>
        <v>1.0273302878566606</v>
      </c>
      <c r="BP50">
        <f t="shared" si="86"/>
        <v>0.20311533648625679</v>
      </c>
      <c r="BQ50">
        <f t="shared" si="87"/>
        <v>0.79688466351374321</v>
      </c>
      <c r="BR50">
        <v>1787</v>
      </c>
      <c r="BS50">
        <v>290.00000000000011</v>
      </c>
      <c r="BT50">
        <v>912.07</v>
      </c>
      <c r="BU50">
        <v>265</v>
      </c>
      <c r="BV50">
        <v>10353.299999999999</v>
      </c>
      <c r="BW50">
        <v>911.16</v>
      </c>
      <c r="BX50">
        <v>0.91</v>
      </c>
      <c r="BY50">
        <v>300.00000000000011</v>
      </c>
      <c r="BZ50">
        <v>38.4</v>
      </c>
      <c r="CA50">
        <v>926.95782288443559</v>
      </c>
      <c r="CB50">
        <v>1.140332899013708</v>
      </c>
      <c r="CC50">
        <v>-16.358573195897929</v>
      </c>
      <c r="CD50">
        <v>0.96705339722271089</v>
      </c>
      <c r="CE50">
        <v>0.91086988968505367</v>
      </c>
      <c r="CF50">
        <v>-1.1273438932146841E-2</v>
      </c>
      <c r="CG50">
        <v>289.99999999999989</v>
      </c>
      <c r="CH50">
        <v>910.3</v>
      </c>
      <c r="CI50">
        <v>715</v>
      </c>
      <c r="CJ50">
        <v>10336.700000000001</v>
      </c>
      <c r="CK50">
        <v>911.13</v>
      </c>
      <c r="CL50">
        <v>-0.83</v>
      </c>
      <c r="CZ50">
        <f t="shared" si="88"/>
        <v>1799.96</v>
      </c>
      <c r="DA50">
        <f t="shared" si="89"/>
        <v>1513.1507998223362</v>
      </c>
      <c r="DB50">
        <f t="shared" si="90"/>
        <v>0.84065801452384281</v>
      </c>
      <c r="DC50">
        <f t="shared" si="91"/>
        <v>0.1913160290476856</v>
      </c>
      <c r="DD50">
        <v>6</v>
      </c>
      <c r="DE50">
        <v>0.5</v>
      </c>
      <c r="DF50" t="s">
        <v>425</v>
      </c>
      <c r="DG50">
        <v>2</v>
      </c>
      <c r="DH50">
        <v>1691787989.5999999</v>
      </c>
      <c r="DI50">
        <v>24.614000000000001</v>
      </c>
      <c r="DJ50">
        <v>30.035900000000002</v>
      </c>
      <c r="DK50">
        <v>30.8338</v>
      </c>
      <c r="DL50">
        <v>21.372900000000001</v>
      </c>
      <c r="DM50">
        <v>22.897500000000001</v>
      </c>
      <c r="DN50">
        <v>30.407399999999999</v>
      </c>
      <c r="DO50">
        <v>500.11799999999999</v>
      </c>
      <c r="DP50">
        <v>98.563400000000001</v>
      </c>
      <c r="DQ50">
        <v>9.9960800000000002E-2</v>
      </c>
      <c r="DR50">
        <v>32.958300000000001</v>
      </c>
      <c r="DS50">
        <v>31.991800000000001</v>
      </c>
      <c r="DT50">
        <v>999.9</v>
      </c>
      <c r="DU50">
        <v>0</v>
      </c>
      <c r="DV50">
        <v>0</v>
      </c>
      <c r="DW50">
        <v>10016.200000000001</v>
      </c>
      <c r="DX50">
        <v>0</v>
      </c>
      <c r="DY50">
        <v>120.24299999999999</v>
      </c>
      <c r="DZ50">
        <v>-5.4218999999999999</v>
      </c>
      <c r="EA50">
        <v>25.397099999999998</v>
      </c>
      <c r="EB50">
        <v>30.691800000000001</v>
      </c>
      <c r="EC50">
        <v>9.4608699999999999</v>
      </c>
      <c r="ED50">
        <v>30.035900000000002</v>
      </c>
      <c r="EE50">
        <v>21.372900000000001</v>
      </c>
      <c r="EF50">
        <v>3.0390799999999998</v>
      </c>
      <c r="EG50">
        <v>2.1065800000000001</v>
      </c>
      <c r="EH50">
        <v>24.243600000000001</v>
      </c>
      <c r="EI50">
        <v>18.269100000000002</v>
      </c>
      <c r="EJ50">
        <v>1799.96</v>
      </c>
      <c r="EK50">
        <v>0.97800699999999996</v>
      </c>
      <c r="EL50">
        <v>2.1993100000000002E-2</v>
      </c>
      <c r="EM50">
        <v>0</v>
      </c>
      <c r="EN50">
        <v>867.11300000000006</v>
      </c>
      <c r="EO50">
        <v>5.0002700000000004</v>
      </c>
      <c r="EP50">
        <v>16078.5</v>
      </c>
      <c r="EQ50">
        <v>16248.2</v>
      </c>
      <c r="ER50">
        <v>46.125</v>
      </c>
      <c r="ES50">
        <v>47.311999999999998</v>
      </c>
      <c r="ET50">
        <v>47</v>
      </c>
      <c r="EU50">
        <v>46.75</v>
      </c>
      <c r="EV50">
        <v>48.125</v>
      </c>
      <c r="EW50">
        <v>1755.48</v>
      </c>
      <c r="EX50">
        <v>39.479999999999997</v>
      </c>
      <c r="EY50">
        <v>0</v>
      </c>
      <c r="EZ50">
        <v>138.79999995231631</v>
      </c>
      <c r="FA50">
        <v>0</v>
      </c>
      <c r="FB50">
        <v>867.31099999999981</v>
      </c>
      <c r="FC50">
        <v>-1.7427692291377419</v>
      </c>
      <c r="FD50">
        <v>-97.705982848788224</v>
      </c>
      <c r="FE50">
        <v>16076.357692307691</v>
      </c>
      <c r="FF50">
        <v>15</v>
      </c>
      <c r="FG50">
        <v>1691787949.0999999</v>
      </c>
      <c r="FH50" t="s">
        <v>600</v>
      </c>
      <c r="FI50">
        <v>1691787926.5999999</v>
      </c>
      <c r="FJ50">
        <v>1691787949.0999999</v>
      </c>
      <c r="FK50">
        <v>39</v>
      </c>
      <c r="FL50">
        <v>8.9999999999999993E-3</v>
      </c>
      <c r="FM50">
        <v>-1.4E-2</v>
      </c>
      <c r="FN50">
        <v>1.716</v>
      </c>
      <c r="FO50">
        <v>0.42599999999999999</v>
      </c>
      <c r="FP50">
        <v>30</v>
      </c>
      <c r="FQ50">
        <v>21</v>
      </c>
      <c r="FR50">
        <v>0.26</v>
      </c>
      <c r="FS50">
        <v>0.01</v>
      </c>
      <c r="FT50">
        <v>4.2619026185818703</v>
      </c>
      <c r="FU50">
        <v>-2.0408870481462869E-2</v>
      </c>
      <c r="FV50">
        <v>3.9321840134585263E-2</v>
      </c>
      <c r="FW50">
        <v>1</v>
      </c>
      <c r="FX50">
        <v>0.48872294381833242</v>
      </c>
      <c r="FY50">
        <v>4.4955074893066438E-2</v>
      </c>
      <c r="FZ50">
        <v>1.9019912237013031E-2</v>
      </c>
      <c r="GA50">
        <v>1</v>
      </c>
      <c r="GB50">
        <v>2</v>
      </c>
      <c r="GC50">
        <v>2</v>
      </c>
      <c r="GD50" t="s">
        <v>427</v>
      </c>
      <c r="GE50">
        <v>3.1339000000000001</v>
      </c>
      <c r="GF50">
        <v>2.8652600000000001</v>
      </c>
      <c r="GG50">
        <v>6.3324899999999996E-3</v>
      </c>
      <c r="GH50">
        <v>8.5541699999999998E-3</v>
      </c>
      <c r="GI50">
        <v>0.13605</v>
      </c>
      <c r="GJ50">
        <v>0.10888</v>
      </c>
      <c r="GK50">
        <v>30036.7</v>
      </c>
      <c r="GL50">
        <v>23190.3</v>
      </c>
      <c r="GM50">
        <v>29149.7</v>
      </c>
      <c r="GN50">
        <v>21804.799999999999</v>
      </c>
      <c r="GO50">
        <v>33735.4</v>
      </c>
      <c r="GP50">
        <v>26745.7</v>
      </c>
      <c r="GQ50">
        <v>40459.300000000003</v>
      </c>
      <c r="GR50">
        <v>31000.3</v>
      </c>
      <c r="GS50">
        <v>2.0362800000000001</v>
      </c>
      <c r="GT50">
        <v>1.7951699999999999</v>
      </c>
      <c r="GU50">
        <v>5.0194599999999999E-2</v>
      </c>
      <c r="GV50">
        <v>0</v>
      </c>
      <c r="GW50">
        <v>31.177099999999999</v>
      </c>
      <c r="GX50">
        <v>999.9</v>
      </c>
      <c r="GY50">
        <v>50.9</v>
      </c>
      <c r="GZ50">
        <v>36.200000000000003</v>
      </c>
      <c r="HA50">
        <v>31.1629</v>
      </c>
      <c r="HB50">
        <v>61.6982</v>
      </c>
      <c r="HC50">
        <v>14.1066</v>
      </c>
      <c r="HD50">
        <v>1</v>
      </c>
      <c r="HE50">
        <v>0.36355399999999999</v>
      </c>
      <c r="HF50">
        <v>-0.27034599999999998</v>
      </c>
      <c r="HG50">
        <v>20.277100000000001</v>
      </c>
      <c r="HH50">
        <v>5.2339099999999998</v>
      </c>
      <c r="HI50">
        <v>11.975099999999999</v>
      </c>
      <c r="HJ50">
        <v>4.9743500000000003</v>
      </c>
      <c r="HK50">
        <v>3.2839999999999998</v>
      </c>
      <c r="HL50">
        <v>9999</v>
      </c>
      <c r="HM50">
        <v>9999</v>
      </c>
      <c r="HN50">
        <v>9999</v>
      </c>
      <c r="HO50">
        <v>999.9</v>
      </c>
      <c r="HP50">
        <v>1.86103</v>
      </c>
      <c r="HQ50">
        <v>1.86277</v>
      </c>
      <c r="HR50">
        <v>1.86809</v>
      </c>
      <c r="HS50">
        <v>1.8588</v>
      </c>
      <c r="HT50">
        <v>1.8571500000000001</v>
      </c>
      <c r="HU50">
        <v>1.86094</v>
      </c>
      <c r="HV50">
        <v>1.86476</v>
      </c>
      <c r="HW50">
        <v>1.86676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1.716</v>
      </c>
      <c r="IL50">
        <v>0.4264</v>
      </c>
      <c r="IM50">
        <v>1.7164649999999919</v>
      </c>
      <c r="IN50">
        <v>0</v>
      </c>
      <c r="IO50">
        <v>0</v>
      </c>
      <c r="IP50">
        <v>0</v>
      </c>
      <c r="IQ50">
        <v>0.42634285714284909</v>
      </c>
      <c r="IR50">
        <v>0</v>
      </c>
      <c r="IS50">
        <v>0</v>
      </c>
      <c r="IT50">
        <v>0</v>
      </c>
      <c r="IU50">
        <v>-1</v>
      </c>
      <c r="IV50">
        <v>-1</v>
      </c>
      <c r="IW50">
        <v>-1</v>
      </c>
      <c r="IX50">
        <v>-1</v>
      </c>
      <c r="IY50">
        <v>1.1000000000000001</v>
      </c>
      <c r="IZ50">
        <v>0.7</v>
      </c>
      <c r="JA50">
        <v>0.21362300000000001</v>
      </c>
      <c r="JB50">
        <v>2.5561500000000001</v>
      </c>
      <c r="JC50">
        <v>1.34399</v>
      </c>
      <c r="JD50">
        <v>2.2534200000000002</v>
      </c>
      <c r="JE50">
        <v>1.5918000000000001</v>
      </c>
      <c r="JF50">
        <v>2.4133300000000002</v>
      </c>
      <c r="JG50">
        <v>40.604199999999999</v>
      </c>
      <c r="JH50">
        <v>24.2714</v>
      </c>
      <c r="JI50">
        <v>18</v>
      </c>
      <c r="JJ50">
        <v>518.74</v>
      </c>
      <c r="JK50">
        <v>409.75099999999998</v>
      </c>
      <c r="JL50">
        <v>30.637599999999999</v>
      </c>
      <c r="JM50">
        <v>32.142600000000002</v>
      </c>
      <c r="JN50">
        <v>30</v>
      </c>
      <c r="JO50">
        <v>32.034500000000001</v>
      </c>
      <c r="JP50">
        <v>31.982199999999999</v>
      </c>
      <c r="JQ50">
        <v>4.35562</v>
      </c>
      <c r="JR50">
        <v>38.734099999999998</v>
      </c>
      <c r="JS50">
        <v>0</v>
      </c>
      <c r="JT50">
        <v>30.918500000000002</v>
      </c>
      <c r="JU50">
        <v>30</v>
      </c>
      <c r="JV50">
        <v>21.350899999999999</v>
      </c>
      <c r="JW50">
        <v>99.395200000000003</v>
      </c>
      <c r="JX50">
        <v>97.918099999999995</v>
      </c>
    </row>
    <row r="51" spans="1:284" x14ac:dyDescent="0.3">
      <c r="A51">
        <v>35</v>
      </c>
      <c r="B51">
        <v>1691788126.0999999</v>
      </c>
      <c r="C51">
        <v>7318.5</v>
      </c>
      <c r="D51" t="s">
        <v>601</v>
      </c>
      <c r="E51" t="s">
        <v>602</v>
      </c>
      <c r="F51" t="s">
        <v>416</v>
      </c>
      <c r="G51" t="s">
        <v>571</v>
      </c>
      <c r="H51" t="s">
        <v>418</v>
      </c>
      <c r="I51" t="s">
        <v>419</v>
      </c>
      <c r="J51" t="s">
        <v>500</v>
      </c>
      <c r="K51" t="s">
        <v>572</v>
      </c>
      <c r="L51" t="s">
        <v>421</v>
      </c>
      <c r="M51">
        <v>1691788126.0999999</v>
      </c>
      <c r="N51">
        <f t="shared" si="46"/>
        <v>8.3790120126218254E-3</v>
      </c>
      <c r="O51">
        <f t="shared" si="47"/>
        <v>8.3790120126218248</v>
      </c>
      <c r="P51">
        <f t="shared" si="48"/>
        <v>1.1968010337225399</v>
      </c>
      <c r="Q51">
        <f t="shared" si="49"/>
        <v>8.4894700000000007</v>
      </c>
      <c r="R51">
        <f t="shared" si="50"/>
        <v>4.1723446846800911</v>
      </c>
      <c r="S51">
        <f t="shared" si="51"/>
        <v>0.41166528077848924</v>
      </c>
      <c r="T51">
        <f t="shared" si="52"/>
        <v>0.83761537344763304</v>
      </c>
      <c r="U51">
        <f t="shared" si="53"/>
        <v>0.50096987116445635</v>
      </c>
      <c r="V51">
        <f t="shared" si="54"/>
        <v>2.905794801384185</v>
      </c>
      <c r="W51">
        <f t="shared" si="55"/>
        <v>0.4574657136948409</v>
      </c>
      <c r="X51">
        <f t="shared" si="56"/>
        <v>0.28950926626094153</v>
      </c>
      <c r="Y51">
        <f t="shared" si="57"/>
        <v>344.36879964468005</v>
      </c>
      <c r="Z51">
        <f t="shared" si="58"/>
        <v>32.86291422909364</v>
      </c>
      <c r="AA51">
        <f t="shared" si="59"/>
        <v>32.020699999999998</v>
      </c>
      <c r="AB51">
        <f t="shared" si="60"/>
        <v>4.7806807214961822</v>
      </c>
      <c r="AC51">
        <f t="shared" si="61"/>
        <v>60.235903017317881</v>
      </c>
      <c r="AD51">
        <f t="shared" si="62"/>
        <v>3.0451834287668205</v>
      </c>
      <c r="AE51">
        <f t="shared" si="63"/>
        <v>5.055429197917606</v>
      </c>
      <c r="AF51">
        <f t="shared" si="64"/>
        <v>1.7354972927293617</v>
      </c>
      <c r="AG51">
        <f t="shared" si="65"/>
        <v>-369.51442975662252</v>
      </c>
      <c r="AH51">
        <f t="shared" si="66"/>
        <v>155.24729444823413</v>
      </c>
      <c r="AI51">
        <f t="shared" si="67"/>
        <v>12.177949786635896</v>
      </c>
      <c r="AJ51">
        <f t="shared" si="68"/>
        <v>142.27961412292757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51137.776788177791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603</v>
      </c>
      <c r="AW51">
        <v>10353.700000000001</v>
      </c>
      <c r="AX51">
        <v>872.85342307692315</v>
      </c>
      <c r="AY51">
        <v>914.56555380802581</v>
      </c>
      <c r="AZ51">
        <f t="shared" si="73"/>
        <v>4.5608683333221545E-2</v>
      </c>
      <c r="BA51">
        <v>0.5</v>
      </c>
      <c r="BB51">
        <f t="shared" si="74"/>
        <v>1513.1843998223399</v>
      </c>
      <c r="BC51">
        <f t="shared" si="75"/>
        <v>1.1968010337225399</v>
      </c>
      <c r="BD51">
        <f t="shared" si="76"/>
        <v>34.507174058133998</v>
      </c>
      <c r="BE51">
        <f t="shared" si="77"/>
        <v>3.4273652118512552E-3</v>
      </c>
      <c r="BF51">
        <f t="shared" si="78"/>
        <v>2.7524592804862791</v>
      </c>
      <c r="BG51">
        <f t="shared" si="79"/>
        <v>552.9524597044815</v>
      </c>
      <c r="BH51" t="s">
        <v>604</v>
      </c>
      <c r="BI51">
        <v>700.7</v>
      </c>
      <c r="BJ51">
        <f t="shared" si="80"/>
        <v>700.7</v>
      </c>
      <c r="BK51">
        <f t="shared" si="81"/>
        <v>0.23384387583540867</v>
      </c>
      <c r="BL51">
        <f t="shared" si="82"/>
        <v>0.19503903264639397</v>
      </c>
      <c r="BM51">
        <f t="shared" si="83"/>
        <v>0.92169452878875135</v>
      </c>
      <c r="BN51">
        <f t="shared" si="84"/>
        <v>-0.5277946480608432</v>
      </c>
      <c r="BO51">
        <f t="shared" si="85"/>
        <v>1.0324126829496996</v>
      </c>
      <c r="BP51">
        <f t="shared" si="86"/>
        <v>0.15657136302859442</v>
      </c>
      <c r="BQ51">
        <f t="shared" si="87"/>
        <v>0.84342863697140558</v>
      </c>
      <c r="BR51">
        <v>1789</v>
      </c>
      <c r="BS51">
        <v>290.00000000000011</v>
      </c>
      <c r="BT51">
        <v>904.96</v>
      </c>
      <c r="BU51">
        <v>265</v>
      </c>
      <c r="BV51">
        <v>10353.700000000001</v>
      </c>
      <c r="BW51">
        <v>903.79</v>
      </c>
      <c r="BX51">
        <v>1.17</v>
      </c>
      <c r="BY51">
        <v>300.00000000000011</v>
      </c>
      <c r="BZ51">
        <v>38.4</v>
      </c>
      <c r="CA51">
        <v>914.56555380802581</v>
      </c>
      <c r="CB51">
        <v>1.074489487326904</v>
      </c>
      <c r="CC51">
        <v>-11.156425681143491</v>
      </c>
      <c r="CD51">
        <v>0.91125357479999713</v>
      </c>
      <c r="CE51">
        <v>0.84259905490447851</v>
      </c>
      <c r="CF51">
        <v>-1.127395461624028E-2</v>
      </c>
      <c r="CG51">
        <v>289.99999999999989</v>
      </c>
      <c r="CH51">
        <v>903.3</v>
      </c>
      <c r="CI51">
        <v>645</v>
      </c>
      <c r="CJ51">
        <v>10343.200000000001</v>
      </c>
      <c r="CK51">
        <v>903.78</v>
      </c>
      <c r="CL51">
        <v>-0.48</v>
      </c>
      <c r="CZ51">
        <f t="shared" si="88"/>
        <v>1800</v>
      </c>
      <c r="DA51">
        <f t="shared" si="89"/>
        <v>1513.1843998223399</v>
      </c>
      <c r="DB51">
        <f t="shared" si="90"/>
        <v>0.84065799990129997</v>
      </c>
      <c r="DC51">
        <f t="shared" si="91"/>
        <v>0.19131599980260003</v>
      </c>
      <c r="DD51">
        <v>6</v>
      </c>
      <c r="DE51">
        <v>0.5</v>
      </c>
      <c r="DF51" t="s">
        <v>425</v>
      </c>
      <c r="DG51">
        <v>2</v>
      </c>
      <c r="DH51">
        <v>1691788126.0999999</v>
      </c>
      <c r="DI51">
        <v>8.4894700000000007</v>
      </c>
      <c r="DJ51">
        <v>10.010899999999999</v>
      </c>
      <c r="DK51">
        <v>30.863800000000001</v>
      </c>
      <c r="DL51">
        <v>21.119900000000001</v>
      </c>
      <c r="DM51">
        <v>6.7861099999999999</v>
      </c>
      <c r="DN51">
        <v>30.454899999999999</v>
      </c>
      <c r="DO51">
        <v>500.03</v>
      </c>
      <c r="DP51">
        <v>98.565299999999993</v>
      </c>
      <c r="DQ51">
        <v>9.99139E-2</v>
      </c>
      <c r="DR51">
        <v>33.011699999999998</v>
      </c>
      <c r="DS51">
        <v>32.020699999999998</v>
      </c>
      <c r="DT51">
        <v>999.9</v>
      </c>
      <c r="DU51">
        <v>0</v>
      </c>
      <c r="DV51">
        <v>0</v>
      </c>
      <c r="DW51">
        <v>10008.799999999999</v>
      </c>
      <c r="DX51">
        <v>0</v>
      </c>
      <c r="DY51">
        <v>85.720399999999998</v>
      </c>
      <c r="DZ51">
        <v>-1.52139</v>
      </c>
      <c r="EA51">
        <v>8.7598400000000005</v>
      </c>
      <c r="EB51">
        <v>10.226900000000001</v>
      </c>
      <c r="EC51">
        <v>9.7439300000000006</v>
      </c>
      <c r="ED51">
        <v>10.010899999999999</v>
      </c>
      <c r="EE51">
        <v>21.119900000000001</v>
      </c>
      <c r="EF51">
        <v>3.0421</v>
      </c>
      <c r="EG51">
        <v>2.08169</v>
      </c>
      <c r="EH51">
        <v>24.260200000000001</v>
      </c>
      <c r="EI51">
        <v>18.079699999999999</v>
      </c>
      <c r="EJ51">
        <v>1800</v>
      </c>
      <c r="EK51">
        <v>0.97800699999999996</v>
      </c>
      <c r="EL51">
        <v>2.1993100000000002E-2</v>
      </c>
      <c r="EM51">
        <v>0</v>
      </c>
      <c r="EN51">
        <v>872.21799999999996</v>
      </c>
      <c r="EO51">
        <v>5.0002700000000004</v>
      </c>
      <c r="EP51">
        <v>16167.9</v>
      </c>
      <c r="EQ51">
        <v>16248.6</v>
      </c>
      <c r="ER51">
        <v>46.125</v>
      </c>
      <c r="ES51">
        <v>47.25</v>
      </c>
      <c r="ET51">
        <v>47</v>
      </c>
      <c r="EU51">
        <v>46.75</v>
      </c>
      <c r="EV51">
        <v>48.125</v>
      </c>
      <c r="EW51">
        <v>1755.52</v>
      </c>
      <c r="EX51">
        <v>39.479999999999997</v>
      </c>
      <c r="EY51">
        <v>0</v>
      </c>
      <c r="EZ51">
        <v>134.4000000953674</v>
      </c>
      <c r="FA51">
        <v>0</v>
      </c>
      <c r="FB51">
        <v>872.85342307692315</v>
      </c>
      <c r="FC51">
        <v>-1.9655726651747201</v>
      </c>
      <c r="FD51">
        <v>-9.4735041280792469</v>
      </c>
      <c r="FE51">
        <v>16162.473076923079</v>
      </c>
      <c r="FF51">
        <v>15</v>
      </c>
      <c r="FG51">
        <v>1691788084.5999999</v>
      </c>
      <c r="FH51" t="s">
        <v>605</v>
      </c>
      <c r="FI51">
        <v>1691788070.0999999</v>
      </c>
      <c r="FJ51">
        <v>1691788084.5999999</v>
      </c>
      <c r="FK51">
        <v>40</v>
      </c>
      <c r="FL51">
        <v>-1.2999999999999999E-2</v>
      </c>
      <c r="FM51">
        <v>-1.7000000000000001E-2</v>
      </c>
      <c r="FN51">
        <v>1.7030000000000001</v>
      </c>
      <c r="FO51">
        <v>0.40899999999999997</v>
      </c>
      <c r="FP51">
        <v>10</v>
      </c>
      <c r="FQ51">
        <v>21</v>
      </c>
      <c r="FR51">
        <v>0.47</v>
      </c>
      <c r="FS51">
        <v>0.02</v>
      </c>
      <c r="FT51">
        <v>1.175838481343501</v>
      </c>
      <c r="FU51">
        <v>4.414611523968455E-2</v>
      </c>
      <c r="FV51">
        <v>2.0517126303422041E-2</v>
      </c>
      <c r="FW51">
        <v>1</v>
      </c>
      <c r="FX51">
        <v>0.5037562787420512</v>
      </c>
      <c r="FY51">
        <v>2.0948114140871919E-2</v>
      </c>
      <c r="FZ51">
        <v>1.5074099076985309E-2</v>
      </c>
      <c r="GA51">
        <v>1</v>
      </c>
      <c r="GB51">
        <v>2</v>
      </c>
      <c r="GC51">
        <v>2</v>
      </c>
      <c r="GD51" t="s">
        <v>427</v>
      </c>
      <c r="GE51">
        <v>3.1337299999999999</v>
      </c>
      <c r="GF51">
        <v>2.8651499999999999</v>
      </c>
      <c r="GG51">
        <v>1.87835E-3</v>
      </c>
      <c r="GH51">
        <v>2.85593E-3</v>
      </c>
      <c r="GI51">
        <v>0.13619600000000001</v>
      </c>
      <c r="GJ51">
        <v>0.107969</v>
      </c>
      <c r="GK51">
        <v>30169.7</v>
      </c>
      <c r="GL51">
        <v>23323.7</v>
      </c>
      <c r="GM51">
        <v>29148.3</v>
      </c>
      <c r="GN51">
        <v>21805</v>
      </c>
      <c r="GO51">
        <v>33727.800000000003</v>
      </c>
      <c r="GP51">
        <v>26773.1</v>
      </c>
      <c r="GQ51">
        <v>40457.4</v>
      </c>
      <c r="GR51">
        <v>31000.799999999999</v>
      </c>
      <c r="GS51">
        <v>2.03552</v>
      </c>
      <c r="GT51">
        <v>1.7929299999999999</v>
      </c>
      <c r="GU51">
        <v>4.8089800000000002E-2</v>
      </c>
      <c r="GV51">
        <v>0</v>
      </c>
      <c r="GW51">
        <v>31.240200000000002</v>
      </c>
      <c r="GX51">
        <v>999.9</v>
      </c>
      <c r="GY51">
        <v>50.8</v>
      </c>
      <c r="GZ51">
        <v>36.4</v>
      </c>
      <c r="HA51">
        <v>31.4453</v>
      </c>
      <c r="HB51">
        <v>61.558199999999999</v>
      </c>
      <c r="HC51">
        <v>14.1546</v>
      </c>
      <c r="HD51">
        <v>1</v>
      </c>
      <c r="HE51">
        <v>0.36545</v>
      </c>
      <c r="HF51">
        <v>0.60019100000000003</v>
      </c>
      <c r="HG51">
        <v>20.277799999999999</v>
      </c>
      <c r="HH51">
        <v>5.2340600000000004</v>
      </c>
      <c r="HI51">
        <v>11.974500000000001</v>
      </c>
      <c r="HJ51">
        <v>4.9751000000000003</v>
      </c>
      <c r="HK51">
        <v>3.2839999999999998</v>
      </c>
      <c r="HL51">
        <v>9999</v>
      </c>
      <c r="HM51">
        <v>9999</v>
      </c>
      <c r="HN51">
        <v>9999</v>
      </c>
      <c r="HO51">
        <v>999.9</v>
      </c>
      <c r="HP51">
        <v>1.86103</v>
      </c>
      <c r="HQ51">
        <v>1.86273</v>
      </c>
      <c r="HR51">
        <v>1.8681099999999999</v>
      </c>
      <c r="HS51">
        <v>1.85883</v>
      </c>
      <c r="HT51">
        <v>1.8571500000000001</v>
      </c>
      <c r="HU51">
        <v>1.86093</v>
      </c>
      <c r="HV51">
        <v>1.86473</v>
      </c>
      <c r="HW51">
        <v>1.86676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1.7030000000000001</v>
      </c>
      <c r="IL51">
        <v>0.40889999999999999</v>
      </c>
      <c r="IM51">
        <v>1.7033685000000001</v>
      </c>
      <c r="IN51">
        <v>0</v>
      </c>
      <c r="IO51">
        <v>0</v>
      </c>
      <c r="IP51">
        <v>0</v>
      </c>
      <c r="IQ51">
        <v>0.40891904761904391</v>
      </c>
      <c r="IR51">
        <v>0</v>
      </c>
      <c r="IS51">
        <v>0</v>
      </c>
      <c r="IT51">
        <v>0</v>
      </c>
      <c r="IU51">
        <v>-1</v>
      </c>
      <c r="IV51">
        <v>-1</v>
      </c>
      <c r="IW51">
        <v>-1</v>
      </c>
      <c r="IX51">
        <v>-1</v>
      </c>
      <c r="IY51">
        <v>0.9</v>
      </c>
      <c r="IZ51">
        <v>0.7</v>
      </c>
      <c r="JA51">
        <v>0.169678</v>
      </c>
      <c r="JB51">
        <v>2.5805699999999998</v>
      </c>
      <c r="JC51">
        <v>1.34399</v>
      </c>
      <c r="JD51">
        <v>2.2522000000000002</v>
      </c>
      <c r="JE51">
        <v>1.5918000000000001</v>
      </c>
      <c r="JF51">
        <v>2.3645</v>
      </c>
      <c r="JG51">
        <v>40.6554</v>
      </c>
      <c r="JH51">
        <v>24.2714</v>
      </c>
      <c r="JI51">
        <v>18</v>
      </c>
      <c r="JJ51">
        <v>518.36500000000001</v>
      </c>
      <c r="JK51">
        <v>408.46300000000002</v>
      </c>
      <c r="JL51">
        <v>30.817</v>
      </c>
      <c r="JM51">
        <v>32.1614</v>
      </c>
      <c r="JN51">
        <v>30.0002</v>
      </c>
      <c r="JO51">
        <v>32.0486</v>
      </c>
      <c r="JP51">
        <v>31.996200000000002</v>
      </c>
      <c r="JQ51">
        <v>3.4846900000000001</v>
      </c>
      <c r="JR51">
        <v>40.1128</v>
      </c>
      <c r="JS51">
        <v>0</v>
      </c>
      <c r="JT51">
        <v>30.808499999999999</v>
      </c>
      <c r="JU51">
        <v>10</v>
      </c>
      <c r="JV51">
        <v>21.012499999999999</v>
      </c>
      <c r="JW51">
        <v>99.3904</v>
      </c>
      <c r="JX51">
        <v>97.919499999999999</v>
      </c>
    </row>
    <row r="52" spans="1:284" x14ac:dyDescent="0.3">
      <c r="A52">
        <v>36</v>
      </c>
      <c r="B52">
        <v>1691788316</v>
      </c>
      <c r="C52">
        <v>7508.4000000953674</v>
      </c>
      <c r="D52" t="s">
        <v>606</v>
      </c>
      <c r="E52" t="s">
        <v>607</v>
      </c>
      <c r="F52" t="s">
        <v>416</v>
      </c>
      <c r="G52" t="s">
        <v>571</v>
      </c>
      <c r="H52" t="s">
        <v>418</v>
      </c>
      <c r="I52" t="s">
        <v>419</v>
      </c>
      <c r="J52" t="s">
        <v>500</v>
      </c>
      <c r="K52" t="s">
        <v>572</v>
      </c>
      <c r="L52" t="s">
        <v>421</v>
      </c>
      <c r="M52">
        <v>1691788316</v>
      </c>
      <c r="N52">
        <f t="shared" si="46"/>
        <v>8.0021897613960693E-3</v>
      </c>
      <c r="O52">
        <f t="shared" si="47"/>
        <v>8.0021897613960693</v>
      </c>
      <c r="P52">
        <f t="shared" si="48"/>
        <v>44.573605155530544</v>
      </c>
      <c r="Q52">
        <f t="shared" si="49"/>
        <v>343.16500000000002</v>
      </c>
      <c r="R52">
        <f t="shared" si="50"/>
        <v>173.78498436616428</v>
      </c>
      <c r="S52">
        <f t="shared" si="51"/>
        <v>17.146573216511104</v>
      </c>
      <c r="T52">
        <f t="shared" si="52"/>
        <v>33.8585282227045</v>
      </c>
      <c r="U52">
        <f t="shared" si="53"/>
        <v>0.47462281560875819</v>
      </c>
      <c r="V52">
        <f t="shared" si="54"/>
        <v>2.9057983451668967</v>
      </c>
      <c r="W52">
        <f t="shared" si="55"/>
        <v>0.43538251815593454</v>
      </c>
      <c r="X52">
        <f t="shared" si="56"/>
        <v>0.27536879670849218</v>
      </c>
      <c r="Y52">
        <f t="shared" si="57"/>
        <v>344.36679964440611</v>
      </c>
      <c r="Z52">
        <f t="shared" si="58"/>
        <v>32.951629380735156</v>
      </c>
      <c r="AA52">
        <f t="shared" si="59"/>
        <v>31.9878</v>
      </c>
      <c r="AB52">
        <f t="shared" si="60"/>
        <v>4.7717868951245981</v>
      </c>
      <c r="AC52">
        <f t="shared" si="61"/>
        <v>59.968800889758278</v>
      </c>
      <c r="AD52">
        <f t="shared" si="62"/>
        <v>3.0300454862171899</v>
      </c>
      <c r="AE52">
        <f t="shared" si="63"/>
        <v>5.0527031410672638</v>
      </c>
      <c r="AF52">
        <f t="shared" si="64"/>
        <v>1.7417414089074081</v>
      </c>
      <c r="AG52">
        <f t="shared" si="65"/>
        <v>-352.89656847756663</v>
      </c>
      <c r="AH52">
        <f t="shared" si="66"/>
        <v>158.89760121013785</v>
      </c>
      <c r="AI52">
        <f t="shared" si="67"/>
        <v>12.461673834502815</v>
      </c>
      <c r="AJ52">
        <f t="shared" si="68"/>
        <v>162.82950621148012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51139.484867091604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608</v>
      </c>
      <c r="AW52">
        <v>10374</v>
      </c>
      <c r="AX52">
        <v>818.67836000000011</v>
      </c>
      <c r="AY52">
        <v>1167.550385682835</v>
      </c>
      <c r="AZ52">
        <f t="shared" si="73"/>
        <v>0.29880682663540825</v>
      </c>
      <c r="BA52">
        <v>0.5</v>
      </c>
      <c r="BB52">
        <f t="shared" si="74"/>
        <v>1513.1684998222029</v>
      </c>
      <c r="BC52">
        <f t="shared" si="75"/>
        <v>44.573605155530544</v>
      </c>
      <c r="BD52">
        <f t="shared" si="76"/>
        <v>226.07253879826689</v>
      </c>
      <c r="BE52">
        <f t="shared" si="77"/>
        <v>3.209360999689146E-2</v>
      </c>
      <c r="BF52">
        <f t="shared" si="78"/>
        <v>1.9393763576146574</v>
      </c>
      <c r="BG52">
        <f t="shared" si="79"/>
        <v>636.31345963314152</v>
      </c>
      <c r="BH52" t="s">
        <v>609</v>
      </c>
      <c r="BI52">
        <v>630.49</v>
      </c>
      <c r="BJ52">
        <f t="shared" si="80"/>
        <v>630.49</v>
      </c>
      <c r="BK52">
        <f t="shared" si="81"/>
        <v>0.45998904395782314</v>
      </c>
      <c r="BL52">
        <f t="shared" si="82"/>
        <v>0.64959552963354084</v>
      </c>
      <c r="BM52">
        <f t="shared" si="83"/>
        <v>0.80828720641868113</v>
      </c>
      <c r="BN52">
        <f t="shared" si="84"/>
        <v>2.0055436039825851</v>
      </c>
      <c r="BO52">
        <f t="shared" si="85"/>
        <v>0.92865695748846067</v>
      </c>
      <c r="BP52">
        <f t="shared" si="86"/>
        <v>0.50027398486342189</v>
      </c>
      <c r="BQ52">
        <f t="shared" si="87"/>
        <v>0.49972601513657811</v>
      </c>
      <c r="BR52">
        <v>1791</v>
      </c>
      <c r="BS52">
        <v>290.00000000000011</v>
      </c>
      <c r="BT52">
        <v>1060.3399999999999</v>
      </c>
      <c r="BU52">
        <v>135</v>
      </c>
      <c r="BV52">
        <v>10374</v>
      </c>
      <c r="BW52">
        <v>1052.01</v>
      </c>
      <c r="BX52">
        <v>8.33</v>
      </c>
      <c r="BY52">
        <v>300.00000000000011</v>
      </c>
      <c r="BZ52">
        <v>38.4</v>
      </c>
      <c r="CA52">
        <v>1167.550385682835</v>
      </c>
      <c r="CB52">
        <v>1.691227815879643</v>
      </c>
      <c r="CC52">
        <v>-119.85646873070191</v>
      </c>
      <c r="CD52">
        <v>1.434334898653401</v>
      </c>
      <c r="CE52">
        <v>0.99600609068294055</v>
      </c>
      <c r="CF52">
        <v>-1.1275942602892089E-2</v>
      </c>
      <c r="CG52">
        <v>289.99999999999989</v>
      </c>
      <c r="CH52">
        <v>1035.53</v>
      </c>
      <c r="CI52">
        <v>675</v>
      </c>
      <c r="CJ52">
        <v>10340.5</v>
      </c>
      <c r="CK52">
        <v>1051.6400000000001</v>
      </c>
      <c r="CL52">
        <v>-16.11</v>
      </c>
      <c r="CZ52">
        <f t="shared" si="88"/>
        <v>1799.98</v>
      </c>
      <c r="DA52">
        <f t="shared" si="89"/>
        <v>1513.1684998222029</v>
      </c>
      <c r="DB52">
        <f t="shared" si="90"/>
        <v>0.84065850721797064</v>
      </c>
      <c r="DC52">
        <f t="shared" si="91"/>
        <v>0.19131701443594157</v>
      </c>
      <c r="DD52">
        <v>6</v>
      </c>
      <c r="DE52">
        <v>0.5</v>
      </c>
      <c r="DF52" t="s">
        <v>425</v>
      </c>
      <c r="DG52">
        <v>2</v>
      </c>
      <c r="DH52">
        <v>1691788316</v>
      </c>
      <c r="DI52">
        <v>343.16500000000002</v>
      </c>
      <c r="DJ52">
        <v>399.94600000000003</v>
      </c>
      <c r="DK52">
        <v>30.7103</v>
      </c>
      <c r="DL52">
        <v>21.402999999999999</v>
      </c>
      <c r="DM52">
        <v>340.74700000000001</v>
      </c>
      <c r="DN52">
        <v>30.3127</v>
      </c>
      <c r="DO52">
        <v>500.02300000000002</v>
      </c>
      <c r="DP52">
        <v>98.5655</v>
      </c>
      <c r="DQ52">
        <v>9.9947300000000003E-2</v>
      </c>
      <c r="DR52">
        <v>33.002099999999999</v>
      </c>
      <c r="DS52">
        <v>31.9878</v>
      </c>
      <c r="DT52">
        <v>999.9</v>
      </c>
      <c r="DU52">
        <v>0</v>
      </c>
      <c r="DV52">
        <v>0</v>
      </c>
      <c r="DW52">
        <v>10008.799999999999</v>
      </c>
      <c r="DX52">
        <v>0</v>
      </c>
      <c r="DY52">
        <v>95.248099999999994</v>
      </c>
      <c r="DZ52">
        <v>-56.780799999999999</v>
      </c>
      <c r="EA52">
        <v>354.03800000000001</v>
      </c>
      <c r="EB52">
        <v>408.69299999999998</v>
      </c>
      <c r="EC52">
        <v>9.3072300000000006</v>
      </c>
      <c r="ED52">
        <v>399.94600000000003</v>
      </c>
      <c r="EE52">
        <v>21.402999999999999</v>
      </c>
      <c r="EF52">
        <v>3.0269699999999999</v>
      </c>
      <c r="EG52">
        <v>2.1095999999999999</v>
      </c>
      <c r="EH52">
        <v>24.177</v>
      </c>
      <c r="EI52">
        <v>18.291899999999998</v>
      </c>
      <c r="EJ52">
        <v>1799.98</v>
      </c>
      <c r="EK52">
        <v>0.97799000000000003</v>
      </c>
      <c r="EL52">
        <v>2.2009899999999999E-2</v>
      </c>
      <c r="EM52">
        <v>0</v>
      </c>
      <c r="EN52">
        <v>818.10400000000004</v>
      </c>
      <c r="EO52">
        <v>5.0002700000000004</v>
      </c>
      <c r="EP52">
        <v>15156.6</v>
      </c>
      <c r="EQ52">
        <v>16248.3</v>
      </c>
      <c r="ER52">
        <v>46.125</v>
      </c>
      <c r="ES52">
        <v>47.186999999999998</v>
      </c>
      <c r="ET52">
        <v>47</v>
      </c>
      <c r="EU52">
        <v>46.686999999999998</v>
      </c>
      <c r="EV52">
        <v>48.125</v>
      </c>
      <c r="EW52">
        <v>1755.47</v>
      </c>
      <c r="EX52">
        <v>39.51</v>
      </c>
      <c r="EY52">
        <v>0</v>
      </c>
      <c r="EZ52">
        <v>188</v>
      </c>
      <c r="FA52">
        <v>0</v>
      </c>
      <c r="FB52">
        <v>818.67836000000011</v>
      </c>
      <c r="FC52">
        <v>-7.0965384424734159</v>
      </c>
      <c r="FD52">
        <v>561.39230757975486</v>
      </c>
      <c r="FE52">
        <v>14933.82</v>
      </c>
      <c r="FF52">
        <v>15</v>
      </c>
      <c r="FG52">
        <v>1691788213.0999999</v>
      </c>
      <c r="FH52" t="s">
        <v>610</v>
      </c>
      <c r="FI52">
        <v>1691788203.0999999</v>
      </c>
      <c r="FJ52">
        <v>1691788213.0999999</v>
      </c>
      <c r="FK52">
        <v>41</v>
      </c>
      <c r="FL52">
        <v>0.71499999999999997</v>
      </c>
      <c r="FM52">
        <v>-1.0999999999999999E-2</v>
      </c>
      <c r="FN52">
        <v>2.419</v>
      </c>
      <c r="FO52">
        <v>0.39800000000000002</v>
      </c>
      <c r="FP52">
        <v>400</v>
      </c>
      <c r="FQ52">
        <v>21</v>
      </c>
      <c r="FR52">
        <v>0.06</v>
      </c>
      <c r="FS52">
        <v>0.01</v>
      </c>
      <c r="FT52">
        <v>44.227182416894863</v>
      </c>
      <c r="FU52">
        <v>1.883498852087262</v>
      </c>
      <c r="FV52">
        <v>0.27989152984260801</v>
      </c>
      <c r="FW52">
        <v>0</v>
      </c>
      <c r="FX52">
        <v>0.47896059786308809</v>
      </c>
      <c r="FY52">
        <v>-1.936584537804344E-2</v>
      </c>
      <c r="FZ52">
        <v>3.022909565508579E-3</v>
      </c>
      <c r="GA52">
        <v>1</v>
      </c>
      <c r="GB52">
        <v>1</v>
      </c>
      <c r="GC52">
        <v>2</v>
      </c>
      <c r="GD52" t="s">
        <v>466</v>
      </c>
      <c r="GE52">
        <v>3.1337899999999999</v>
      </c>
      <c r="GF52">
        <v>2.8651800000000001</v>
      </c>
      <c r="GG52">
        <v>8.0860299999999996E-2</v>
      </c>
      <c r="GH52">
        <v>9.4066499999999997E-2</v>
      </c>
      <c r="GI52">
        <v>0.13574600000000001</v>
      </c>
      <c r="GJ52">
        <v>0.10897900000000001</v>
      </c>
      <c r="GK52">
        <v>27780.3</v>
      </c>
      <c r="GL52">
        <v>21189.8</v>
      </c>
      <c r="GM52">
        <v>29146.1</v>
      </c>
      <c r="GN52">
        <v>21804.5</v>
      </c>
      <c r="GO52">
        <v>33751.599999999999</v>
      </c>
      <c r="GP52">
        <v>26749.200000000001</v>
      </c>
      <c r="GQ52">
        <v>40454.5</v>
      </c>
      <c r="GR52">
        <v>30999.9</v>
      </c>
      <c r="GS52">
        <v>2.0356000000000001</v>
      </c>
      <c r="GT52">
        <v>1.7919799999999999</v>
      </c>
      <c r="GU52">
        <v>5.0425499999999998E-2</v>
      </c>
      <c r="GV52">
        <v>0</v>
      </c>
      <c r="GW52">
        <v>31.1693</v>
      </c>
      <c r="GX52">
        <v>999.9</v>
      </c>
      <c r="GY52">
        <v>50.6</v>
      </c>
      <c r="GZ52">
        <v>36.6</v>
      </c>
      <c r="HA52">
        <v>31.666399999999999</v>
      </c>
      <c r="HB52">
        <v>61.458199999999998</v>
      </c>
      <c r="HC52">
        <v>14.587300000000001</v>
      </c>
      <c r="HD52">
        <v>1</v>
      </c>
      <c r="HE52">
        <v>0.367205</v>
      </c>
      <c r="HF52">
        <v>0.191223</v>
      </c>
      <c r="HG52">
        <v>20.2791</v>
      </c>
      <c r="HH52">
        <v>5.2340600000000004</v>
      </c>
      <c r="HI52">
        <v>11.9749</v>
      </c>
      <c r="HJ52">
        <v>4.9753499999999997</v>
      </c>
      <c r="HK52">
        <v>3.2839999999999998</v>
      </c>
      <c r="HL52">
        <v>9999</v>
      </c>
      <c r="HM52">
        <v>9999</v>
      </c>
      <c r="HN52">
        <v>9999</v>
      </c>
      <c r="HO52">
        <v>999.9</v>
      </c>
      <c r="HP52">
        <v>1.86107</v>
      </c>
      <c r="HQ52">
        <v>1.8627499999999999</v>
      </c>
      <c r="HR52">
        <v>1.8681300000000001</v>
      </c>
      <c r="HS52">
        <v>1.85883</v>
      </c>
      <c r="HT52">
        <v>1.85717</v>
      </c>
      <c r="HU52">
        <v>1.8609500000000001</v>
      </c>
      <c r="HV52">
        <v>1.86477</v>
      </c>
      <c r="HW52">
        <v>1.86676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2.4180000000000001</v>
      </c>
      <c r="IL52">
        <v>0.39760000000000001</v>
      </c>
      <c r="IM52">
        <v>2.4186499999999569</v>
      </c>
      <c r="IN52">
        <v>0</v>
      </c>
      <c r="IO52">
        <v>0</v>
      </c>
      <c r="IP52">
        <v>0</v>
      </c>
      <c r="IQ52">
        <v>0.39755999999999497</v>
      </c>
      <c r="IR52">
        <v>0</v>
      </c>
      <c r="IS52">
        <v>0</v>
      </c>
      <c r="IT52">
        <v>0</v>
      </c>
      <c r="IU52">
        <v>-1</v>
      </c>
      <c r="IV52">
        <v>-1</v>
      </c>
      <c r="IW52">
        <v>-1</v>
      </c>
      <c r="IX52">
        <v>-1</v>
      </c>
      <c r="IY52">
        <v>1.9</v>
      </c>
      <c r="IZ52">
        <v>1.7</v>
      </c>
      <c r="JA52">
        <v>1.01929</v>
      </c>
      <c r="JB52">
        <v>2.5097700000000001</v>
      </c>
      <c r="JC52">
        <v>1.34399</v>
      </c>
      <c r="JD52">
        <v>2.2522000000000002</v>
      </c>
      <c r="JE52">
        <v>1.5918000000000001</v>
      </c>
      <c r="JF52">
        <v>2.4255399999999998</v>
      </c>
      <c r="JG52">
        <v>40.732300000000002</v>
      </c>
      <c r="JH52">
        <v>24.280100000000001</v>
      </c>
      <c r="JI52">
        <v>18</v>
      </c>
      <c r="JJ52">
        <v>518.64</v>
      </c>
      <c r="JK52">
        <v>408.08300000000003</v>
      </c>
      <c r="JL52">
        <v>31.144600000000001</v>
      </c>
      <c r="JM52">
        <v>32.194000000000003</v>
      </c>
      <c r="JN52">
        <v>30</v>
      </c>
      <c r="JO52">
        <v>32.073999999999998</v>
      </c>
      <c r="JP52">
        <v>32.0244</v>
      </c>
      <c r="JQ52">
        <v>20.479900000000001</v>
      </c>
      <c r="JR52">
        <v>39.049500000000002</v>
      </c>
      <c r="JS52">
        <v>0</v>
      </c>
      <c r="JT52">
        <v>31.153400000000001</v>
      </c>
      <c r="JU52">
        <v>400</v>
      </c>
      <c r="JV52">
        <v>21.500299999999999</v>
      </c>
      <c r="JW52">
        <v>99.383200000000002</v>
      </c>
      <c r="JX52">
        <v>97.916899999999998</v>
      </c>
    </row>
    <row r="53" spans="1:284" x14ac:dyDescent="0.3">
      <c r="A53">
        <v>37</v>
      </c>
      <c r="B53">
        <v>1691788467</v>
      </c>
      <c r="C53">
        <v>7659.4000000953674</v>
      </c>
      <c r="D53" t="s">
        <v>611</v>
      </c>
      <c r="E53" t="s">
        <v>612</v>
      </c>
      <c r="F53" t="s">
        <v>416</v>
      </c>
      <c r="G53" t="s">
        <v>571</v>
      </c>
      <c r="H53" t="s">
        <v>418</v>
      </c>
      <c r="I53" t="s">
        <v>419</v>
      </c>
      <c r="J53" t="s">
        <v>500</v>
      </c>
      <c r="K53" t="s">
        <v>572</v>
      </c>
      <c r="L53" t="s">
        <v>421</v>
      </c>
      <c r="M53">
        <v>1691788467</v>
      </c>
      <c r="N53">
        <f t="shared" si="46"/>
        <v>7.6831716267782056E-3</v>
      </c>
      <c r="O53">
        <f t="shared" si="47"/>
        <v>7.683171626778206</v>
      </c>
      <c r="P53">
        <f t="shared" si="48"/>
        <v>44.542504396846503</v>
      </c>
      <c r="Q53">
        <f t="shared" si="49"/>
        <v>343.37</v>
      </c>
      <c r="R53">
        <f t="shared" si="50"/>
        <v>165.7834781510378</v>
      </c>
      <c r="S53">
        <f t="shared" si="51"/>
        <v>16.356682705271503</v>
      </c>
      <c r="T53">
        <f t="shared" si="52"/>
        <v>33.877888213880006</v>
      </c>
      <c r="U53">
        <f t="shared" si="53"/>
        <v>0.44963744850555121</v>
      </c>
      <c r="V53">
        <f t="shared" si="54"/>
        <v>2.9024697723492991</v>
      </c>
      <c r="W53">
        <f t="shared" si="55"/>
        <v>0.41421778749737631</v>
      </c>
      <c r="X53">
        <f t="shared" si="56"/>
        <v>0.26183553059784753</v>
      </c>
      <c r="Y53">
        <f t="shared" si="57"/>
        <v>344.37449964468595</v>
      </c>
      <c r="Z53">
        <f t="shared" si="58"/>
        <v>32.975655681729528</v>
      </c>
      <c r="AA53">
        <f t="shared" si="59"/>
        <v>32.035299999999999</v>
      </c>
      <c r="AB53">
        <f t="shared" si="60"/>
        <v>4.7846321464838892</v>
      </c>
      <c r="AC53">
        <f t="shared" si="61"/>
        <v>60.108869218976857</v>
      </c>
      <c r="AD53">
        <f t="shared" si="62"/>
        <v>3.0270179734895999</v>
      </c>
      <c r="AE53">
        <f t="shared" si="63"/>
        <v>5.0358923946184397</v>
      </c>
      <c r="AF53">
        <f t="shared" si="64"/>
        <v>1.7576141729942893</v>
      </c>
      <c r="AG53">
        <f t="shared" si="65"/>
        <v>-338.82786874091886</v>
      </c>
      <c r="AH53">
        <f t="shared" si="66"/>
        <v>142.00373995795744</v>
      </c>
      <c r="AI53">
        <f t="shared" si="67"/>
        <v>11.148878609234918</v>
      </c>
      <c r="AJ53">
        <f t="shared" si="68"/>
        <v>158.69924947095947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51055.895919516734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613</v>
      </c>
      <c r="AW53">
        <v>10376.299999999999</v>
      </c>
      <c r="AX53">
        <v>818.12673076923079</v>
      </c>
      <c r="AY53">
        <v>1177.257235217581</v>
      </c>
      <c r="AZ53">
        <f t="shared" si="73"/>
        <v>0.30505695246967468</v>
      </c>
      <c r="BA53">
        <v>0.5</v>
      </c>
      <c r="BB53">
        <f t="shared" si="74"/>
        <v>1513.2095998223431</v>
      </c>
      <c r="BC53">
        <f t="shared" si="75"/>
        <v>44.542504396846503</v>
      </c>
      <c r="BD53">
        <f t="shared" si="76"/>
        <v>230.80755448482998</v>
      </c>
      <c r="BE53">
        <f t="shared" si="77"/>
        <v>3.2072185465839578E-2</v>
      </c>
      <c r="BF53">
        <f t="shared" si="78"/>
        <v>1.9151402916336469</v>
      </c>
      <c r="BG53">
        <f t="shared" si="79"/>
        <v>639.18575764127695</v>
      </c>
      <c r="BH53" t="s">
        <v>614</v>
      </c>
      <c r="BI53">
        <v>627.57000000000005</v>
      </c>
      <c r="BJ53">
        <f t="shared" si="80"/>
        <v>627.57000000000005</v>
      </c>
      <c r="BK53">
        <f t="shared" si="81"/>
        <v>0.46692194260839481</v>
      </c>
      <c r="BL53">
        <f t="shared" si="82"/>
        <v>0.65333608175601299</v>
      </c>
      <c r="BM53">
        <f t="shared" si="83"/>
        <v>0.80398415461342188</v>
      </c>
      <c r="BN53">
        <f t="shared" si="84"/>
        <v>1.9554020582062006</v>
      </c>
      <c r="BO53">
        <f t="shared" si="85"/>
        <v>0.92467592349540662</v>
      </c>
      <c r="BP53">
        <f t="shared" si="86"/>
        <v>0.50116211756351214</v>
      </c>
      <c r="BQ53">
        <f t="shared" si="87"/>
        <v>0.49883788243648786</v>
      </c>
      <c r="BR53">
        <v>1793</v>
      </c>
      <c r="BS53">
        <v>290.00000000000011</v>
      </c>
      <c r="BT53">
        <v>1073.05</v>
      </c>
      <c r="BU53">
        <v>125</v>
      </c>
      <c r="BV53">
        <v>10376.299999999999</v>
      </c>
      <c r="BW53">
        <v>1064.95</v>
      </c>
      <c r="BX53">
        <v>8.1</v>
      </c>
      <c r="BY53">
        <v>300.00000000000011</v>
      </c>
      <c r="BZ53">
        <v>38.4</v>
      </c>
      <c r="CA53">
        <v>1177.257235217581</v>
      </c>
      <c r="CB53">
        <v>1.389584997974292</v>
      </c>
      <c r="CC53">
        <v>-116.5352583341341</v>
      </c>
      <c r="CD53">
        <v>1.178566436648534</v>
      </c>
      <c r="CE53">
        <v>0.99714432024419786</v>
      </c>
      <c r="CF53">
        <v>-1.127599977753059E-2</v>
      </c>
      <c r="CG53">
        <v>289.99999999999989</v>
      </c>
      <c r="CH53">
        <v>1051.6300000000001</v>
      </c>
      <c r="CI53">
        <v>665</v>
      </c>
      <c r="CJ53">
        <v>10342.1</v>
      </c>
      <c r="CK53">
        <v>1064.58</v>
      </c>
      <c r="CL53">
        <v>-12.95</v>
      </c>
      <c r="CZ53">
        <f t="shared" si="88"/>
        <v>1800.03</v>
      </c>
      <c r="DA53">
        <f t="shared" si="89"/>
        <v>1513.2095998223431</v>
      </c>
      <c r="DB53">
        <f t="shared" si="90"/>
        <v>0.84065798893481947</v>
      </c>
      <c r="DC53">
        <f t="shared" si="91"/>
        <v>0.19131597786963883</v>
      </c>
      <c r="DD53">
        <v>6</v>
      </c>
      <c r="DE53">
        <v>0.5</v>
      </c>
      <c r="DF53" t="s">
        <v>425</v>
      </c>
      <c r="DG53">
        <v>2</v>
      </c>
      <c r="DH53">
        <v>1691788467</v>
      </c>
      <c r="DI53">
        <v>343.37</v>
      </c>
      <c r="DJ53">
        <v>399.99099999999999</v>
      </c>
      <c r="DK53">
        <v>30.680399999999999</v>
      </c>
      <c r="DL53">
        <v>21.742799999999999</v>
      </c>
      <c r="DM53">
        <v>341.089</v>
      </c>
      <c r="DN53">
        <v>30.244199999999999</v>
      </c>
      <c r="DO53">
        <v>499.96300000000002</v>
      </c>
      <c r="DP53">
        <v>98.562899999999999</v>
      </c>
      <c r="DQ53">
        <v>0.100024</v>
      </c>
      <c r="DR53">
        <v>32.942799999999998</v>
      </c>
      <c r="DS53">
        <v>32.035299999999999</v>
      </c>
      <c r="DT53">
        <v>999.9</v>
      </c>
      <c r="DU53">
        <v>0</v>
      </c>
      <c r="DV53">
        <v>0</v>
      </c>
      <c r="DW53">
        <v>9990</v>
      </c>
      <c r="DX53">
        <v>0</v>
      </c>
      <c r="DY53">
        <v>113.819</v>
      </c>
      <c r="DZ53">
        <v>-56.620800000000003</v>
      </c>
      <c r="EA53">
        <v>354.23899999999998</v>
      </c>
      <c r="EB53">
        <v>408.88099999999997</v>
      </c>
      <c r="EC53">
        <v>8.9375999999999998</v>
      </c>
      <c r="ED53">
        <v>399.99099999999999</v>
      </c>
      <c r="EE53">
        <v>21.742799999999999</v>
      </c>
      <c r="EF53">
        <v>3.0239500000000001</v>
      </c>
      <c r="EG53">
        <v>2.1430400000000001</v>
      </c>
      <c r="EH53">
        <v>24.160399999999999</v>
      </c>
      <c r="EI53">
        <v>18.5427</v>
      </c>
      <c r="EJ53">
        <v>1800.03</v>
      </c>
      <c r="EK53">
        <v>0.97800699999999996</v>
      </c>
      <c r="EL53">
        <v>2.1993100000000002E-2</v>
      </c>
      <c r="EM53">
        <v>0</v>
      </c>
      <c r="EN53">
        <v>818.98900000000003</v>
      </c>
      <c r="EO53">
        <v>5.0002700000000004</v>
      </c>
      <c r="EP53">
        <v>15232.8</v>
      </c>
      <c r="EQ53">
        <v>16248.9</v>
      </c>
      <c r="ER53">
        <v>46</v>
      </c>
      <c r="ES53">
        <v>47.061999999999998</v>
      </c>
      <c r="ET53">
        <v>46.875</v>
      </c>
      <c r="EU53">
        <v>46.561999999999998</v>
      </c>
      <c r="EV53">
        <v>48</v>
      </c>
      <c r="EW53">
        <v>1755.55</v>
      </c>
      <c r="EX53">
        <v>39.479999999999997</v>
      </c>
      <c r="EY53">
        <v>0</v>
      </c>
      <c r="EZ53">
        <v>149</v>
      </c>
      <c r="FA53">
        <v>0</v>
      </c>
      <c r="FB53">
        <v>818.12673076923079</v>
      </c>
      <c r="FC53">
        <v>6.1801367390995656</v>
      </c>
      <c r="FD53">
        <v>106.0581194341072</v>
      </c>
      <c r="FE53">
        <v>15230.40769230769</v>
      </c>
      <c r="FF53">
        <v>15</v>
      </c>
      <c r="FG53">
        <v>1691788426.5</v>
      </c>
      <c r="FH53" t="s">
        <v>615</v>
      </c>
      <c r="FI53">
        <v>1691788423.5</v>
      </c>
      <c r="FJ53">
        <v>1691788426.5</v>
      </c>
      <c r="FK53">
        <v>42</v>
      </c>
      <c r="FL53">
        <v>-0.13700000000000001</v>
      </c>
      <c r="FM53">
        <v>3.9E-2</v>
      </c>
      <c r="FN53">
        <v>2.2810000000000001</v>
      </c>
      <c r="FO53">
        <v>0.436</v>
      </c>
      <c r="FP53">
        <v>400</v>
      </c>
      <c r="FQ53">
        <v>22</v>
      </c>
      <c r="FR53">
        <v>0.05</v>
      </c>
      <c r="FS53">
        <v>0.01</v>
      </c>
      <c r="FT53">
        <v>44.567676337643789</v>
      </c>
      <c r="FU53">
        <v>-0.72438783094075898</v>
      </c>
      <c r="FV53">
        <v>0.15193021565897791</v>
      </c>
      <c r="FW53">
        <v>1</v>
      </c>
      <c r="FX53">
        <v>0.45498592699872292</v>
      </c>
      <c r="FY53">
        <v>3.7931381211630262E-2</v>
      </c>
      <c r="FZ53">
        <v>1.7403118451600821E-2</v>
      </c>
      <c r="GA53">
        <v>1</v>
      </c>
      <c r="GB53">
        <v>2</v>
      </c>
      <c r="GC53">
        <v>2</v>
      </c>
      <c r="GD53" t="s">
        <v>427</v>
      </c>
      <c r="GE53">
        <v>3.13381</v>
      </c>
      <c r="GF53">
        <v>2.8650899999999999</v>
      </c>
      <c r="GG53">
        <v>8.0928200000000006E-2</v>
      </c>
      <c r="GH53">
        <v>9.4081700000000004E-2</v>
      </c>
      <c r="GI53">
        <v>0.13553699999999999</v>
      </c>
      <c r="GJ53">
        <v>0.110197</v>
      </c>
      <c r="GK53">
        <v>27779.7</v>
      </c>
      <c r="GL53">
        <v>21191.200000000001</v>
      </c>
      <c r="GM53">
        <v>29147.4</v>
      </c>
      <c r="GN53">
        <v>21806.1</v>
      </c>
      <c r="GO53">
        <v>33761.1</v>
      </c>
      <c r="GP53">
        <v>26714.400000000001</v>
      </c>
      <c r="GQ53">
        <v>40456.400000000001</v>
      </c>
      <c r="GR53">
        <v>31002</v>
      </c>
      <c r="GS53">
        <v>2.0351699999999999</v>
      </c>
      <c r="GT53">
        <v>1.7931699999999999</v>
      </c>
      <c r="GU53">
        <v>6.14747E-2</v>
      </c>
      <c r="GV53">
        <v>0</v>
      </c>
      <c r="GW53">
        <v>31.037400000000002</v>
      </c>
      <c r="GX53">
        <v>999.9</v>
      </c>
      <c r="GY53">
        <v>50.4</v>
      </c>
      <c r="GZ53">
        <v>36.700000000000003</v>
      </c>
      <c r="HA53">
        <v>31.7119</v>
      </c>
      <c r="HB53">
        <v>61.598300000000002</v>
      </c>
      <c r="HC53">
        <v>14.5433</v>
      </c>
      <c r="HD53">
        <v>1</v>
      </c>
      <c r="HE53">
        <v>0.36428899999999997</v>
      </c>
      <c r="HF53">
        <v>0.64259500000000003</v>
      </c>
      <c r="HG53">
        <v>20.2776</v>
      </c>
      <c r="HH53">
        <v>5.2348100000000004</v>
      </c>
      <c r="HI53">
        <v>11.9748</v>
      </c>
      <c r="HJ53">
        <v>4.9754500000000004</v>
      </c>
      <c r="HK53">
        <v>3.2839999999999998</v>
      </c>
      <c r="HL53">
        <v>9999</v>
      </c>
      <c r="HM53">
        <v>9999</v>
      </c>
      <c r="HN53">
        <v>9999</v>
      </c>
      <c r="HO53">
        <v>999.9</v>
      </c>
      <c r="HP53">
        <v>1.86107</v>
      </c>
      <c r="HQ53">
        <v>1.8627400000000001</v>
      </c>
      <c r="HR53">
        <v>1.8681099999999999</v>
      </c>
      <c r="HS53">
        <v>1.8588199999999999</v>
      </c>
      <c r="HT53">
        <v>1.8571599999999999</v>
      </c>
      <c r="HU53">
        <v>1.86093</v>
      </c>
      <c r="HV53">
        <v>1.86477</v>
      </c>
      <c r="HW53">
        <v>1.86676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2.2810000000000001</v>
      </c>
      <c r="IL53">
        <v>0.43619999999999998</v>
      </c>
      <c r="IM53">
        <v>2.2812500000000568</v>
      </c>
      <c r="IN53">
        <v>0</v>
      </c>
      <c r="IO53">
        <v>0</v>
      </c>
      <c r="IP53">
        <v>0</v>
      </c>
      <c r="IQ53">
        <v>0.43626500000000229</v>
      </c>
      <c r="IR53">
        <v>0</v>
      </c>
      <c r="IS53">
        <v>0</v>
      </c>
      <c r="IT53">
        <v>0</v>
      </c>
      <c r="IU53">
        <v>-1</v>
      </c>
      <c r="IV53">
        <v>-1</v>
      </c>
      <c r="IW53">
        <v>-1</v>
      </c>
      <c r="IX53">
        <v>-1</v>
      </c>
      <c r="IY53">
        <v>0.7</v>
      </c>
      <c r="IZ53">
        <v>0.7</v>
      </c>
      <c r="JA53">
        <v>1.01929</v>
      </c>
      <c r="JB53">
        <v>2.5146500000000001</v>
      </c>
      <c r="JC53">
        <v>1.34399</v>
      </c>
      <c r="JD53">
        <v>2.2522000000000002</v>
      </c>
      <c r="JE53">
        <v>1.5918000000000001</v>
      </c>
      <c r="JF53">
        <v>2.4389599999999998</v>
      </c>
      <c r="JG53">
        <v>40.706699999999998</v>
      </c>
      <c r="JH53">
        <v>24.280100000000001</v>
      </c>
      <c r="JI53">
        <v>18</v>
      </c>
      <c r="JJ53">
        <v>518.13300000000004</v>
      </c>
      <c r="JK53">
        <v>408.625</v>
      </c>
      <c r="JL53">
        <v>30.853400000000001</v>
      </c>
      <c r="JM53">
        <v>32.1541</v>
      </c>
      <c r="JN53">
        <v>30</v>
      </c>
      <c r="JO53">
        <v>32.0486</v>
      </c>
      <c r="JP53">
        <v>31.997199999999999</v>
      </c>
      <c r="JQ53">
        <v>20.492799999999999</v>
      </c>
      <c r="JR53">
        <v>38.464300000000001</v>
      </c>
      <c r="JS53">
        <v>0</v>
      </c>
      <c r="JT53">
        <v>30.830500000000001</v>
      </c>
      <c r="JU53">
        <v>400</v>
      </c>
      <c r="JV53">
        <v>21.834</v>
      </c>
      <c r="JW53">
        <v>99.387799999999999</v>
      </c>
      <c r="JX53">
        <v>97.9238</v>
      </c>
    </row>
    <row r="54" spans="1:284" x14ac:dyDescent="0.3">
      <c r="A54">
        <v>38</v>
      </c>
      <c r="B54">
        <v>1691788595</v>
      </c>
      <c r="C54">
        <v>7787.4000000953674</v>
      </c>
      <c r="D54" t="s">
        <v>616</v>
      </c>
      <c r="E54" t="s">
        <v>617</v>
      </c>
      <c r="F54" t="s">
        <v>416</v>
      </c>
      <c r="G54" t="s">
        <v>571</v>
      </c>
      <c r="H54" t="s">
        <v>418</v>
      </c>
      <c r="I54" t="s">
        <v>419</v>
      </c>
      <c r="J54" t="s">
        <v>500</v>
      </c>
      <c r="K54" t="s">
        <v>572</v>
      </c>
      <c r="L54" t="s">
        <v>421</v>
      </c>
      <c r="M54">
        <v>1691788595</v>
      </c>
      <c r="N54">
        <f t="shared" si="46"/>
        <v>7.4680817362380086E-3</v>
      </c>
      <c r="O54">
        <f t="shared" si="47"/>
        <v>7.468081736238009</v>
      </c>
      <c r="P54">
        <f t="shared" si="48"/>
        <v>46.973341329567113</v>
      </c>
      <c r="Q54">
        <f t="shared" si="49"/>
        <v>439.59</v>
      </c>
      <c r="R54">
        <f t="shared" si="50"/>
        <v>244.41268922113892</v>
      </c>
      <c r="S54">
        <f t="shared" si="51"/>
        <v>24.115085890205961</v>
      </c>
      <c r="T54">
        <f t="shared" si="52"/>
        <v>43.372341428984996</v>
      </c>
      <c r="U54">
        <f t="shared" si="53"/>
        <v>0.43473529845317299</v>
      </c>
      <c r="V54">
        <f t="shared" si="54"/>
        <v>2.90721313564626</v>
      </c>
      <c r="W54">
        <f t="shared" si="55"/>
        <v>0.40158143072539954</v>
      </c>
      <c r="X54">
        <f t="shared" si="56"/>
        <v>0.25375611093001227</v>
      </c>
      <c r="Y54">
        <f t="shared" si="57"/>
        <v>344.37949964450996</v>
      </c>
      <c r="Z54">
        <f t="shared" si="58"/>
        <v>32.924144936005248</v>
      </c>
      <c r="AA54">
        <f t="shared" si="59"/>
        <v>31.991700000000002</v>
      </c>
      <c r="AB54">
        <f t="shared" si="60"/>
        <v>4.7728404253962395</v>
      </c>
      <c r="AC54">
        <f t="shared" si="61"/>
        <v>60.140913785321601</v>
      </c>
      <c r="AD54">
        <f t="shared" si="62"/>
        <v>3.0103615525181997</v>
      </c>
      <c r="AE54">
        <f t="shared" si="63"/>
        <v>5.0055134899744882</v>
      </c>
      <c r="AF54">
        <f t="shared" si="64"/>
        <v>1.7624788728780398</v>
      </c>
      <c r="AG54">
        <f t="shared" si="65"/>
        <v>-329.34240456809619</v>
      </c>
      <c r="AH54">
        <f t="shared" si="66"/>
        <v>132.20485449891856</v>
      </c>
      <c r="AI54">
        <f t="shared" si="67"/>
        <v>10.354927032838297</v>
      </c>
      <c r="AJ54">
        <f t="shared" si="68"/>
        <v>157.59687660817065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51207.147775647492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618</v>
      </c>
      <c r="AW54">
        <v>10374.700000000001</v>
      </c>
      <c r="AX54">
        <v>840.34519999999986</v>
      </c>
      <c r="AY54">
        <v>1229.439385738252</v>
      </c>
      <c r="AZ54">
        <f t="shared" si="73"/>
        <v>0.31648098332607866</v>
      </c>
      <c r="BA54">
        <v>0.5</v>
      </c>
      <c r="BB54">
        <f t="shared" si="74"/>
        <v>1513.226999822255</v>
      </c>
      <c r="BC54">
        <f t="shared" si="75"/>
        <v>46.973341329567113</v>
      </c>
      <c r="BD54">
        <f t="shared" si="76"/>
        <v>239.45378444965957</v>
      </c>
      <c r="BE54">
        <f t="shared" si="77"/>
        <v>3.367820946420981E-2</v>
      </c>
      <c r="BF54">
        <f t="shared" si="78"/>
        <v>1.7914104914893674</v>
      </c>
      <c r="BG54">
        <f t="shared" si="79"/>
        <v>654.26303615071527</v>
      </c>
      <c r="BH54" t="s">
        <v>619</v>
      </c>
      <c r="BI54">
        <v>636.09</v>
      </c>
      <c r="BJ54">
        <f t="shared" si="80"/>
        <v>636.09</v>
      </c>
      <c r="BK54">
        <f t="shared" si="81"/>
        <v>0.48261784405252184</v>
      </c>
      <c r="BL54">
        <f t="shared" si="82"/>
        <v>0.65575897622972468</v>
      </c>
      <c r="BM54">
        <f t="shared" si="83"/>
        <v>0.78776964362780622</v>
      </c>
      <c r="BN54">
        <f t="shared" si="84"/>
        <v>1.6498027827900565</v>
      </c>
      <c r="BO54">
        <f t="shared" si="85"/>
        <v>0.90327465274222951</v>
      </c>
      <c r="BP54">
        <f t="shared" si="86"/>
        <v>0.49636950052188755</v>
      </c>
      <c r="BQ54">
        <f t="shared" si="87"/>
        <v>0.50363049947811245</v>
      </c>
      <c r="BR54">
        <v>1795</v>
      </c>
      <c r="BS54">
        <v>290.00000000000011</v>
      </c>
      <c r="BT54">
        <v>1120.54</v>
      </c>
      <c r="BU54">
        <v>125</v>
      </c>
      <c r="BV54">
        <v>10374.700000000001</v>
      </c>
      <c r="BW54">
        <v>1112.42</v>
      </c>
      <c r="BX54">
        <v>8.1199999999999992</v>
      </c>
      <c r="BY54">
        <v>300.00000000000011</v>
      </c>
      <c r="BZ54">
        <v>38.4</v>
      </c>
      <c r="CA54">
        <v>1229.439385738252</v>
      </c>
      <c r="CB54">
        <v>1.5862462672463431</v>
      </c>
      <c r="CC54">
        <v>-121.40273818977199</v>
      </c>
      <c r="CD54">
        <v>1.3451511526801281</v>
      </c>
      <c r="CE54">
        <v>0.99657427171007928</v>
      </c>
      <c r="CF54">
        <v>-1.1275068743047839E-2</v>
      </c>
      <c r="CG54">
        <v>289.99999999999989</v>
      </c>
      <c r="CH54">
        <v>1101.4000000000001</v>
      </c>
      <c r="CI54">
        <v>725</v>
      </c>
      <c r="CJ54">
        <v>10335.4</v>
      </c>
      <c r="CK54">
        <v>1111.98</v>
      </c>
      <c r="CL54">
        <v>-10.58</v>
      </c>
      <c r="CZ54">
        <f t="shared" si="88"/>
        <v>1800.05</v>
      </c>
      <c r="DA54">
        <f t="shared" si="89"/>
        <v>1513.226999822255</v>
      </c>
      <c r="DB54">
        <f t="shared" si="90"/>
        <v>0.84065831494805976</v>
      </c>
      <c r="DC54">
        <f t="shared" si="91"/>
        <v>0.19131662989611953</v>
      </c>
      <c r="DD54">
        <v>6</v>
      </c>
      <c r="DE54">
        <v>0.5</v>
      </c>
      <c r="DF54" t="s">
        <v>425</v>
      </c>
      <c r="DG54">
        <v>2</v>
      </c>
      <c r="DH54">
        <v>1691788595</v>
      </c>
      <c r="DI54">
        <v>439.59</v>
      </c>
      <c r="DJ54">
        <v>499.89699999999999</v>
      </c>
      <c r="DK54">
        <v>30.5108</v>
      </c>
      <c r="DL54">
        <v>21.822600000000001</v>
      </c>
      <c r="DM54">
        <v>437.012</v>
      </c>
      <c r="DN54">
        <v>30.052499999999998</v>
      </c>
      <c r="DO54">
        <v>500.00400000000002</v>
      </c>
      <c r="DP54">
        <v>98.565600000000003</v>
      </c>
      <c r="DQ54">
        <v>9.98415E-2</v>
      </c>
      <c r="DR54">
        <v>32.8352</v>
      </c>
      <c r="DS54">
        <v>31.991700000000002</v>
      </c>
      <c r="DT54">
        <v>999.9</v>
      </c>
      <c r="DU54">
        <v>0</v>
      </c>
      <c r="DV54">
        <v>0</v>
      </c>
      <c r="DW54">
        <v>10016.9</v>
      </c>
      <c r="DX54">
        <v>0</v>
      </c>
      <c r="DY54">
        <v>125.95399999999999</v>
      </c>
      <c r="DZ54">
        <v>-60.307400000000001</v>
      </c>
      <c r="EA54">
        <v>453.42399999999998</v>
      </c>
      <c r="EB54">
        <v>511.05</v>
      </c>
      <c r="EC54">
        <v>8.6881599999999999</v>
      </c>
      <c r="ED54">
        <v>499.89699999999999</v>
      </c>
      <c r="EE54">
        <v>21.822600000000001</v>
      </c>
      <c r="EF54">
        <v>3.0073099999999999</v>
      </c>
      <c r="EG54">
        <v>2.15096</v>
      </c>
      <c r="EH54">
        <v>24.0685</v>
      </c>
      <c r="EI54">
        <v>18.601700000000001</v>
      </c>
      <c r="EJ54">
        <v>1800.05</v>
      </c>
      <c r="EK54">
        <v>0.97799700000000001</v>
      </c>
      <c r="EL54">
        <v>2.2002600000000001E-2</v>
      </c>
      <c r="EM54">
        <v>0</v>
      </c>
      <c r="EN54">
        <v>840.65499999999997</v>
      </c>
      <c r="EO54">
        <v>5.0002700000000004</v>
      </c>
      <c r="EP54">
        <v>15462.8</v>
      </c>
      <c r="EQ54">
        <v>16249.1</v>
      </c>
      <c r="ER54">
        <v>46.311999999999998</v>
      </c>
      <c r="ES54">
        <v>47.311999999999998</v>
      </c>
      <c r="ET54">
        <v>47.125</v>
      </c>
      <c r="EU54">
        <v>46.936999999999998</v>
      </c>
      <c r="EV54">
        <v>48.25</v>
      </c>
      <c r="EW54">
        <v>1755.55</v>
      </c>
      <c r="EX54">
        <v>39.5</v>
      </c>
      <c r="EY54">
        <v>0</v>
      </c>
      <c r="EZ54">
        <v>126.2000000476837</v>
      </c>
      <c r="FA54">
        <v>0</v>
      </c>
      <c r="FB54">
        <v>840.34519999999986</v>
      </c>
      <c r="FC54">
        <v>3.7044615362532949</v>
      </c>
      <c r="FD54">
        <v>790.29999990646411</v>
      </c>
      <c r="FE54">
        <v>15400.103999999999</v>
      </c>
      <c r="FF54">
        <v>15</v>
      </c>
      <c r="FG54">
        <v>1691788552</v>
      </c>
      <c r="FH54" t="s">
        <v>620</v>
      </c>
      <c r="FI54">
        <v>1691788537</v>
      </c>
      <c r="FJ54">
        <v>1691788552</v>
      </c>
      <c r="FK54">
        <v>43</v>
      </c>
      <c r="FL54">
        <v>0.29699999999999999</v>
      </c>
      <c r="FM54">
        <v>2.1999999999999999E-2</v>
      </c>
      <c r="FN54">
        <v>2.5779999999999998</v>
      </c>
      <c r="FO54">
        <v>0.45800000000000002</v>
      </c>
      <c r="FP54">
        <v>500</v>
      </c>
      <c r="FQ54">
        <v>22</v>
      </c>
      <c r="FR54">
        <v>0.03</v>
      </c>
      <c r="FS54">
        <v>0.01</v>
      </c>
      <c r="FT54">
        <v>47.039268273885732</v>
      </c>
      <c r="FU54">
        <v>-0.48971127441337953</v>
      </c>
      <c r="FV54">
        <v>0.15029154595468869</v>
      </c>
      <c r="FW54">
        <v>1</v>
      </c>
      <c r="FX54">
        <v>0.44504945697460507</v>
      </c>
      <c r="FY54">
        <v>-2.5983068934936768E-2</v>
      </c>
      <c r="FZ54">
        <v>7.9611322048503113E-3</v>
      </c>
      <c r="GA54">
        <v>1</v>
      </c>
      <c r="GB54">
        <v>2</v>
      </c>
      <c r="GC54">
        <v>2</v>
      </c>
      <c r="GD54" t="s">
        <v>427</v>
      </c>
      <c r="GE54">
        <v>3.1338699999999999</v>
      </c>
      <c r="GF54">
        <v>2.8651399999999998</v>
      </c>
      <c r="GG54">
        <v>9.8177399999999998E-2</v>
      </c>
      <c r="GH54">
        <v>0.111251</v>
      </c>
      <c r="GI54">
        <v>0.13495399999999999</v>
      </c>
      <c r="GJ54">
        <v>0.11049299999999999</v>
      </c>
      <c r="GK54">
        <v>27260.799999999999</v>
      </c>
      <c r="GL54">
        <v>20791.400000000001</v>
      </c>
      <c r="GM54">
        <v>29150</v>
      </c>
      <c r="GN54">
        <v>21808.1</v>
      </c>
      <c r="GO54">
        <v>33787.800000000003</v>
      </c>
      <c r="GP54">
        <v>26709.4</v>
      </c>
      <c r="GQ54">
        <v>40459.199999999997</v>
      </c>
      <c r="GR54">
        <v>31005.1</v>
      </c>
      <c r="GS54">
        <v>2.0350700000000002</v>
      </c>
      <c r="GT54">
        <v>1.79345</v>
      </c>
      <c r="GU54">
        <v>6.5036099999999999E-2</v>
      </c>
      <c r="GV54">
        <v>0</v>
      </c>
      <c r="GW54">
        <v>30.9359</v>
      </c>
      <c r="GX54">
        <v>999.9</v>
      </c>
      <c r="GY54">
        <v>50.3</v>
      </c>
      <c r="GZ54">
        <v>36.799999999999997</v>
      </c>
      <c r="HA54">
        <v>31.825500000000002</v>
      </c>
      <c r="HB54">
        <v>61.818300000000001</v>
      </c>
      <c r="HC54">
        <v>14.6274</v>
      </c>
      <c r="HD54">
        <v>1</v>
      </c>
      <c r="HE54">
        <v>0.36004799999999998</v>
      </c>
      <c r="HF54">
        <v>0.306531</v>
      </c>
      <c r="HG54">
        <v>20.279599999999999</v>
      </c>
      <c r="HH54">
        <v>5.2348100000000004</v>
      </c>
      <c r="HI54">
        <v>11.974</v>
      </c>
      <c r="HJ54">
        <v>4.9745999999999997</v>
      </c>
      <c r="HK54">
        <v>3.2839999999999998</v>
      </c>
      <c r="HL54">
        <v>9999</v>
      </c>
      <c r="HM54">
        <v>9999</v>
      </c>
      <c r="HN54">
        <v>9999</v>
      </c>
      <c r="HO54">
        <v>999.9</v>
      </c>
      <c r="HP54">
        <v>1.86107</v>
      </c>
      <c r="HQ54">
        <v>1.8627400000000001</v>
      </c>
      <c r="HR54">
        <v>1.86812</v>
      </c>
      <c r="HS54">
        <v>1.85883</v>
      </c>
      <c r="HT54">
        <v>1.85717</v>
      </c>
      <c r="HU54">
        <v>1.8609</v>
      </c>
      <c r="HV54">
        <v>1.86476</v>
      </c>
      <c r="HW54">
        <v>1.86676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2.5779999999999998</v>
      </c>
      <c r="IL54">
        <v>0.45829999999999999</v>
      </c>
      <c r="IM54">
        <v>2.5782500000001392</v>
      </c>
      <c r="IN54">
        <v>0</v>
      </c>
      <c r="IO54">
        <v>0</v>
      </c>
      <c r="IP54">
        <v>0</v>
      </c>
      <c r="IQ54">
        <v>0.45831499999999542</v>
      </c>
      <c r="IR54">
        <v>0</v>
      </c>
      <c r="IS54">
        <v>0</v>
      </c>
      <c r="IT54">
        <v>0</v>
      </c>
      <c r="IU54">
        <v>-1</v>
      </c>
      <c r="IV54">
        <v>-1</v>
      </c>
      <c r="IW54">
        <v>-1</v>
      </c>
      <c r="IX54">
        <v>-1</v>
      </c>
      <c r="IY54">
        <v>1</v>
      </c>
      <c r="IZ54">
        <v>0.7</v>
      </c>
      <c r="JA54">
        <v>1.2206999999999999</v>
      </c>
      <c r="JB54">
        <v>2.5109900000000001</v>
      </c>
      <c r="JC54">
        <v>1.34399</v>
      </c>
      <c r="JD54">
        <v>2.2522000000000002</v>
      </c>
      <c r="JE54">
        <v>1.5918000000000001</v>
      </c>
      <c r="JF54">
        <v>2.33643</v>
      </c>
      <c r="JG54">
        <v>40.680999999999997</v>
      </c>
      <c r="JH54">
        <v>24.280100000000001</v>
      </c>
      <c r="JI54">
        <v>18</v>
      </c>
      <c r="JJ54">
        <v>517.73800000000006</v>
      </c>
      <c r="JK54">
        <v>408.52600000000001</v>
      </c>
      <c r="JL54">
        <v>30.8401</v>
      </c>
      <c r="JM54">
        <v>32.107999999999997</v>
      </c>
      <c r="JN54">
        <v>29.9999</v>
      </c>
      <c r="JO54">
        <v>32.011400000000002</v>
      </c>
      <c r="JP54">
        <v>31.960799999999999</v>
      </c>
      <c r="JQ54">
        <v>24.509</v>
      </c>
      <c r="JR54">
        <v>38.4206</v>
      </c>
      <c r="JS54">
        <v>0</v>
      </c>
      <c r="JT54">
        <v>30.8325</v>
      </c>
      <c r="JU54">
        <v>500</v>
      </c>
      <c r="JV54">
        <v>21.919599999999999</v>
      </c>
      <c r="JW54">
        <v>99.395300000000006</v>
      </c>
      <c r="JX54">
        <v>97.933099999999996</v>
      </c>
    </row>
    <row r="55" spans="1:284" x14ac:dyDescent="0.3">
      <c r="A55">
        <v>39</v>
      </c>
      <c r="B55">
        <v>1691788721.5</v>
      </c>
      <c r="C55">
        <v>7913.9000000953674</v>
      </c>
      <c r="D55" t="s">
        <v>621</v>
      </c>
      <c r="E55" t="s">
        <v>622</v>
      </c>
      <c r="F55" t="s">
        <v>416</v>
      </c>
      <c r="G55" t="s">
        <v>571</v>
      </c>
      <c r="H55" t="s">
        <v>418</v>
      </c>
      <c r="I55" t="s">
        <v>419</v>
      </c>
      <c r="J55" t="s">
        <v>500</v>
      </c>
      <c r="K55" t="s">
        <v>572</v>
      </c>
      <c r="L55" t="s">
        <v>421</v>
      </c>
      <c r="M55">
        <v>1691788721.5</v>
      </c>
      <c r="N55">
        <f t="shared" si="46"/>
        <v>7.1553188150009434E-3</v>
      </c>
      <c r="O55">
        <f t="shared" si="47"/>
        <v>7.1553188150009435</v>
      </c>
      <c r="P55">
        <f t="shared" si="48"/>
        <v>47.818975622586436</v>
      </c>
      <c r="Q55">
        <f t="shared" si="49"/>
        <v>537.95799999999997</v>
      </c>
      <c r="R55">
        <f t="shared" si="50"/>
        <v>327.34293426642347</v>
      </c>
      <c r="S55">
        <f t="shared" si="51"/>
        <v>32.298039144484463</v>
      </c>
      <c r="T55">
        <f t="shared" si="52"/>
        <v>53.078856218558599</v>
      </c>
      <c r="U55">
        <f t="shared" si="53"/>
        <v>0.41280588604872587</v>
      </c>
      <c r="V55">
        <f t="shared" si="54"/>
        <v>2.904398991833232</v>
      </c>
      <c r="W55">
        <f t="shared" si="55"/>
        <v>0.38276189094276536</v>
      </c>
      <c r="X55">
        <f t="shared" si="56"/>
        <v>0.24174304660042548</v>
      </c>
      <c r="Y55">
        <f t="shared" si="57"/>
        <v>344.38399964469585</v>
      </c>
      <c r="Z55">
        <f t="shared" si="58"/>
        <v>32.860427677251359</v>
      </c>
      <c r="AA55">
        <f t="shared" si="59"/>
        <v>31.982199999999999</v>
      </c>
      <c r="AB55">
        <f t="shared" si="60"/>
        <v>4.7702744877629284</v>
      </c>
      <c r="AC55">
        <f t="shared" si="61"/>
        <v>60.394733992507568</v>
      </c>
      <c r="AD55">
        <f t="shared" si="62"/>
        <v>2.99841004225497</v>
      </c>
      <c r="AE55">
        <f t="shared" si="63"/>
        <v>4.9646878859122818</v>
      </c>
      <c r="AF55">
        <f t="shared" si="64"/>
        <v>1.7718644455079584</v>
      </c>
      <c r="AG55">
        <f t="shared" si="65"/>
        <v>-315.5495597415416</v>
      </c>
      <c r="AH55">
        <f t="shared" si="66"/>
        <v>110.78173560175759</v>
      </c>
      <c r="AI55">
        <f t="shared" si="67"/>
        <v>8.6787564422787984</v>
      </c>
      <c r="AJ55">
        <f t="shared" si="68"/>
        <v>148.29493194719066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51152.459018501584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623</v>
      </c>
      <c r="AW55">
        <v>10373.700000000001</v>
      </c>
      <c r="AX55">
        <v>849.00308000000018</v>
      </c>
      <c r="AY55">
        <v>1246.460766657357</v>
      </c>
      <c r="AZ55">
        <f t="shared" si="73"/>
        <v>0.31886899073704666</v>
      </c>
      <c r="BA55">
        <v>0.5</v>
      </c>
      <c r="BB55">
        <f t="shared" si="74"/>
        <v>1513.2515998223478</v>
      </c>
      <c r="BC55">
        <f t="shared" si="75"/>
        <v>47.818975622586436</v>
      </c>
      <c r="BD55">
        <f t="shared" si="76"/>
        <v>241.26450518328662</v>
      </c>
      <c r="BE55">
        <f t="shared" si="77"/>
        <v>3.4236481339926017E-2</v>
      </c>
      <c r="BF55">
        <f t="shared" si="78"/>
        <v>1.7532916332403072</v>
      </c>
      <c r="BG55">
        <f t="shared" si="79"/>
        <v>659.05243948586235</v>
      </c>
      <c r="BH55" t="s">
        <v>624</v>
      </c>
      <c r="BI55">
        <v>638.23</v>
      </c>
      <c r="BJ55">
        <f t="shared" si="80"/>
        <v>638.23</v>
      </c>
      <c r="BK55">
        <f t="shared" si="81"/>
        <v>0.48796623441943854</v>
      </c>
      <c r="BL55">
        <f t="shared" si="82"/>
        <v>0.65346527740064508</v>
      </c>
      <c r="BM55">
        <f t="shared" si="83"/>
        <v>0.78228019119952574</v>
      </c>
      <c r="BN55">
        <f t="shared" si="84"/>
        <v>1.5718225131850796</v>
      </c>
      <c r="BO55">
        <f t="shared" si="85"/>
        <v>0.89629373727577277</v>
      </c>
      <c r="BP55">
        <f t="shared" si="86"/>
        <v>0.49123631447298594</v>
      </c>
      <c r="BQ55">
        <f t="shared" si="87"/>
        <v>0.50876368552701412</v>
      </c>
      <c r="BR55">
        <v>1797</v>
      </c>
      <c r="BS55">
        <v>290.00000000000011</v>
      </c>
      <c r="BT55">
        <v>1139.52</v>
      </c>
      <c r="BU55">
        <v>105</v>
      </c>
      <c r="BV55">
        <v>10373.700000000001</v>
      </c>
      <c r="BW55">
        <v>1130.33</v>
      </c>
      <c r="BX55">
        <v>9.19</v>
      </c>
      <c r="BY55">
        <v>300.00000000000011</v>
      </c>
      <c r="BZ55">
        <v>38.4</v>
      </c>
      <c r="CA55">
        <v>1246.460766657357</v>
      </c>
      <c r="CB55">
        <v>1.6029446735515791</v>
      </c>
      <c r="CC55">
        <v>-120.4752773213972</v>
      </c>
      <c r="CD55">
        <v>1.3585617343930749</v>
      </c>
      <c r="CE55">
        <v>0.99645205136703763</v>
      </c>
      <c r="CF55">
        <v>-1.1268305895439401E-2</v>
      </c>
      <c r="CG55">
        <v>289.99999999999989</v>
      </c>
      <c r="CH55">
        <v>1121.78</v>
      </c>
      <c r="CI55">
        <v>675</v>
      </c>
      <c r="CJ55">
        <v>10334</v>
      </c>
      <c r="CK55">
        <v>1129.8800000000001</v>
      </c>
      <c r="CL55">
        <v>-8.1</v>
      </c>
      <c r="CZ55">
        <f t="shared" si="88"/>
        <v>1800.08</v>
      </c>
      <c r="DA55">
        <f t="shared" si="89"/>
        <v>1513.2515998223478</v>
      </c>
      <c r="DB55">
        <f t="shared" si="90"/>
        <v>0.84065797065816394</v>
      </c>
      <c r="DC55">
        <f t="shared" si="91"/>
        <v>0.19131594131632809</v>
      </c>
      <c r="DD55">
        <v>6</v>
      </c>
      <c r="DE55">
        <v>0.5</v>
      </c>
      <c r="DF55" t="s">
        <v>425</v>
      </c>
      <c r="DG55">
        <v>2</v>
      </c>
      <c r="DH55">
        <v>1691788721.5</v>
      </c>
      <c r="DI55">
        <v>537.95799999999997</v>
      </c>
      <c r="DJ55">
        <v>599.96100000000001</v>
      </c>
      <c r="DK55">
        <v>30.389099999999999</v>
      </c>
      <c r="DL55">
        <v>22.063500000000001</v>
      </c>
      <c r="DM55">
        <v>535.13900000000001</v>
      </c>
      <c r="DN55">
        <v>29.930800000000001</v>
      </c>
      <c r="DO55">
        <v>499.99099999999999</v>
      </c>
      <c r="DP55">
        <v>98.567300000000003</v>
      </c>
      <c r="DQ55">
        <v>9.9986699999999998E-2</v>
      </c>
      <c r="DR55">
        <v>32.689700000000002</v>
      </c>
      <c r="DS55">
        <v>31.982199999999999</v>
      </c>
      <c r="DT55">
        <v>999.9</v>
      </c>
      <c r="DU55">
        <v>0</v>
      </c>
      <c r="DV55">
        <v>0</v>
      </c>
      <c r="DW55">
        <v>10000.6</v>
      </c>
      <c r="DX55">
        <v>0</v>
      </c>
      <c r="DY55">
        <v>757.55499999999995</v>
      </c>
      <c r="DZ55">
        <v>-62.0032</v>
      </c>
      <c r="EA55">
        <v>554.81799999999998</v>
      </c>
      <c r="EB55">
        <v>613.49699999999996</v>
      </c>
      <c r="EC55">
        <v>8.3256200000000007</v>
      </c>
      <c r="ED55">
        <v>599.96100000000001</v>
      </c>
      <c r="EE55">
        <v>22.063500000000001</v>
      </c>
      <c r="EF55">
        <v>2.9953699999999999</v>
      </c>
      <c r="EG55">
        <v>2.1747399999999999</v>
      </c>
      <c r="EH55">
        <v>24.002199999999998</v>
      </c>
      <c r="EI55">
        <v>18.7774</v>
      </c>
      <c r="EJ55">
        <v>1800.08</v>
      </c>
      <c r="EK55">
        <v>0.97800799999999999</v>
      </c>
      <c r="EL55">
        <v>2.19916E-2</v>
      </c>
      <c r="EM55">
        <v>0</v>
      </c>
      <c r="EN55">
        <v>849.02700000000004</v>
      </c>
      <c r="EO55">
        <v>5.0002700000000004</v>
      </c>
      <c r="EP55">
        <v>15874.1</v>
      </c>
      <c r="EQ55">
        <v>16249.3</v>
      </c>
      <c r="ER55">
        <v>47.186999999999998</v>
      </c>
      <c r="ES55">
        <v>48.125</v>
      </c>
      <c r="ET55">
        <v>47.936999999999998</v>
      </c>
      <c r="EU55">
        <v>47.875</v>
      </c>
      <c r="EV55">
        <v>49</v>
      </c>
      <c r="EW55">
        <v>1755.6</v>
      </c>
      <c r="EX55">
        <v>39.479999999999997</v>
      </c>
      <c r="EY55">
        <v>0</v>
      </c>
      <c r="EZ55">
        <v>124.7999999523163</v>
      </c>
      <c r="FA55">
        <v>0</v>
      </c>
      <c r="FB55">
        <v>849.00308000000018</v>
      </c>
      <c r="FC55">
        <v>-1.127384615298781</v>
      </c>
      <c r="FD55">
        <v>103.0076922209267</v>
      </c>
      <c r="FE55">
        <v>15869.48</v>
      </c>
      <c r="FF55">
        <v>15</v>
      </c>
      <c r="FG55">
        <v>1691788680</v>
      </c>
      <c r="FH55" t="s">
        <v>625</v>
      </c>
      <c r="FI55">
        <v>1691788664</v>
      </c>
      <c r="FJ55">
        <v>1691788552</v>
      </c>
      <c r="FK55">
        <v>44</v>
      </c>
      <c r="FL55">
        <v>0.24</v>
      </c>
      <c r="FM55">
        <v>2.1999999999999999E-2</v>
      </c>
      <c r="FN55">
        <v>2.819</v>
      </c>
      <c r="FO55">
        <v>0.45800000000000002</v>
      </c>
      <c r="FP55">
        <v>600</v>
      </c>
      <c r="FQ55">
        <v>22</v>
      </c>
      <c r="FR55">
        <v>0.06</v>
      </c>
      <c r="FS55">
        <v>0.01</v>
      </c>
      <c r="FT55">
        <v>47.893091463398967</v>
      </c>
      <c r="FU55">
        <v>-0.83120584339772141</v>
      </c>
      <c r="FV55">
        <v>0.18737793531048699</v>
      </c>
      <c r="FW55">
        <v>1</v>
      </c>
      <c r="FX55">
        <v>0.41676773576759563</v>
      </c>
      <c r="FY55">
        <v>2.0232873670348408E-3</v>
      </c>
      <c r="FZ55">
        <v>9.4520897336242866E-3</v>
      </c>
      <c r="GA55">
        <v>1</v>
      </c>
      <c r="GB55">
        <v>2</v>
      </c>
      <c r="GC55">
        <v>2</v>
      </c>
      <c r="GD55" t="s">
        <v>427</v>
      </c>
      <c r="GE55">
        <v>3.1339199999999998</v>
      </c>
      <c r="GF55">
        <v>2.8651499999999999</v>
      </c>
      <c r="GG55">
        <v>0.11412700000000001</v>
      </c>
      <c r="GH55">
        <v>0.126886</v>
      </c>
      <c r="GI55">
        <v>0.13458600000000001</v>
      </c>
      <c r="GJ55">
        <v>0.111356</v>
      </c>
      <c r="GK55">
        <v>26780</v>
      </c>
      <c r="GL55">
        <v>20427.7</v>
      </c>
      <c r="GM55">
        <v>29151.4</v>
      </c>
      <c r="GN55">
        <v>21810.3</v>
      </c>
      <c r="GO55">
        <v>33805.599999999999</v>
      </c>
      <c r="GP55">
        <v>26687.3</v>
      </c>
      <c r="GQ55">
        <v>40461.199999999997</v>
      </c>
      <c r="GR55">
        <v>31008.1</v>
      </c>
      <c r="GS55">
        <v>2.0356800000000002</v>
      </c>
      <c r="GT55">
        <v>1.79433</v>
      </c>
      <c r="GU55">
        <v>6.1061200000000003E-2</v>
      </c>
      <c r="GV55">
        <v>0</v>
      </c>
      <c r="GW55">
        <v>30.991</v>
      </c>
      <c r="GX55">
        <v>999.9</v>
      </c>
      <c r="GY55">
        <v>50.3</v>
      </c>
      <c r="GZ55">
        <v>36.9</v>
      </c>
      <c r="HA55">
        <v>31.9986</v>
      </c>
      <c r="HB55">
        <v>61.728299999999997</v>
      </c>
      <c r="HC55">
        <v>14.447100000000001</v>
      </c>
      <c r="HD55">
        <v>1</v>
      </c>
      <c r="HE55">
        <v>0.35716700000000001</v>
      </c>
      <c r="HF55">
        <v>-0.34927000000000002</v>
      </c>
      <c r="HG55">
        <v>20.278400000000001</v>
      </c>
      <c r="HH55">
        <v>5.2343599999999997</v>
      </c>
      <c r="HI55">
        <v>11.974500000000001</v>
      </c>
      <c r="HJ55">
        <v>4.9754500000000004</v>
      </c>
      <c r="HK55">
        <v>3.2839999999999998</v>
      </c>
      <c r="HL55">
        <v>9999</v>
      </c>
      <c r="HM55">
        <v>9999</v>
      </c>
      <c r="HN55">
        <v>9999</v>
      </c>
      <c r="HO55">
        <v>999.9</v>
      </c>
      <c r="HP55">
        <v>1.8610599999999999</v>
      </c>
      <c r="HQ55">
        <v>1.86277</v>
      </c>
      <c r="HR55">
        <v>1.8681000000000001</v>
      </c>
      <c r="HS55">
        <v>1.85883</v>
      </c>
      <c r="HT55">
        <v>1.8571899999999999</v>
      </c>
      <c r="HU55">
        <v>1.86094</v>
      </c>
      <c r="HV55">
        <v>1.8647800000000001</v>
      </c>
      <c r="HW55">
        <v>1.86677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2.819</v>
      </c>
      <c r="IL55">
        <v>0.45829999999999999</v>
      </c>
      <c r="IM55">
        <v>2.8185714285714312</v>
      </c>
      <c r="IN55">
        <v>0</v>
      </c>
      <c r="IO55">
        <v>0</v>
      </c>
      <c r="IP55">
        <v>0</v>
      </c>
      <c r="IQ55">
        <v>0.45831499999999542</v>
      </c>
      <c r="IR55">
        <v>0</v>
      </c>
      <c r="IS55">
        <v>0</v>
      </c>
      <c r="IT55">
        <v>0</v>
      </c>
      <c r="IU55">
        <v>-1</v>
      </c>
      <c r="IV55">
        <v>-1</v>
      </c>
      <c r="IW55">
        <v>-1</v>
      </c>
      <c r="IX55">
        <v>-1</v>
      </c>
      <c r="IY55">
        <v>1</v>
      </c>
      <c r="IZ55">
        <v>2.8</v>
      </c>
      <c r="JA55">
        <v>1.4160200000000001</v>
      </c>
      <c r="JB55">
        <v>2.5146500000000001</v>
      </c>
      <c r="JC55">
        <v>1.34399</v>
      </c>
      <c r="JD55">
        <v>2.2522000000000002</v>
      </c>
      <c r="JE55">
        <v>1.5918000000000001</v>
      </c>
      <c r="JF55">
        <v>2.2631800000000002</v>
      </c>
      <c r="JG55">
        <v>40.706699999999998</v>
      </c>
      <c r="JH55">
        <v>24.262599999999999</v>
      </c>
      <c r="JI55">
        <v>18</v>
      </c>
      <c r="JJ55">
        <v>517.84299999999996</v>
      </c>
      <c r="JK55">
        <v>408.85199999999998</v>
      </c>
      <c r="JL55">
        <v>30.2989</v>
      </c>
      <c r="JM55">
        <v>32.080599999999997</v>
      </c>
      <c r="JN55">
        <v>29.998899999999999</v>
      </c>
      <c r="JO55">
        <v>31.978300000000001</v>
      </c>
      <c r="JP55">
        <v>31.931799999999999</v>
      </c>
      <c r="JQ55">
        <v>28.415199999999999</v>
      </c>
      <c r="JR55">
        <v>38.519100000000002</v>
      </c>
      <c r="JS55">
        <v>0</v>
      </c>
      <c r="JT55">
        <v>30.305</v>
      </c>
      <c r="JU55">
        <v>600</v>
      </c>
      <c r="JV55">
        <v>21.9651</v>
      </c>
      <c r="JW55">
        <v>99.400300000000001</v>
      </c>
      <c r="JX55">
        <v>97.942800000000005</v>
      </c>
    </row>
    <row r="56" spans="1:284" x14ac:dyDescent="0.3">
      <c r="A56">
        <v>40</v>
      </c>
      <c r="B56">
        <v>1691788864</v>
      </c>
      <c r="C56">
        <v>8056.4000000953674</v>
      </c>
      <c r="D56" t="s">
        <v>626</v>
      </c>
      <c r="E56" t="s">
        <v>627</v>
      </c>
      <c r="F56" t="s">
        <v>416</v>
      </c>
      <c r="G56" t="s">
        <v>571</v>
      </c>
      <c r="H56" t="s">
        <v>418</v>
      </c>
      <c r="I56" t="s">
        <v>419</v>
      </c>
      <c r="J56" t="s">
        <v>500</v>
      </c>
      <c r="K56" t="s">
        <v>572</v>
      </c>
      <c r="L56" t="s">
        <v>421</v>
      </c>
      <c r="M56">
        <v>1691788864</v>
      </c>
      <c r="N56">
        <f t="shared" si="46"/>
        <v>6.5898899462488638E-3</v>
      </c>
      <c r="O56">
        <f t="shared" si="47"/>
        <v>6.5898899462488636</v>
      </c>
      <c r="P56">
        <f t="shared" si="48"/>
        <v>47.422813581420115</v>
      </c>
      <c r="Q56">
        <f t="shared" si="49"/>
        <v>737.28899999999999</v>
      </c>
      <c r="R56">
        <f t="shared" si="50"/>
        <v>499.8462948731131</v>
      </c>
      <c r="S56">
        <f t="shared" si="51"/>
        <v>49.317618096504894</v>
      </c>
      <c r="T56">
        <f t="shared" si="52"/>
        <v>72.745037227862994</v>
      </c>
      <c r="U56">
        <f t="shared" si="53"/>
        <v>0.36786982250001843</v>
      </c>
      <c r="V56">
        <f t="shared" si="54"/>
        <v>2.89989028923056</v>
      </c>
      <c r="W56">
        <f t="shared" si="55"/>
        <v>0.34377154960146372</v>
      </c>
      <c r="X56">
        <f t="shared" si="56"/>
        <v>0.21689066537047966</v>
      </c>
      <c r="Y56">
        <f t="shared" si="57"/>
        <v>344.39409964461578</v>
      </c>
      <c r="Z56">
        <f t="shared" si="58"/>
        <v>32.846425146472995</v>
      </c>
      <c r="AA56">
        <f t="shared" si="59"/>
        <v>31.9984</v>
      </c>
      <c r="AB56">
        <f t="shared" si="60"/>
        <v>4.7746508091302253</v>
      </c>
      <c r="AC56">
        <f t="shared" si="61"/>
        <v>60.115676432206797</v>
      </c>
      <c r="AD56">
        <f t="shared" si="62"/>
        <v>2.9574017052579999</v>
      </c>
      <c r="AE56">
        <f t="shared" si="63"/>
        <v>4.9195183033382293</v>
      </c>
      <c r="AF56">
        <f t="shared" si="64"/>
        <v>1.8172491038722254</v>
      </c>
      <c r="AG56">
        <f t="shared" si="65"/>
        <v>-290.61414662957492</v>
      </c>
      <c r="AH56">
        <f t="shared" si="66"/>
        <v>82.718904197943715</v>
      </c>
      <c r="AI56">
        <f t="shared" si="67"/>
        <v>6.48570258590322</v>
      </c>
      <c r="AJ56">
        <f t="shared" si="68"/>
        <v>142.98455979888777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51052.876962872782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628</v>
      </c>
      <c r="AW56">
        <v>10362.299999999999</v>
      </c>
      <c r="AX56">
        <v>846.09136000000001</v>
      </c>
      <c r="AY56">
        <v>1246.539603182672</v>
      </c>
      <c r="AZ56">
        <f t="shared" si="73"/>
        <v>0.32124791074446835</v>
      </c>
      <c r="BA56">
        <v>0.5</v>
      </c>
      <c r="BB56">
        <f t="shared" si="74"/>
        <v>1513.2938998223078</v>
      </c>
      <c r="BC56">
        <f t="shared" si="75"/>
        <v>47.422813581420115</v>
      </c>
      <c r="BD56">
        <f t="shared" si="76"/>
        <v>243.07125183013258</v>
      </c>
      <c r="BE56">
        <f t="shared" si="77"/>
        <v>3.3973736446569661E-2</v>
      </c>
      <c r="BF56">
        <f t="shared" si="78"/>
        <v>1.7531175032367441</v>
      </c>
      <c r="BG56">
        <f t="shared" si="79"/>
        <v>659.07447875799028</v>
      </c>
      <c r="BH56" t="s">
        <v>629</v>
      </c>
      <c r="BI56">
        <v>639.19000000000005</v>
      </c>
      <c r="BJ56">
        <f t="shared" si="80"/>
        <v>639.19000000000005</v>
      </c>
      <c r="BK56">
        <f t="shared" si="81"/>
        <v>0.48722848566702848</v>
      </c>
      <c r="BL56">
        <f t="shared" si="82"/>
        <v>0.65933729286101062</v>
      </c>
      <c r="BM56">
        <f t="shared" si="83"/>
        <v>0.78252087486476352</v>
      </c>
      <c r="BN56">
        <f t="shared" si="84"/>
        <v>1.5831556545112679</v>
      </c>
      <c r="BO56">
        <f t="shared" si="85"/>
        <v>0.89626140434570611</v>
      </c>
      <c r="BP56">
        <f t="shared" si="86"/>
        <v>0.49810437045927219</v>
      </c>
      <c r="BQ56">
        <f t="shared" si="87"/>
        <v>0.50189562954072775</v>
      </c>
      <c r="BR56">
        <v>1799</v>
      </c>
      <c r="BS56">
        <v>290.00000000000011</v>
      </c>
      <c r="BT56">
        <v>1136.21</v>
      </c>
      <c r="BU56">
        <v>135</v>
      </c>
      <c r="BV56">
        <v>10362.299999999999</v>
      </c>
      <c r="BW56">
        <v>1127.77</v>
      </c>
      <c r="BX56">
        <v>8.44</v>
      </c>
      <c r="BY56">
        <v>300.00000000000011</v>
      </c>
      <c r="BZ56">
        <v>38.4</v>
      </c>
      <c r="CA56">
        <v>1246.539603182672</v>
      </c>
      <c r="CB56">
        <v>1.725022630471988</v>
      </c>
      <c r="CC56">
        <v>-123.06974674438329</v>
      </c>
      <c r="CD56">
        <v>1.46119468793407</v>
      </c>
      <c r="CE56">
        <v>0.99606847734031934</v>
      </c>
      <c r="CF56">
        <v>-1.1262779532814239E-2</v>
      </c>
      <c r="CG56">
        <v>289.99999999999989</v>
      </c>
      <c r="CH56">
        <v>1119.01</v>
      </c>
      <c r="CI56">
        <v>715</v>
      </c>
      <c r="CJ56">
        <v>10324.4</v>
      </c>
      <c r="CK56">
        <v>1127.3399999999999</v>
      </c>
      <c r="CL56">
        <v>-8.33</v>
      </c>
      <c r="CZ56">
        <f t="shared" si="88"/>
        <v>1800.13</v>
      </c>
      <c r="DA56">
        <f t="shared" si="89"/>
        <v>1513.2938998223078</v>
      </c>
      <c r="DB56">
        <f t="shared" si="90"/>
        <v>0.84065811903712939</v>
      </c>
      <c r="DC56">
        <f t="shared" si="91"/>
        <v>0.19131623807425893</v>
      </c>
      <c r="DD56">
        <v>6</v>
      </c>
      <c r="DE56">
        <v>0.5</v>
      </c>
      <c r="DF56" t="s">
        <v>425</v>
      </c>
      <c r="DG56">
        <v>2</v>
      </c>
      <c r="DH56">
        <v>1691788864</v>
      </c>
      <c r="DI56">
        <v>737.28899999999999</v>
      </c>
      <c r="DJ56">
        <v>800.024</v>
      </c>
      <c r="DK56">
        <v>29.974</v>
      </c>
      <c r="DL56">
        <v>22.3035</v>
      </c>
      <c r="DM56">
        <v>734.33900000000006</v>
      </c>
      <c r="DN56">
        <v>29.5046</v>
      </c>
      <c r="DO56">
        <v>500.02199999999999</v>
      </c>
      <c r="DP56">
        <v>98.565299999999993</v>
      </c>
      <c r="DQ56">
        <v>0.100267</v>
      </c>
      <c r="DR56">
        <v>32.527500000000003</v>
      </c>
      <c r="DS56">
        <v>31.9984</v>
      </c>
      <c r="DT56">
        <v>999.9</v>
      </c>
      <c r="DU56">
        <v>0</v>
      </c>
      <c r="DV56">
        <v>0</v>
      </c>
      <c r="DW56">
        <v>9975</v>
      </c>
      <c r="DX56">
        <v>0</v>
      </c>
      <c r="DY56">
        <v>137.77099999999999</v>
      </c>
      <c r="DZ56">
        <v>-62.734900000000003</v>
      </c>
      <c r="EA56">
        <v>760.07100000000003</v>
      </c>
      <c r="EB56">
        <v>818.274</v>
      </c>
      <c r="EC56">
        <v>7.67042</v>
      </c>
      <c r="ED56">
        <v>800.024</v>
      </c>
      <c r="EE56">
        <v>22.3035</v>
      </c>
      <c r="EF56">
        <v>2.9543900000000001</v>
      </c>
      <c r="EG56">
        <v>2.1983600000000001</v>
      </c>
      <c r="EH56">
        <v>23.773099999999999</v>
      </c>
      <c r="EI56">
        <v>18.950299999999999</v>
      </c>
      <c r="EJ56">
        <v>1800.13</v>
      </c>
      <c r="EK56">
        <v>0.97800299999999996</v>
      </c>
      <c r="EL56">
        <v>2.19974E-2</v>
      </c>
      <c r="EM56">
        <v>0</v>
      </c>
      <c r="EN56">
        <v>845.50199999999995</v>
      </c>
      <c r="EO56">
        <v>5.0002700000000004</v>
      </c>
      <c r="EP56">
        <v>15525</v>
      </c>
      <c r="EQ56">
        <v>16249.8</v>
      </c>
      <c r="ER56">
        <v>47.875</v>
      </c>
      <c r="ES56">
        <v>48.686999999999998</v>
      </c>
      <c r="ET56">
        <v>48.686999999999998</v>
      </c>
      <c r="EU56">
        <v>48.436999999999998</v>
      </c>
      <c r="EV56">
        <v>49.686999999999998</v>
      </c>
      <c r="EW56">
        <v>1755.64</v>
      </c>
      <c r="EX56">
        <v>39.49</v>
      </c>
      <c r="EY56">
        <v>0</v>
      </c>
      <c r="EZ56">
        <v>140.4000000953674</v>
      </c>
      <c r="FA56">
        <v>0</v>
      </c>
      <c r="FB56">
        <v>846.09136000000001</v>
      </c>
      <c r="FC56">
        <v>-4.4544615238677423</v>
      </c>
      <c r="FD56">
        <v>-254.38461490231751</v>
      </c>
      <c r="FE56">
        <v>15548.348</v>
      </c>
      <c r="FF56">
        <v>15</v>
      </c>
      <c r="FG56">
        <v>1691788817.5</v>
      </c>
      <c r="FH56" t="s">
        <v>630</v>
      </c>
      <c r="FI56">
        <v>1691788814</v>
      </c>
      <c r="FJ56">
        <v>1691788817.5</v>
      </c>
      <c r="FK56">
        <v>45</v>
      </c>
      <c r="FL56">
        <v>0.13100000000000001</v>
      </c>
      <c r="FM56">
        <v>1.0999999999999999E-2</v>
      </c>
      <c r="FN56">
        <v>2.9489999999999998</v>
      </c>
      <c r="FO56">
        <v>0.46899999999999997</v>
      </c>
      <c r="FP56">
        <v>800</v>
      </c>
      <c r="FQ56">
        <v>22</v>
      </c>
      <c r="FR56">
        <v>0.04</v>
      </c>
      <c r="FS56">
        <v>0.02</v>
      </c>
      <c r="FT56">
        <v>47.461012871160513</v>
      </c>
      <c r="FU56">
        <v>-0.67307450579040806</v>
      </c>
      <c r="FV56">
        <v>0.16127880170173739</v>
      </c>
      <c r="FW56">
        <v>1</v>
      </c>
      <c r="FX56">
        <v>0.38071405858642099</v>
      </c>
      <c r="FY56">
        <v>-4.9136850082747791E-2</v>
      </c>
      <c r="FZ56">
        <v>7.5018766031832163E-3</v>
      </c>
      <c r="GA56">
        <v>1</v>
      </c>
      <c r="GB56">
        <v>2</v>
      </c>
      <c r="GC56">
        <v>2</v>
      </c>
      <c r="GD56" t="s">
        <v>427</v>
      </c>
      <c r="GE56">
        <v>3.13401</v>
      </c>
      <c r="GF56">
        <v>2.8652099999999998</v>
      </c>
      <c r="GG56">
        <v>0.14265</v>
      </c>
      <c r="GH56">
        <v>0.15467400000000001</v>
      </c>
      <c r="GI56">
        <v>0.13325300000000001</v>
      </c>
      <c r="GJ56">
        <v>0.112208</v>
      </c>
      <c r="GK56">
        <v>25917.5</v>
      </c>
      <c r="GL56">
        <v>19776.900000000001</v>
      </c>
      <c r="GM56">
        <v>29151.4</v>
      </c>
      <c r="GN56">
        <v>21809.8</v>
      </c>
      <c r="GO56">
        <v>33861.5</v>
      </c>
      <c r="GP56">
        <v>26663.8</v>
      </c>
      <c r="GQ56">
        <v>40461.1</v>
      </c>
      <c r="GR56">
        <v>31008</v>
      </c>
      <c r="GS56">
        <v>2.0355500000000002</v>
      </c>
      <c r="GT56">
        <v>1.7951999999999999</v>
      </c>
      <c r="GU56">
        <v>7.9423199999999999E-2</v>
      </c>
      <c r="GV56">
        <v>0</v>
      </c>
      <c r="GW56">
        <v>30.7087</v>
      </c>
      <c r="GX56">
        <v>999.9</v>
      </c>
      <c r="GY56">
        <v>49.9</v>
      </c>
      <c r="GZ56">
        <v>36.9</v>
      </c>
      <c r="HA56">
        <v>31.745200000000001</v>
      </c>
      <c r="HB56">
        <v>61.708300000000001</v>
      </c>
      <c r="HC56">
        <v>14.4712</v>
      </c>
      <c r="HD56">
        <v>1</v>
      </c>
      <c r="HE56">
        <v>0.35680400000000001</v>
      </c>
      <c r="HF56">
        <v>-0.63355399999999995</v>
      </c>
      <c r="HG56">
        <v>20.276800000000001</v>
      </c>
      <c r="HH56">
        <v>5.2349600000000001</v>
      </c>
      <c r="HI56">
        <v>11.975099999999999</v>
      </c>
      <c r="HJ56">
        <v>4.97525</v>
      </c>
      <c r="HK56">
        <v>3.2839999999999998</v>
      </c>
      <c r="HL56">
        <v>9999</v>
      </c>
      <c r="HM56">
        <v>9999</v>
      </c>
      <c r="HN56">
        <v>9999</v>
      </c>
      <c r="HO56">
        <v>999.9</v>
      </c>
      <c r="HP56">
        <v>1.8610599999999999</v>
      </c>
      <c r="HQ56">
        <v>1.8627199999999999</v>
      </c>
      <c r="HR56">
        <v>1.8681000000000001</v>
      </c>
      <c r="HS56">
        <v>1.85883</v>
      </c>
      <c r="HT56">
        <v>1.8571599999999999</v>
      </c>
      <c r="HU56">
        <v>1.8609199999999999</v>
      </c>
      <c r="HV56">
        <v>1.86477</v>
      </c>
      <c r="HW56">
        <v>1.86676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2.95</v>
      </c>
      <c r="IL56">
        <v>0.46939999999999998</v>
      </c>
      <c r="IM56">
        <v>2.9493809523808072</v>
      </c>
      <c r="IN56">
        <v>0</v>
      </c>
      <c r="IO56">
        <v>0</v>
      </c>
      <c r="IP56">
        <v>0</v>
      </c>
      <c r="IQ56">
        <v>0.4693700000000014</v>
      </c>
      <c r="IR56">
        <v>0</v>
      </c>
      <c r="IS56">
        <v>0</v>
      </c>
      <c r="IT56">
        <v>0</v>
      </c>
      <c r="IU56">
        <v>-1</v>
      </c>
      <c r="IV56">
        <v>-1</v>
      </c>
      <c r="IW56">
        <v>-1</v>
      </c>
      <c r="IX56">
        <v>-1</v>
      </c>
      <c r="IY56">
        <v>0.8</v>
      </c>
      <c r="IZ56">
        <v>0.8</v>
      </c>
      <c r="JA56">
        <v>1.79321</v>
      </c>
      <c r="JB56">
        <v>2.50122</v>
      </c>
      <c r="JC56">
        <v>1.34399</v>
      </c>
      <c r="JD56">
        <v>2.2522000000000002</v>
      </c>
      <c r="JE56">
        <v>1.5918000000000001</v>
      </c>
      <c r="JF56">
        <v>2.4572799999999999</v>
      </c>
      <c r="JG56">
        <v>40.680999999999997</v>
      </c>
      <c r="JH56">
        <v>24.280100000000001</v>
      </c>
      <c r="JI56">
        <v>18</v>
      </c>
      <c r="JJ56">
        <v>517.56100000000004</v>
      </c>
      <c r="JK56">
        <v>409.20699999999999</v>
      </c>
      <c r="JL56">
        <v>29.927299999999999</v>
      </c>
      <c r="JM56">
        <v>32.0642</v>
      </c>
      <c r="JN56">
        <v>29.999500000000001</v>
      </c>
      <c r="JO56">
        <v>31.9559</v>
      </c>
      <c r="JP56">
        <v>31.906600000000001</v>
      </c>
      <c r="JQ56">
        <v>35.969499999999996</v>
      </c>
      <c r="JR56">
        <v>36.663200000000003</v>
      </c>
      <c r="JS56">
        <v>0</v>
      </c>
      <c r="JT56">
        <v>30.1648</v>
      </c>
      <c r="JU56">
        <v>800</v>
      </c>
      <c r="JV56">
        <v>22.435400000000001</v>
      </c>
      <c r="JW56">
        <v>99.400099999999995</v>
      </c>
      <c r="JX56">
        <v>97.941699999999997</v>
      </c>
    </row>
    <row r="57" spans="1:284" x14ac:dyDescent="0.3">
      <c r="A57">
        <v>41</v>
      </c>
      <c r="B57">
        <v>1691789000</v>
      </c>
      <c r="C57">
        <v>8192.4000000953674</v>
      </c>
      <c r="D57" t="s">
        <v>631</v>
      </c>
      <c r="E57" t="s">
        <v>632</v>
      </c>
      <c r="F57" t="s">
        <v>416</v>
      </c>
      <c r="G57" t="s">
        <v>571</v>
      </c>
      <c r="H57" t="s">
        <v>418</v>
      </c>
      <c r="I57" t="s">
        <v>419</v>
      </c>
      <c r="J57" t="s">
        <v>500</v>
      </c>
      <c r="K57" t="s">
        <v>572</v>
      </c>
      <c r="L57" t="s">
        <v>421</v>
      </c>
      <c r="M57">
        <v>1691789000</v>
      </c>
      <c r="N57">
        <f t="shared" si="46"/>
        <v>5.9855350128301286E-3</v>
      </c>
      <c r="O57">
        <f t="shared" si="47"/>
        <v>5.9855350128301286</v>
      </c>
      <c r="P57">
        <f t="shared" si="48"/>
        <v>46.158812190019262</v>
      </c>
      <c r="Q57">
        <f t="shared" si="49"/>
        <v>1136.44</v>
      </c>
      <c r="R57">
        <f t="shared" si="50"/>
        <v>865.86224354850515</v>
      </c>
      <c r="S57">
        <f t="shared" si="51"/>
        <v>85.437317804921705</v>
      </c>
      <c r="T57">
        <f t="shared" si="52"/>
        <v>112.13606571908001</v>
      </c>
      <c r="U57">
        <f t="shared" si="53"/>
        <v>0.32473990227184546</v>
      </c>
      <c r="V57">
        <f t="shared" si="54"/>
        <v>2.9007889351792429</v>
      </c>
      <c r="W57">
        <f t="shared" si="55"/>
        <v>0.30581053275257614</v>
      </c>
      <c r="X57">
        <f t="shared" si="56"/>
        <v>0.19274029752657096</v>
      </c>
      <c r="Y57">
        <f t="shared" si="57"/>
        <v>344.38709964451783</v>
      </c>
      <c r="Z57">
        <f t="shared" si="58"/>
        <v>32.842053628248323</v>
      </c>
      <c r="AA57">
        <f t="shared" si="59"/>
        <v>32.025199999999998</v>
      </c>
      <c r="AB57">
        <f t="shared" si="60"/>
        <v>4.78189832348232</v>
      </c>
      <c r="AC57">
        <f t="shared" si="61"/>
        <v>60.025130035042153</v>
      </c>
      <c r="AD57">
        <f t="shared" si="62"/>
        <v>2.9260325803566003</v>
      </c>
      <c r="AE57">
        <f t="shared" si="63"/>
        <v>4.8746792862396262</v>
      </c>
      <c r="AF57">
        <f t="shared" si="64"/>
        <v>1.8558657431257197</v>
      </c>
      <c r="AG57">
        <f t="shared" si="65"/>
        <v>-263.96209406580869</v>
      </c>
      <c r="AH57">
        <f t="shared" si="66"/>
        <v>53.171693244950873</v>
      </c>
      <c r="AI57">
        <f t="shared" si="67"/>
        <v>4.1649404827627317</v>
      </c>
      <c r="AJ57">
        <f t="shared" si="68"/>
        <v>137.76163930642275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51105.424224855589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633</v>
      </c>
      <c r="AW57">
        <v>10364.200000000001</v>
      </c>
      <c r="AX57">
        <v>838.17603846153838</v>
      </c>
      <c r="AY57">
        <v>1230.0349766504819</v>
      </c>
      <c r="AZ57">
        <f t="shared" si="73"/>
        <v>0.31857544348536959</v>
      </c>
      <c r="BA57">
        <v>0.5</v>
      </c>
      <c r="BB57">
        <f t="shared" si="74"/>
        <v>1513.2605998222587</v>
      </c>
      <c r="BC57">
        <f t="shared" si="75"/>
        <v>46.158812190019262</v>
      </c>
      <c r="BD57">
        <f t="shared" si="76"/>
        <v>241.04383334865622</v>
      </c>
      <c r="BE57">
        <f t="shared" si="77"/>
        <v>3.3139200698976787E-2</v>
      </c>
      <c r="BF57">
        <f t="shared" si="78"/>
        <v>1.7900588724276383</v>
      </c>
      <c r="BG57">
        <f t="shared" si="79"/>
        <v>654.43166822074238</v>
      </c>
      <c r="BH57" t="s">
        <v>634</v>
      </c>
      <c r="BI57">
        <v>635.39</v>
      </c>
      <c r="BJ57">
        <f t="shared" si="80"/>
        <v>635.39</v>
      </c>
      <c r="BK57">
        <f t="shared" si="81"/>
        <v>0.48343745335580979</v>
      </c>
      <c r="BL57">
        <f t="shared" si="82"/>
        <v>0.65897964932993758</v>
      </c>
      <c r="BM57">
        <f t="shared" si="83"/>
        <v>0.78735947453567268</v>
      </c>
      <c r="BN57">
        <f t="shared" si="84"/>
        <v>1.6573402412504523</v>
      </c>
      <c r="BO57">
        <f t="shared" si="85"/>
        <v>0.90303038526295587</v>
      </c>
      <c r="BP57">
        <f t="shared" si="86"/>
        <v>0.49954789945592376</v>
      </c>
      <c r="BQ57">
        <f t="shared" si="87"/>
        <v>0.50045210054407629</v>
      </c>
      <c r="BR57">
        <v>1801</v>
      </c>
      <c r="BS57">
        <v>290.00000000000011</v>
      </c>
      <c r="BT57">
        <v>1126.0999999999999</v>
      </c>
      <c r="BU57">
        <v>105</v>
      </c>
      <c r="BV57">
        <v>10364.200000000001</v>
      </c>
      <c r="BW57">
        <v>1116.1199999999999</v>
      </c>
      <c r="BX57">
        <v>9.98</v>
      </c>
      <c r="BY57">
        <v>300.00000000000011</v>
      </c>
      <c r="BZ57">
        <v>38.4</v>
      </c>
      <c r="CA57">
        <v>1230.0349766504819</v>
      </c>
      <c r="CB57">
        <v>1.5254779037527131</v>
      </c>
      <c r="CC57">
        <v>-118.0630358621616</v>
      </c>
      <c r="CD57">
        <v>1.2916578374326451</v>
      </c>
      <c r="CE57">
        <v>0.9966598032563001</v>
      </c>
      <c r="CF57">
        <v>-1.125772480533928E-2</v>
      </c>
      <c r="CG57">
        <v>289.99999999999989</v>
      </c>
      <c r="CH57">
        <v>1109.1300000000001</v>
      </c>
      <c r="CI57">
        <v>725</v>
      </c>
      <c r="CJ57">
        <v>10319.5</v>
      </c>
      <c r="CK57">
        <v>1115.6300000000001</v>
      </c>
      <c r="CL57">
        <v>-6.5</v>
      </c>
      <c r="CZ57">
        <f t="shared" si="88"/>
        <v>1800.09</v>
      </c>
      <c r="DA57">
        <f t="shared" si="89"/>
        <v>1513.2605998222587</v>
      </c>
      <c r="DB57">
        <f t="shared" si="90"/>
        <v>0.84065830031957223</v>
      </c>
      <c r="DC57">
        <f t="shared" si="91"/>
        <v>0.19131660063914463</v>
      </c>
      <c r="DD57">
        <v>6</v>
      </c>
      <c r="DE57">
        <v>0.5</v>
      </c>
      <c r="DF57" t="s">
        <v>425</v>
      </c>
      <c r="DG57">
        <v>2</v>
      </c>
      <c r="DH57">
        <v>1691789000</v>
      </c>
      <c r="DI57">
        <v>1136.44</v>
      </c>
      <c r="DJ57">
        <v>1199.98</v>
      </c>
      <c r="DK57">
        <v>29.6538</v>
      </c>
      <c r="DL57">
        <v>22.685600000000001</v>
      </c>
      <c r="DM57">
        <v>1133.24</v>
      </c>
      <c r="DN57">
        <v>29.163499999999999</v>
      </c>
      <c r="DO57">
        <v>500.10399999999998</v>
      </c>
      <c r="DP57">
        <v>98.572800000000001</v>
      </c>
      <c r="DQ57">
        <v>0.10030699999999999</v>
      </c>
      <c r="DR57">
        <v>32.365200000000002</v>
      </c>
      <c r="DS57">
        <v>32.025199999999998</v>
      </c>
      <c r="DT57">
        <v>999.9</v>
      </c>
      <c r="DU57">
        <v>0</v>
      </c>
      <c r="DV57">
        <v>0</v>
      </c>
      <c r="DW57">
        <v>9979.3799999999992</v>
      </c>
      <c r="DX57">
        <v>0</v>
      </c>
      <c r="DY57">
        <v>172.624</v>
      </c>
      <c r="DZ57">
        <v>-63.542700000000004</v>
      </c>
      <c r="EA57">
        <v>1171.17</v>
      </c>
      <c r="EB57">
        <v>1227.8399999999999</v>
      </c>
      <c r="EC57">
        <v>6.9682000000000004</v>
      </c>
      <c r="ED57">
        <v>1199.98</v>
      </c>
      <c r="EE57">
        <v>22.685600000000001</v>
      </c>
      <c r="EF57">
        <v>2.9230499999999999</v>
      </c>
      <c r="EG57">
        <v>2.2361800000000001</v>
      </c>
      <c r="EH57">
        <v>23.596</v>
      </c>
      <c r="EI57">
        <v>19.2239</v>
      </c>
      <c r="EJ57">
        <v>1800.09</v>
      </c>
      <c r="EK57">
        <v>0.977993</v>
      </c>
      <c r="EL57">
        <v>2.2006899999999999E-2</v>
      </c>
      <c r="EM57">
        <v>0</v>
      </c>
      <c r="EN57">
        <v>837.94600000000003</v>
      </c>
      <c r="EO57">
        <v>5.0002700000000004</v>
      </c>
      <c r="EP57">
        <v>15706.4</v>
      </c>
      <c r="EQ57">
        <v>16249.4</v>
      </c>
      <c r="ER57">
        <v>48.375</v>
      </c>
      <c r="ES57">
        <v>49.125</v>
      </c>
      <c r="ET57">
        <v>49.186999999999998</v>
      </c>
      <c r="EU57">
        <v>48.875</v>
      </c>
      <c r="EV57">
        <v>50.125</v>
      </c>
      <c r="EW57">
        <v>1755.59</v>
      </c>
      <c r="EX57">
        <v>39.5</v>
      </c>
      <c r="EY57">
        <v>0</v>
      </c>
      <c r="EZ57">
        <v>133.79999995231631</v>
      </c>
      <c r="FA57">
        <v>0</v>
      </c>
      <c r="FB57">
        <v>838.17603846153838</v>
      </c>
      <c r="FC57">
        <v>-4.0217777760658624</v>
      </c>
      <c r="FD57">
        <v>190.32136720580201</v>
      </c>
      <c r="FE57">
        <v>15594.05</v>
      </c>
      <c r="FF57">
        <v>15</v>
      </c>
      <c r="FG57">
        <v>1691788952.5</v>
      </c>
      <c r="FH57" t="s">
        <v>635</v>
      </c>
      <c r="FI57">
        <v>1691788952.5</v>
      </c>
      <c r="FJ57">
        <v>1691788951</v>
      </c>
      <c r="FK57">
        <v>46</v>
      </c>
      <c r="FL57">
        <v>0.25</v>
      </c>
      <c r="FM57">
        <v>2.1000000000000001E-2</v>
      </c>
      <c r="FN57">
        <v>3.1989999999999998</v>
      </c>
      <c r="FO57">
        <v>0.49</v>
      </c>
      <c r="FP57">
        <v>1200</v>
      </c>
      <c r="FQ57">
        <v>22</v>
      </c>
      <c r="FR57">
        <v>0.02</v>
      </c>
      <c r="FS57">
        <v>0.01</v>
      </c>
      <c r="FT57">
        <v>46.303576118223553</v>
      </c>
      <c r="FU57">
        <v>-0.85836376601685993</v>
      </c>
      <c r="FV57">
        <v>0.1458109839702012</v>
      </c>
      <c r="FW57">
        <v>1</v>
      </c>
      <c r="FX57">
        <v>0.33266666273238138</v>
      </c>
      <c r="FY57">
        <v>-1.6115876423234619E-2</v>
      </c>
      <c r="FZ57">
        <v>2.913730611057863E-3</v>
      </c>
      <c r="GA57">
        <v>1</v>
      </c>
      <c r="GB57">
        <v>2</v>
      </c>
      <c r="GC57">
        <v>2</v>
      </c>
      <c r="GD57" t="s">
        <v>427</v>
      </c>
      <c r="GE57">
        <v>3.1341999999999999</v>
      </c>
      <c r="GF57">
        <v>2.8652799999999998</v>
      </c>
      <c r="GG57">
        <v>0.18992800000000001</v>
      </c>
      <c r="GH57">
        <v>0.201159</v>
      </c>
      <c r="GI57">
        <v>0.13220000000000001</v>
      </c>
      <c r="GJ57">
        <v>0.113569</v>
      </c>
      <c r="GK57">
        <v>24489.3</v>
      </c>
      <c r="GL57">
        <v>18691.2</v>
      </c>
      <c r="GM57">
        <v>29153.200000000001</v>
      </c>
      <c r="GN57">
        <v>21812.400000000001</v>
      </c>
      <c r="GO57">
        <v>33909.599999999999</v>
      </c>
      <c r="GP57">
        <v>26630.3</v>
      </c>
      <c r="GQ57">
        <v>40463.199999999997</v>
      </c>
      <c r="GR57">
        <v>31012.3</v>
      </c>
      <c r="GS57">
        <v>2.0358499999999999</v>
      </c>
      <c r="GT57">
        <v>1.7976000000000001</v>
      </c>
      <c r="GU57">
        <v>9.1716599999999995E-2</v>
      </c>
      <c r="GV57">
        <v>0</v>
      </c>
      <c r="GW57">
        <v>30.535799999999998</v>
      </c>
      <c r="GX57">
        <v>999.9</v>
      </c>
      <c r="GY57">
        <v>49.6</v>
      </c>
      <c r="GZ57">
        <v>37</v>
      </c>
      <c r="HA57">
        <v>31.725200000000001</v>
      </c>
      <c r="HB57">
        <v>61.698300000000003</v>
      </c>
      <c r="HC57">
        <v>14.4712</v>
      </c>
      <c r="HD57">
        <v>1</v>
      </c>
      <c r="HE57">
        <v>0.35330800000000001</v>
      </c>
      <c r="HF57">
        <v>0.84598899999999999</v>
      </c>
      <c r="HG57">
        <v>20.2774</v>
      </c>
      <c r="HH57">
        <v>5.2348100000000004</v>
      </c>
      <c r="HI57">
        <v>11.974500000000001</v>
      </c>
      <c r="HJ57">
        <v>4.9755000000000003</v>
      </c>
      <c r="HK57">
        <v>3.2839999999999998</v>
      </c>
      <c r="HL57">
        <v>9999</v>
      </c>
      <c r="HM57">
        <v>9999</v>
      </c>
      <c r="HN57">
        <v>9999</v>
      </c>
      <c r="HO57">
        <v>999.9</v>
      </c>
      <c r="HP57">
        <v>1.86107</v>
      </c>
      <c r="HQ57">
        <v>1.8626799999999999</v>
      </c>
      <c r="HR57">
        <v>1.8680699999999999</v>
      </c>
      <c r="HS57">
        <v>1.8588100000000001</v>
      </c>
      <c r="HT57">
        <v>1.8571599999999999</v>
      </c>
      <c r="HU57">
        <v>1.86086</v>
      </c>
      <c r="HV57">
        <v>1.86476</v>
      </c>
      <c r="HW57">
        <v>1.86676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3.2</v>
      </c>
      <c r="IL57">
        <v>0.49030000000000001</v>
      </c>
      <c r="IM57">
        <v>3.1985000000001951</v>
      </c>
      <c r="IN57">
        <v>0</v>
      </c>
      <c r="IO57">
        <v>0</v>
      </c>
      <c r="IP57">
        <v>0</v>
      </c>
      <c r="IQ57">
        <v>0.49026666666666691</v>
      </c>
      <c r="IR57">
        <v>0</v>
      </c>
      <c r="IS57">
        <v>0</v>
      </c>
      <c r="IT57">
        <v>0</v>
      </c>
      <c r="IU57">
        <v>-1</v>
      </c>
      <c r="IV57">
        <v>-1</v>
      </c>
      <c r="IW57">
        <v>-1</v>
      </c>
      <c r="IX57">
        <v>-1</v>
      </c>
      <c r="IY57">
        <v>0.8</v>
      </c>
      <c r="IZ57">
        <v>0.8</v>
      </c>
      <c r="JA57">
        <v>2.50732</v>
      </c>
      <c r="JB57">
        <v>2.49878</v>
      </c>
      <c r="JC57">
        <v>1.34399</v>
      </c>
      <c r="JD57">
        <v>2.2522000000000002</v>
      </c>
      <c r="JE57">
        <v>1.5918000000000001</v>
      </c>
      <c r="JF57">
        <v>2.4572799999999999</v>
      </c>
      <c r="JG57">
        <v>40.604199999999999</v>
      </c>
      <c r="JH57">
        <v>24.280100000000001</v>
      </c>
      <c r="JI57">
        <v>18</v>
      </c>
      <c r="JJ57">
        <v>517.37199999999996</v>
      </c>
      <c r="JK57">
        <v>410.375</v>
      </c>
      <c r="JL57">
        <v>29.715599999999998</v>
      </c>
      <c r="JM57">
        <v>32.0184</v>
      </c>
      <c r="JN57">
        <v>30.000399999999999</v>
      </c>
      <c r="JO57">
        <v>31.911999999999999</v>
      </c>
      <c r="JP57">
        <v>31.863800000000001</v>
      </c>
      <c r="JQ57">
        <v>50.258299999999998</v>
      </c>
      <c r="JR57">
        <v>35.767000000000003</v>
      </c>
      <c r="JS57">
        <v>0</v>
      </c>
      <c r="JT57">
        <v>29.6919</v>
      </c>
      <c r="JU57">
        <v>1200</v>
      </c>
      <c r="JV57">
        <v>22.7422</v>
      </c>
      <c r="JW57">
        <v>99.405699999999996</v>
      </c>
      <c r="JX57">
        <v>97.954599999999999</v>
      </c>
    </row>
    <row r="58" spans="1:284" x14ac:dyDescent="0.3">
      <c r="A58">
        <v>42</v>
      </c>
      <c r="B58">
        <v>1691789160.5</v>
      </c>
      <c r="C58">
        <v>8352.9000000953674</v>
      </c>
      <c r="D58" t="s">
        <v>636</v>
      </c>
      <c r="E58" t="s">
        <v>637</v>
      </c>
      <c r="F58" t="s">
        <v>416</v>
      </c>
      <c r="G58" t="s">
        <v>571</v>
      </c>
      <c r="H58" t="s">
        <v>418</v>
      </c>
      <c r="I58" t="s">
        <v>419</v>
      </c>
      <c r="J58" t="s">
        <v>500</v>
      </c>
      <c r="K58" t="s">
        <v>572</v>
      </c>
      <c r="L58" t="s">
        <v>421</v>
      </c>
      <c r="M58">
        <v>1691789160.5</v>
      </c>
      <c r="N58">
        <f t="shared" si="46"/>
        <v>5.3362642865595489E-3</v>
      </c>
      <c r="O58">
        <f t="shared" si="47"/>
        <v>5.3362642865595493</v>
      </c>
      <c r="P58">
        <f t="shared" si="48"/>
        <v>45.495824001190634</v>
      </c>
      <c r="Q58">
        <f t="shared" si="49"/>
        <v>1436.29</v>
      </c>
      <c r="R58">
        <f t="shared" si="50"/>
        <v>1127.7717184056526</v>
      </c>
      <c r="S58">
        <f t="shared" si="51"/>
        <v>111.29396718907716</v>
      </c>
      <c r="T58">
        <f t="shared" si="52"/>
        <v>141.74004324206899</v>
      </c>
      <c r="U58">
        <f t="shared" si="53"/>
        <v>0.28397930219856676</v>
      </c>
      <c r="V58">
        <f t="shared" si="54"/>
        <v>2.9099470688131044</v>
      </c>
      <c r="W58">
        <f t="shared" si="55"/>
        <v>0.26943242316647525</v>
      </c>
      <c r="X58">
        <f t="shared" si="56"/>
        <v>0.1696401238168338</v>
      </c>
      <c r="Y58">
        <f t="shared" si="57"/>
        <v>344.3832996445139</v>
      </c>
      <c r="Z58">
        <f t="shared" si="58"/>
        <v>32.838491514229695</v>
      </c>
      <c r="AA58">
        <f t="shared" si="59"/>
        <v>31.991099999999999</v>
      </c>
      <c r="AB58">
        <f t="shared" si="60"/>
        <v>4.7726783306371692</v>
      </c>
      <c r="AC58">
        <f t="shared" si="61"/>
        <v>59.94778894495132</v>
      </c>
      <c r="AD58">
        <f t="shared" si="62"/>
        <v>2.8940907143702597</v>
      </c>
      <c r="AE58">
        <f t="shared" si="63"/>
        <v>4.8276854998402641</v>
      </c>
      <c r="AF58">
        <f t="shared" si="64"/>
        <v>1.8785876162669095</v>
      </c>
      <c r="AG58">
        <f t="shared" si="65"/>
        <v>-235.32925503727611</v>
      </c>
      <c r="AH58">
        <f t="shared" si="66"/>
        <v>31.784104047342488</v>
      </c>
      <c r="AI58">
        <f t="shared" si="67"/>
        <v>2.4793070078165451</v>
      </c>
      <c r="AJ58">
        <f t="shared" si="68"/>
        <v>143.31745566239681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51392.219743506954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638</v>
      </c>
      <c r="AW58">
        <v>10354</v>
      </c>
      <c r="AX58">
        <v>830.83156000000008</v>
      </c>
      <c r="AY58">
        <v>1221.4650123503011</v>
      </c>
      <c r="AZ58">
        <f t="shared" si="73"/>
        <v>0.3198073202266003</v>
      </c>
      <c r="BA58">
        <v>0.5</v>
      </c>
      <c r="BB58">
        <f t="shared" si="74"/>
        <v>1513.2437998222567</v>
      </c>
      <c r="BC58">
        <f t="shared" si="75"/>
        <v>45.495824001190634</v>
      </c>
      <c r="BD58">
        <f t="shared" si="76"/>
        <v>241.97322223533695</v>
      </c>
      <c r="BE58">
        <f t="shared" si="77"/>
        <v>3.2701444766763732E-2</v>
      </c>
      <c r="BF58">
        <f t="shared" si="78"/>
        <v>1.8096343041349283</v>
      </c>
      <c r="BG58">
        <f t="shared" si="79"/>
        <v>651.99783407316045</v>
      </c>
      <c r="BH58" t="s">
        <v>639</v>
      </c>
      <c r="BI58">
        <v>637.07000000000005</v>
      </c>
      <c r="BJ58">
        <f t="shared" si="80"/>
        <v>637.07000000000005</v>
      </c>
      <c r="BK58">
        <f t="shared" si="81"/>
        <v>0.47843778286029515</v>
      </c>
      <c r="BL58">
        <f t="shared" si="82"/>
        <v>0.66844077053167172</v>
      </c>
      <c r="BM58">
        <f t="shared" si="83"/>
        <v>0.79089916546790429</v>
      </c>
      <c r="BN58">
        <f t="shared" si="84"/>
        <v>1.7142935382144819</v>
      </c>
      <c r="BO58">
        <f t="shared" si="85"/>
        <v>0.90654515275534919</v>
      </c>
      <c r="BP58">
        <f t="shared" si="86"/>
        <v>0.51255101778104351</v>
      </c>
      <c r="BQ58">
        <f t="shared" si="87"/>
        <v>0.48744898221895649</v>
      </c>
      <c r="BR58">
        <v>1803</v>
      </c>
      <c r="BS58">
        <v>290.00000000000011</v>
      </c>
      <c r="BT58">
        <v>1114.3800000000001</v>
      </c>
      <c r="BU58">
        <v>145</v>
      </c>
      <c r="BV58">
        <v>10354</v>
      </c>
      <c r="BW58">
        <v>1105.75</v>
      </c>
      <c r="BX58">
        <v>8.6300000000000008</v>
      </c>
      <c r="BY58">
        <v>300.00000000000011</v>
      </c>
      <c r="BZ58">
        <v>38.4</v>
      </c>
      <c r="CA58">
        <v>1221.4650123503011</v>
      </c>
      <c r="CB58">
        <v>1.8722485809299181</v>
      </c>
      <c r="CC58">
        <v>-119.81638347883469</v>
      </c>
      <c r="CD58">
        <v>1.5849316357534891</v>
      </c>
      <c r="CE58">
        <v>0.99512444476707074</v>
      </c>
      <c r="CF58">
        <v>-1.1255020689655179E-2</v>
      </c>
      <c r="CG58">
        <v>289.99999999999989</v>
      </c>
      <c r="CH58">
        <v>1098.3599999999999</v>
      </c>
      <c r="CI58">
        <v>675</v>
      </c>
      <c r="CJ58">
        <v>10321.700000000001</v>
      </c>
      <c r="CK58">
        <v>1105.3800000000001</v>
      </c>
      <c r="CL58">
        <v>-7.02</v>
      </c>
      <c r="CZ58">
        <f t="shared" si="88"/>
        <v>1800.07</v>
      </c>
      <c r="DA58">
        <f t="shared" si="89"/>
        <v>1513.2437998222567</v>
      </c>
      <c r="DB58">
        <f t="shared" si="90"/>
        <v>0.84065830763373472</v>
      </c>
      <c r="DC58">
        <f t="shared" si="91"/>
        <v>0.19131661526746954</v>
      </c>
      <c r="DD58">
        <v>6</v>
      </c>
      <c r="DE58">
        <v>0.5</v>
      </c>
      <c r="DF58" t="s">
        <v>425</v>
      </c>
      <c r="DG58">
        <v>2</v>
      </c>
      <c r="DH58">
        <v>1691789160.5</v>
      </c>
      <c r="DI58">
        <v>1436.29</v>
      </c>
      <c r="DJ58">
        <v>1500.08</v>
      </c>
      <c r="DK58">
        <v>29.326599999999999</v>
      </c>
      <c r="DL58">
        <v>23.1111</v>
      </c>
      <c r="DM58">
        <v>1433</v>
      </c>
      <c r="DN58">
        <v>28.795500000000001</v>
      </c>
      <c r="DO58">
        <v>500.01799999999997</v>
      </c>
      <c r="DP58">
        <v>98.585099999999997</v>
      </c>
      <c r="DQ58">
        <v>9.9736099999999994E-2</v>
      </c>
      <c r="DR58">
        <v>32.1937</v>
      </c>
      <c r="DS58">
        <v>31.991099999999999</v>
      </c>
      <c r="DT58">
        <v>999.9</v>
      </c>
      <c r="DU58">
        <v>0</v>
      </c>
      <c r="DV58">
        <v>0</v>
      </c>
      <c r="DW58">
        <v>10030.6</v>
      </c>
      <c r="DX58">
        <v>0</v>
      </c>
      <c r="DY58">
        <v>137.523</v>
      </c>
      <c r="DZ58">
        <v>-63.789299999999997</v>
      </c>
      <c r="EA58">
        <v>1479.69</v>
      </c>
      <c r="EB58">
        <v>1535.57</v>
      </c>
      <c r="EC58">
        <v>6.2155500000000004</v>
      </c>
      <c r="ED58">
        <v>1500.08</v>
      </c>
      <c r="EE58">
        <v>23.1111</v>
      </c>
      <c r="EF58">
        <v>2.8911699999999998</v>
      </c>
      <c r="EG58">
        <v>2.27841</v>
      </c>
      <c r="EH58">
        <v>23.414100000000001</v>
      </c>
      <c r="EI58">
        <v>19.5246</v>
      </c>
      <c r="EJ58">
        <v>1800.07</v>
      </c>
      <c r="EK58">
        <v>0.97799700000000001</v>
      </c>
      <c r="EL58">
        <v>2.2003200000000001E-2</v>
      </c>
      <c r="EM58">
        <v>0</v>
      </c>
      <c r="EN58">
        <v>830.48199999999997</v>
      </c>
      <c r="EO58">
        <v>5.0002700000000004</v>
      </c>
      <c r="EP58">
        <v>15310.5</v>
      </c>
      <c r="EQ58">
        <v>16249.2</v>
      </c>
      <c r="ER58">
        <v>48.625</v>
      </c>
      <c r="ES58">
        <v>49.375</v>
      </c>
      <c r="ET58">
        <v>49.5</v>
      </c>
      <c r="EU58">
        <v>49.061999999999998</v>
      </c>
      <c r="EV58">
        <v>50.375</v>
      </c>
      <c r="EW58">
        <v>1755.57</v>
      </c>
      <c r="EX58">
        <v>39.5</v>
      </c>
      <c r="EY58">
        <v>0</v>
      </c>
      <c r="EZ58">
        <v>158.4000000953674</v>
      </c>
      <c r="FA58">
        <v>0</v>
      </c>
      <c r="FB58">
        <v>830.83156000000008</v>
      </c>
      <c r="FC58">
        <v>-2.5261538400551569</v>
      </c>
      <c r="FD58">
        <v>31.253846351150859</v>
      </c>
      <c r="FE58">
        <v>15287.08</v>
      </c>
      <c r="FF58">
        <v>15</v>
      </c>
      <c r="FG58">
        <v>1691789114.5</v>
      </c>
      <c r="FH58" t="s">
        <v>640</v>
      </c>
      <c r="FI58">
        <v>1691789114.5</v>
      </c>
      <c r="FJ58">
        <v>1691789114.5</v>
      </c>
      <c r="FK58">
        <v>47</v>
      </c>
      <c r="FL58">
        <v>9.9000000000000005E-2</v>
      </c>
      <c r="FM58">
        <v>4.1000000000000002E-2</v>
      </c>
      <c r="FN58">
        <v>3.2970000000000002</v>
      </c>
      <c r="FO58">
        <v>0.53100000000000003</v>
      </c>
      <c r="FP58">
        <v>1501</v>
      </c>
      <c r="FQ58">
        <v>23</v>
      </c>
      <c r="FR58">
        <v>0.1</v>
      </c>
      <c r="FS58">
        <v>0.01</v>
      </c>
      <c r="FT58">
        <v>45.502867937538731</v>
      </c>
      <c r="FU58">
        <v>-7.995251700732306E-2</v>
      </c>
      <c r="FV58">
        <v>0.14256244165596541</v>
      </c>
      <c r="FW58">
        <v>1</v>
      </c>
      <c r="FX58">
        <v>0.29145529855731978</v>
      </c>
      <c r="FY58">
        <v>-3.1413650698536182E-2</v>
      </c>
      <c r="FZ58">
        <v>4.956588950285448E-3</v>
      </c>
      <c r="GA58">
        <v>1</v>
      </c>
      <c r="GB58">
        <v>2</v>
      </c>
      <c r="GC58">
        <v>2</v>
      </c>
      <c r="GD58" t="s">
        <v>427</v>
      </c>
      <c r="GE58">
        <v>3.1341999999999999</v>
      </c>
      <c r="GF58">
        <v>2.8651599999999999</v>
      </c>
      <c r="GG58">
        <v>0.21993199999999999</v>
      </c>
      <c r="GH58">
        <v>0.23078000000000001</v>
      </c>
      <c r="GI58">
        <v>0.13106599999999999</v>
      </c>
      <c r="GJ58">
        <v>0.115081</v>
      </c>
      <c r="GK58">
        <v>23582.400000000001</v>
      </c>
      <c r="GL58">
        <v>17999.099999999999</v>
      </c>
      <c r="GM58">
        <v>29153.7</v>
      </c>
      <c r="GN58">
        <v>21814</v>
      </c>
      <c r="GO58">
        <v>33957.599999999999</v>
      </c>
      <c r="GP58">
        <v>26590.400000000001</v>
      </c>
      <c r="GQ58">
        <v>40463.9</v>
      </c>
      <c r="GR58">
        <v>31016.1</v>
      </c>
      <c r="GS58">
        <v>2.0352700000000001</v>
      </c>
      <c r="GT58">
        <v>1.8006500000000001</v>
      </c>
      <c r="GU58">
        <v>9.7658499999999995E-2</v>
      </c>
      <c r="GV58">
        <v>0</v>
      </c>
      <c r="GW58">
        <v>30.404900000000001</v>
      </c>
      <c r="GX58">
        <v>999.9</v>
      </c>
      <c r="GY58">
        <v>49.1</v>
      </c>
      <c r="GZ58">
        <v>37</v>
      </c>
      <c r="HA58">
        <v>31.401299999999999</v>
      </c>
      <c r="HB58">
        <v>61.5383</v>
      </c>
      <c r="HC58">
        <v>14.242800000000001</v>
      </c>
      <c r="HD58">
        <v>1</v>
      </c>
      <c r="HE58">
        <v>0.34879300000000002</v>
      </c>
      <c r="HF58">
        <v>0.82432700000000003</v>
      </c>
      <c r="HG58">
        <v>20.2774</v>
      </c>
      <c r="HH58">
        <v>5.2324099999999998</v>
      </c>
      <c r="HI58">
        <v>11.974299999999999</v>
      </c>
      <c r="HJ58">
        <v>4.9745999999999997</v>
      </c>
      <c r="HK58">
        <v>3.2839999999999998</v>
      </c>
      <c r="HL58">
        <v>9999</v>
      </c>
      <c r="HM58">
        <v>9999</v>
      </c>
      <c r="HN58">
        <v>9999</v>
      </c>
      <c r="HO58">
        <v>999.9</v>
      </c>
      <c r="HP58">
        <v>1.86107</v>
      </c>
      <c r="HQ58">
        <v>1.86269</v>
      </c>
      <c r="HR58">
        <v>1.86809</v>
      </c>
      <c r="HS58">
        <v>1.8588199999999999</v>
      </c>
      <c r="HT58">
        <v>1.8571500000000001</v>
      </c>
      <c r="HU58">
        <v>1.8608899999999999</v>
      </c>
      <c r="HV58">
        <v>1.86477</v>
      </c>
      <c r="HW58">
        <v>1.86676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3.29</v>
      </c>
      <c r="IL58">
        <v>0.53110000000000002</v>
      </c>
      <c r="IM58">
        <v>3.297000000000025</v>
      </c>
      <c r="IN58">
        <v>0</v>
      </c>
      <c r="IO58">
        <v>0</v>
      </c>
      <c r="IP58">
        <v>0</v>
      </c>
      <c r="IQ58">
        <v>0.53114499999999865</v>
      </c>
      <c r="IR58">
        <v>0</v>
      </c>
      <c r="IS58">
        <v>0</v>
      </c>
      <c r="IT58">
        <v>0</v>
      </c>
      <c r="IU58">
        <v>-1</v>
      </c>
      <c r="IV58">
        <v>-1</v>
      </c>
      <c r="IW58">
        <v>-1</v>
      </c>
      <c r="IX58">
        <v>-1</v>
      </c>
      <c r="IY58">
        <v>0.8</v>
      </c>
      <c r="IZ58">
        <v>0.8</v>
      </c>
      <c r="JA58">
        <v>3.0151400000000002</v>
      </c>
      <c r="JB58">
        <v>2.50488</v>
      </c>
      <c r="JC58">
        <v>1.34399</v>
      </c>
      <c r="JD58">
        <v>2.2509800000000002</v>
      </c>
      <c r="JE58">
        <v>1.5918000000000001</v>
      </c>
      <c r="JF58">
        <v>2.34619</v>
      </c>
      <c r="JG58">
        <v>40.502000000000002</v>
      </c>
      <c r="JH58">
        <v>24.2714</v>
      </c>
      <c r="JI58">
        <v>18</v>
      </c>
      <c r="JJ58">
        <v>516.48599999999999</v>
      </c>
      <c r="JK58">
        <v>411.84399999999999</v>
      </c>
      <c r="JL58">
        <v>29.5228</v>
      </c>
      <c r="JM58">
        <v>31.949000000000002</v>
      </c>
      <c r="JN58">
        <v>29.9999</v>
      </c>
      <c r="JO58">
        <v>31.855</v>
      </c>
      <c r="JP58">
        <v>31.806999999999999</v>
      </c>
      <c r="JQ58">
        <v>60.410200000000003</v>
      </c>
      <c r="JR58">
        <v>32.8018</v>
      </c>
      <c r="JS58">
        <v>0</v>
      </c>
      <c r="JT58">
        <v>29.547799999999999</v>
      </c>
      <c r="JU58">
        <v>1500</v>
      </c>
      <c r="JV58">
        <v>23.263500000000001</v>
      </c>
      <c r="JW58">
        <v>99.407399999999996</v>
      </c>
      <c r="JX58">
        <v>97.964600000000004</v>
      </c>
    </row>
    <row r="59" spans="1:284" x14ac:dyDescent="0.3">
      <c r="A59">
        <v>43</v>
      </c>
      <c r="B59">
        <v>1691790908.5999999</v>
      </c>
      <c r="C59">
        <v>10101</v>
      </c>
      <c r="D59" t="s">
        <v>641</v>
      </c>
      <c r="E59" t="s">
        <v>642</v>
      </c>
      <c r="F59" t="s">
        <v>416</v>
      </c>
      <c r="G59" t="s">
        <v>643</v>
      </c>
      <c r="H59" t="s">
        <v>418</v>
      </c>
      <c r="I59" t="s">
        <v>419</v>
      </c>
      <c r="J59" t="s">
        <v>572</v>
      </c>
      <c r="K59" t="s">
        <v>31</v>
      </c>
      <c r="L59" t="s">
        <v>421</v>
      </c>
      <c r="M59">
        <v>1691790908.5999999</v>
      </c>
      <c r="N59">
        <f t="shared" si="46"/>
        <v>6.5599716388710415E-3</v>
      </c>
      <c r="O59">
        <f t="shared" si="47"/>
        <v>6.5599716388710414</v>
      </c>
      <c r="P59">
        <f t="shared" si="48"/>
        <v>47.933442784040153</v>
      </c>
      <c r="Q59">
        <f t="shared" si="49"/>
        <v>339.86799999999999</v>
      </c>
      <c r="R59">
        <f t="shared" si="50"/>
        <v>115.76234764952723</v>
      </c>
      <c r="S59">
        <f t="shared" si="51"/>
        <v>11.422647625867983</v>
      </c>
      <c r="T59">
        <f t="shared" si="52"/>
        <v>33.535881762366401</v>
      </c>
      <c r="U59">
        <f t="shared" si="53"/>
        <v>0.37445826876077404</v>
      </c>
      <c r="V59">
        <f t="shared" si="54"/>
        <v>2.9007977854246358</v>
      </c>
      <c r="W59">
        <f t="shared" si="55"/>
        <v>0.34952769984566229</v>
      </c>
      <c r="X59">
        <f t="shared" si="56"/>
        <v>0.22055625703690918</v>
      </c>
      <c r="Y59">
        <f t="shared" si="57"/>
        <v>344.37829964468995</v>
      </c>
      <c r="Z59">
        <f t="shared" si="58"/>
        <v>33.141093851467346</v>
      </c>
      <c r="AA59">
        <f t="shared" si="59"/>
        <v>31.999700000000001</v>
      </c>
      <c r="AB59">
        <f t="shared" si="60"/>
        <v>4.7750021468563393</v>
      </c>
      <c r="AC59">
        <f t="shared" si="61"/>
        <v>59.923728242941621</v>
      </c>
      <c r="AD59">
        <f t="shared" si="62"/>
        <v>2.9960160354924001</v>
      </c>
      <c r="AE59">
        <f t="shared" si="63"/>
        <v>4.9997156774792284</v>
      </c>
      <c r="AF59">
        <f t="shared" si="64"/>
        <v>1.7789861113639391</v>
      </c>
      <c r="AG59">
        <f t="shared" si="65"/>
        <v>-289.2947492742129</v>
      </c>
      <c r="AH59">
        <f t="shared" si="66"/>
        <v>127.44042653834647</v>
      </c>
      <c r="AI59">
        <f t="shared" si="67"/>
        <v>10.003209000711916</v>
      </c>
      <c r="AJ59">
        <f t="shared" si="68"/>
        <v>192.52718590953543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51030.582739847487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644</v>
      </c>
      <c r="AW59">
        <v>10355</v>
      </c>
      <c r="AX59">
        <v>811.82772</v>
      </c>
      <c r="AY59">
        <v>1244.1343983270899</v>
      </c>
      <c r="AZ59">
        <f t="shared" si="73"/>
        <v>0.34747586668159469</v>
      </c>
      <c r="BA59">
        <v>0.5</v>
      </c>
      <c r="BB59">
        <f t="shared" si="74"/>
        <v>1513.2263998223448</v>
      </c>
      <c r="BC59">
        <f t="shared" si="75"/>
        <v>47.933442784040153</v>
      </c>
      <c r="BD59">
        <f t="shared" si="76"/>
        <v>262.90482738186927</v>
      </c>
      <c r="BE59">
        <f t="shared" si="77"/>
        <v>3.4312695924073586E-2</v>
      </c>
      <c r="BF59">
        <f t="shared" si="78"/>
        <v>1.7584399278844969</v>
      </c>
      <c r="BG59">
        <f t="shared" si="79"/>
        <v>658.40149590783858</v>
      </c>
      <c r="BH59" t="s">
        <v>645</v>
      </c>
      <c r="BI59">
        <v>632.78</v>
      </c>
      <c r="BJ59">
        <f t="shared" si="80"/>
        <v>632.78</v>
      </c>
      <c r="BK59">
        <f t="shared" si="81"/>
        <v>0.4913893540353359</v>
      </c>
      <c r="BL59">
        <f t="shared" si="82"/>
        <v>0.70712941545861752</v>
      </c>
      <c r="BM59">
        <f t="shared" si="83"/>
        <v>0.78158815960648276</v>
      </c>
      <c r="BN59">
        <f t="shared" si="84"/>
        <v>1.7255143735924103</v>
      </c>
      <c r="BO59">
        <f t="shared" si="85"/>
        <v>0.8972478420416915</v>
      </c>
      <c r="BP59">
        <f t="shared" si="86"/>
        <v>0.55117279256478702</v>
      </c>
      <c r="BQ59">
        <f t="shared" si="87"/>
        <v>0.44882720743521298</v>
      </c>
      <c r="BR59">
        <v>1805</v>
      </c>
      <c r="BS59">
        <v>290.00000000000011</v>
      </c>
      <c r="BT59">
        <v>1122.98</v>
      </c>
      <c r="BU59">
        <v>155</v>
      </c>
      <c r="BV59">
        <v>10355</v>
      </c>
      <c r="BW59">
        <v>1120.06</v>
      </c>
      <c r="BX59">
        <v>2.92</v>
      </c>
      <c r="BY59">
        <v>300.00000000000011</v>
      </c>
      <c r="BZ59">
        <v>38.4</v>
      </c>
      <c r="CA59">
        <v>1244.1343983270899</v>
      </c>
      <c r="CB59">
        <v>1.6047334918775391</v>
      </c>
      <c r="CC59">
        <v>-128.4766911774947</v>
      </c>
      <c r="CD59">
        <v>1.358862447183345</v>
      </c>
      <c r="CE59">
        <v>0.99687750225324934</v>
      </c>
      <c r="CF59">
        <v>-1.125882046718577E-2</v>
      </c>
      <c r="CG59">
        <v>289.99999999999989</v>
      </c>
      <c r="CH59">
        <v>1111.6300000000001</v>
      </c>
      <c r="CI59">
        <v>695</v>
      </c>
      <c r="CJ59">
        <v>10322.6</v>
      </c>
      <c r="CK59">
        <v>1119.67</v>
      </c>
      <c r="CL59">
        <v>-8.0399999999999991</v>
      </c>
      <c r="CZ59">
        <f t="shared" si="88"/>
        <v>1800.05</v>
      </c>
      <c r="DA59">
        <f t="shared" si="89"/>
        <v>1513.2263998223448</v>
      </c>
      <c r="DB59">
        <f t="shared" si="90"/>
        <v>0.84065798162403538</v>
      </c>
      <c r="DC59">
        <f t="shared" si="91"/>
        <v>0.19131596324807085</v>
      </c>
      <c r="DD59">
        <v>6</v>
      </c>
      <c r="DE59">
        <v>0.5</v>
      </c>
      <c r="DF59" t="s">
        <v>425</v>
      </c>
      <c r="DG59">
        <v>2</v>
      </c>
      <c r="DH59">
        <v>1691790908.5999999</v>
      </c>
      <c r="DI59">
        <v>339.86799999999999</v>
      </c>
      <c r="DJ59">
        <v>400.07499999999999</v>
      </c>
      <c r="DK59">
        <v>30.363</v>
      </c>
      <c r="DL59">
        <v>22.7286</v>
      </c>
      <c r="DM59">
        <v>337.19099999999997</v>
      </c>
      <c r="DN59">
        <v>29.900099999999998</v>
      </c>
      <c r="DO59">
        <v>499.90499999999997</v>
      </c>
      <c r="DP59">
        <v>98.573300000000003</v>
      </c>
      <c r="DQ59">
        <v>9.9954799999999996E-2</v>
      </c>
      <c r="DR59">
        <v>32.814599999999999</v>
      </c>
      <c r="DS59">
        <v>31.999700000000001</v>
      </c>
      <c r="DT59">
        <v>999.9</v>
      </c>
      <c r="DU59">
        <v>0</v>
      </c>
      <c r="DV59">
        <v>0</v>
      </c>
      <c r="DW59">
        <v>9979.3799999999992</v>
      </c>
      <c r="DX59">
        <v>0</v>
      </c>
      <c r="DY59">
        <v>540.00400000000002</v>
      </c>
      <c r="DZ59">
        <v>-60.207099999999997</v>
      </c>
      <c r="EA59">
        <v>350.51100000000002</v>
      </c>
      <c r="EB59">
        <v>409.38</v>
      </c>
      <c r="EC59">
        <v>7.6344000000000003</v>
      </c>
      <c r="ED59">
        <v>400.07499999999999</v>
      </c>
      <c r="EE59">
        <v>22.7286</v>
      </c>
      <c r="EF59">
        <v>2.9929800000000002</v>
      </c>
      <c r="EG59">
        <v>2.24044</v>
      </c>
      <c r="EH59">
        <v>23.988900000000001</v>
      </c>
      <c r="EI59">
        <v>19.2544</v>
      </c>
      <c r="EJ59">
        <v>1800.05</v>
      </c>
      <c r="EK59">
        <v>0.97800600000000004</v>
      </c>
      <c r="EL59">
        <v>2.1993800000000001E-2</v>
      </c>
      <c r="EM59">
        <v>0</v>
      </c>
      <c r="EN59">
        <v>812.19399999999996</v>
      </c>
      <c r="EO59">
        <v>5.0002700000000004</v>
      </c>
      <c r="EP59">
        <v>15324</v>
      </c>
      <c r="EQ59">
        <v>16249.1</v>
      </c>
      <c r="ER59">
        <v>47.686999999999998</v>
      </c>
      <c r="ES59">
        <v>49</v>
      </c>
      <c r="ET59">
        <v>48.75</v>
      </c>
      <c r="EU59">
        <v>47.936999999999998</v>
      </c>
      <c r="EV59">
        <v>49.5</v>
      </c>
      <c r="EW59">
        <v>1755.57</v>
      </c>
      <c r="EX59">
        <v>39.479999999999997</v>
      </c>
      <c r="EY59">
        <v>0</v>
      </c>
      <c r="EZ59">
        <v>1746.2000000476839</v>
      </c>
      <c r="FA59">
        <v>0</v>
      </c>
      <c r="FB59">
        <v>811.82772</v>
      </c>
      <c r="FC59">
        <v>-0.65153845184768799</v>
      </c>
      <c r="FD59">
        <v>-98.846147797040373</v>
      </c>
      <c r="FE59">
        <v>15301.487999999999</v>
      </c>
      <c r="FF59">
        <v>15</v>
      </c>
      <c r="FG59">
        <v>1691790867.0999999</v>
      </c>
      <c r="FH59" t="s">
        <v>646</v>
      </c>
      <c r="FI59">
        <v>1691790858.5999999</v>
      </c>
      <c r="FJ59">
        <v>1691790867.0999999</v>
      </c>
      <c r="FK59">
        <v>49</v>
      </c>
      <c r="FL59">
        <v>0.21199999999999999</v>
      </c>
      <c r="FM59">
        <v>-0.371</v>
      </c>
      <c r="FN59">
        <v>2.6779999999999999</v>
      </c>
      <c r="FO59">
        <v>0.46300000000000002</v>
      </c>
      <c r="FP59">
        <v>400</v>
      </c>
      <c r="FQ59">
        <v>22</v>
      </c>
      <c r="FR59">
        <v>0.04</v>
      </c>
      <c r="FS59">
        <v>0.01</v>
      </c>
      <c r="FT59">
        <v>47.822413556944632</v>
      </c>
      <c r="FU59">
        <v>-0.7100922360676224</v>
      </c>
      <c r="FV59">
        <v>0.17351591709073219</v>
      </c>
      <c r="FW59">
        <v>1</v>
      </c>
      <c r="FX59">
        <v>0.37455368531448191</v>
      </c>
      <c r="FY59">
        <v>6.4917024795810199E-2</v>
      </c>
      <c r="FZ59">
        <v>1.9198463152513671E-2</v>
      </c>
      <c r="GA59">
        <v>1</v>
      </c>
      <c r="GB59">
        <v>2</v>
      </c>
      <c r="GC59">
        <v>2</v>
      </c>
      <c r="GD59" t="s">
        <v>427</v>
      </c>
      <c r="GE59">
        <v>3.1339800000000002</v>
      </c>
      <c r="GF59">
        <v>2.8649300000000002</v>
      </c>
      <c r="GG59">
        <v>8.0185199999999998E-2</v>
      </c>
      <c r="GH59">
        <v>9.4106899999999993E-2</v>
      </c>
      <c r="GI59">
        <v>0.134466</v>
      </c>
      <c r="GJ59">
        <v>0.113676</v>
      </c>
      <c r="GK59">
        <v>27790.6</v>
      </c>
      <c r="GL59">
        <v>21195</v>
      </c>
      <c r="GM59">
        <v>29135.5</v>
      </c>
      <c r="GN59">
        <v>21810.799999999999</v>
      </c>
      <c r="GO59">
        <v>33789.5</v>
      </c>
      <c r="GP59">
        <v>26620.5</v>
      </c>
      <c r="GQ59">
        <v>40438.699999999997</v>
      </c>
      <c r="GR59">
        <v>31014.1</v>
      </c>
      <c r="GS59">
        <v>2.0234800000000002</v>
      </c>
      <c r="GT59">
        <v>1.79853</v>
      </c>
      <c r="GU59">
        <v>5.1870899999999998E-2</v>
      </c>
      <c r="GV59">
        <v>0</v>
      </c>
      <c r="GW59">
        <v>31.157699999999998</v>
      </c>
      <c r="GX59">
        <v>999.9</v>
      </c>
      <c r="GY59">
        <v>51.8</v>
      </c>
      <c r="GZ59">
        <v>36.4</v>
      </c>
      <c r="HA59">
        <v>32.065199999999997</v>
      </c>
      <c r="HB59">
        <v>61.995699999999999</v>
      </c>
      <c r="HC59">
        <v>14.5032</v>
      </c>
      <c r="HD59">
        <v>1</v>
      </c>
      <c r="HE59">
        <v>0.36821900000000002</v>
      </c>
      <c r="HF59">
        <v>0.70316199999999995</v>
      </c>
      <c r="HG59">
        <v>20.331900000000001</v>
      </c>
      <c r="HH59">
        <v>5.2339099999999998</v>
      </c>
      <c r="HI59">
        <v>11.976900000000001</v>
      </c>
      <c r="HJ59">
        <v>4.9738499999999997</v>
      </c>
      <c r="HK59">
        <v>3.2839999999999998</v>
      </c>
      <c r="HL59">
        <v>9999</v>
      </c>
      <c r="HM59">
        <v>9999</v>
      </c>
      <c r="HN59">
        <v>9999</v>
      </c>
      <c r="HO59">
        <v>999.9</v>
      </c>
      <c r="HP59">
        <v>1.86073</v>
      </c>
      <c r="HQ59">
        <v>1.8623400000000001</v>
      </c>
      <c r="HR59">
        <v>1.8677299999999999</v>
      </c>
      <c r="HS59">
        <v>1.85839</v>
      </c>
      <c r="HT59">
        <v>1.85684</v>
      </c>
      <c r="HU59">
        <v>1.8605</v>
      </c>
      <c r="HV59">
        <v>1.8644099999999999</v>
      </c>
      <c r="HW59">
        <v>1.86646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2.677</v>
      </c>
      <c r="IL59">
        <v>0.46289999999999998</v>
      </c>
      <c r="IM59">
        <v>2.6775000000000091</v>
      </c>
      <c r="IN59">
        <v>0</v>
      </c>
      <c r="IO59">
        <v>0</v>
      </c>
      <c r="IP59">
        <v>0</v>
      </c>
      <c r="IQ59">
        <v>0.46290000000000481</v>
      </c>
      <c r="IR59">
        <v>0</v>
      </c>
      <c r="IS59">
        <v>0</v>
      </c>
      <c r="IT59">
        <v>0</v>
      </c>
      <c r="IU59">
        <v>-1</v>
      </c>
      <c r="IV59">
        <v>-1</v>
      </c>
      <c r="IW59">
        <v>-1</v>
      </c>
      <c r="IX59">
        <v>-1</v>
      </c>
      <c r="IY59">
        <v>0.8</v>
      </c>
      <c r="IZ59">
        <v>0.7</v>
      </c>
      <c r="JA59">
        <v>1.02173</v>
      </c>
      <c r="JB59">
        <v>2.49878</v>
      </c>
      <c r="JC59">
        <v>1.34399</v>
      </c>
      <c r="JD59">
        <v>2.2509800000000002</v>
      </c>
      <c r="JE59">
        <v>1.5918000000000001</v>
      </c>
      <c r="JF59">
        <v>2.3706100000000001</v>
      </c>
      <c r="JG59">
        <v>38.697899999999997</v>
      </c>
      <c r="JH59">
        <v>16.023299999999999</v>
      </c>
      <c r="JI59">
        <v>18</v>
      </c>
      <c r="JJ59">
        <v>510.69299999999998</v>
      </c>
      <c r="JK59">
        <v>412.20600000000002</v>
      </c>
      <c r="JL59">
        <v>30.179300000000001</v>
      </c>
      <c r="JM59">
        <v>32.191200000000002</v>
      </c>
      <c r="JN59">
        <v>29.999500000000001</v>
      </c>
      <c r="JO59">
        <v>32.0824</v>
      </c>
      <c r="JP59">
        <v>32.032699999999998</v>
      </c>
      <c r="JQ59">
        <v>20.518799999999999</v>
      </c>
      <c r="JR59">
        <v>36.985599999999998</v>
      </c>
      <c r="JS59">
        <v>0</v>
      </c>
      <c r="JT59">
        <v>30.218399999999999</v>
      </c>
      <c r="JU59">
        <v>400</v>
      </c>
      <c r="JV59">
        <v>22.824300000000001</v>
      </c>
      <c r="JW59">
        <v>99.345500000000001</v>
      </c>
      <c r="JX59">
        <v>97.954899999999995</v>
      </c>
    </row>
    <row r="60" spans="1:284" x14ac:dyDescent="0.3">
      <c r="A60">
        <v>44</v>
      </c>
      <c r="B60">
        <v>1691791045.0999999</v>
      </c>
      <c r="C60">
        <v>10237.5</v>
      </c>
      <c r="D60" t="s">
        <v>647</v>
      </c>
      <c r="E60" t="s">
        <v>648</v>
      </c>
      <c r="F60" t="s">
        <v>416</v>
      </c>
      <c r="G60" t="s">
        <v>643</v>
      </c>
      <c r="H60" t="s">
        <v>418</v>
      </c>
      <c r="I60" t="s">
        <v>419</v>
      </c>
      <c r="J60" t="s">
        <v>572</v>
      </c>
      <c r="K60" t="s">
        <v>31</v>
      </c>
      <c r="L60" t="s">
        <v>421</v>
      </c>
      <c r="M60">
        <v>1691791045.0999999</v>
      </c>
      <c r="N60">
        <f t="shared" si="46"/>
        <v>6.8900108507318316E-3</v>
      </c>
      <c r="O60">
        <f t="shared" si="47"/>
        <v>6.8900108507318318</v>
      </c>
      <c r="P60">
        <f t="shared" si="48"/>
        <v>38.596059981394667</v>
      </c>
      <c r="Q60">
        <f t="shared" si="49"/>
        <v>251.62100000000001</v>
      </c>
      <c r="R60">
        <f t="shared" si="50"/>
        <v>83.456892842855964</v>
      </c>
      <c r="S60">
        <f t="shared" si="51"/>
        <v>8.2352158178942343</v>
      </c>
      <c r="T60">
        <f t="shared" si="52"/>
        <v>24.829024526663101</v>
      </c>
      <c r="U60">
        <f t="shared" si="53"/>
        <v>0.40303952436043272</v>
      </c>
      <c r="V60">
        <f t="shared" si="54"/>
        <v>2.9052235611228063</v>
      </c>
      <c r="W60">
        <f t="shared" si="55"/>
        <v>0.37435487896239128</v>
      </c>
      <c r="X60">
        <f t="shared" si="56"/>
        <v>0.23637865304403505</v>
      </c>
      <c r="Y60">
        <f t="shared" si="57"/>
        <v>344.35929964467022</v>
      </c>
      <c r="Z60">
        <f t="shared" si="58"/>
        <v>33.044574328856591</v>
      </c>
      <c r="AA60">
        <f t="shared" si="59"/>
        <v>31.976600000000001</v>
      </c>
      <c r="AB60">
        <f t="shared" si="60"/>
        <v>4.7687624977253309</v>
      </c>
      <c r="AC60">
        <f t="shared" si="61"/>
        <v>60.523587969907354</v>
      </c>
      <c r="AD60">
        <f t="shared" si="62"/>
        <v>3.0243392070620101</v>
      </c>
      <c r="AE60">
        <f t="shared" si="63"/>
        <v>4.9969595466906673</v>
      </c>
      <c r="AF60">
        <f t="shared" si="64"/>
        <v>1.7444232906633208</v>
      </c>
      <c r="AG60">
        <f t="shared" si="65"/>
        <v>-303.84947851727378</v>
      </c>
      <c r="AH60">
        <f t="shared" si="66"/>
        <v>129.71799493789058</v>
      </c>
      <c r="AI60">
        <f t="shared" si="67"/>
        <v>10.16482949513617</v>
      </c>
      <c r="AJ60">
        <f t="shared" si="68"/>
        <v>180.3926455604232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51156.562537204285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649</v>
      </c>
      <c r="AW60">
        <v>10338</v>
      </c>
      <c r="AX60">
        <v>811.03859999999997</v>
      </c>
      <c r="AY60">
        <v>1159.012871304978</v>
      </c>
      <c r="AZ60">
        <f t="shared" si="73"/>
        <v>0.30023331053535252</v>
      </c>
      <c r="BA60">
        <v>0.5</v>
      </c>
      <c r="BB60">
        <f t="shared" si="74"/>
        <v>1513.1423998223349</v>
      </c>
      <c r="BC60">
        <f t="shared" si="75"/>
        <v>38.596059981394667</v>
      </c>
      <c r="BD60">
        <f t="shared" si="76"/>
        <v>227.14787600503382</v>
      </c>
      <c r="BE60">
        <f t="shared" si="77"/>
        <v>2.8143745442424584E-2</v>
      </c>
      <c r="BF60">
        <f t="shared" si="78"/>
        <v>1.961028375928149</v>
      </c>
      <c r="BG60">
        <f t="shared" si="79"/>
        <v>633.76915116610314</v>
      </c>
      <c r="BH60" t="s">
        <v>650</v>
      </c>
      <c r="BI60">
        <v>646.58000000000004</v>
      </c>
      <c r="BJ60">
        <f t="shared" si="80"/>
        <v>646.58000000000004</v>
      </c>
      <c r="BK60">
        <f t="shared" si="81"/>
        <v>0.44212871486751459</v>
      </c>
      <c r="BL60">
        <f t="shared" si="82"/>
        <v>0.6790631335160362</v>
      </c>
      <c r="BM60">
        <f t="shared" si="83"/>
        <v>0.81602171719821703</v>
      </c>
      <c r="BN60">
        <f t="shared" si="84"/>
        <v>2.1036270440980154</v>
      </c>
      <c r="BO60">
        <f t="shared" si="85"/>
        <v>0.93215841641524977</v>
      </c>
      <c r="BP60">
        <f t="shared" si="86"/>
        <v>0.54136589906916721</v>
      </c>
      <c r="BQ60">
        <f t="shared" si="87"/>
        <v>0.45863410093083279</v>
      </c>
      <c r="BR60">
        <v>1807</v>
      </c>
      <c r="BS60">
        <v>290.00000000000011</v>
      </c>
      <c r="BT60">
        <v>1062.1099999999999</v>
      </c>
      <c r="BU60">
        <v>275</v>
      </c>
      <c r="BV60">
        <v>10338</v>
      </c>
      <c r="BW60">
        <v>1061.42</v>
      </c>
      <c r="BX60">
        <v>0.69</v>
      </c>
      <c r="BY60">
        <v>300.00000000000011</v>
      </c>
      <c r="BZ60">
        <v>38.4</v>
      </c>
      <c r="CA60">
        <v>1159.012871304978</v>
      </c>
      <c r="CB60">
        <v>1.2873016393605821</v>
      </c>
      <c r="CC60">
        <v>-100.8871279226765</v>
      </c>
      <c r="CD60">
        <v>1.090166050643945</v>
      </c>
      <c r="CE60">
        <v>0.99674122600351533</v>
      </c>
      <c r="CF60">
        <v>-1.125873459399333E-2</v>
      </c>
      <c r="CG60">
        <v>289.99999999999989</v>
      </c>
      <c r="CH60">
        <v>1056.44</v>
      </c>
      <c r="CI60">
        <v>685</v>
      </c>
      <c r="CJ60">
        <v>10324.4</v>
      </c>
      <c r="CK60">
        <v>1061.3</v>
      </c>
      <c r="CL60">
        <v>-4.8600000000000003</v>
      </c>
      <c r="CZ60">
        <f t="shared" si="88"/>
        <v>1799.95</v>
      </c>
      <c r="DA60">
        <f t="shared" si="89"/>
        <v>1513.1423998223349</v>
      </c>
      <c r="DB60">
        <f t="shared" si="90"/>
        <v>0.84065801817957997</v>
      </c>
      <c r="DC60">
        <f t="shared" si="91"/>
        <v>0.19131603635916009</v>
      </c>
      <c r="DD60">
        <v>6</v>
      </c>
      <c r="DE60">
        <v>0.5</v>
      </c>
      <c r="DF60" t="s">
        <v>425</v>
      </c>
      <c r="DG60">
        <v>2</v>
      </c>
      <c r="DH60">
        <v>1691791045.0999999</v>
      </c>
      <c r="DI60">
        <v>251.62100000000001</v>
      </c>
      <c r="DJ60">
        <v>300.01</v>
      </c>
      <c r="DK60">
        <v>30.649100000000001</v>
      </c>
      <c r="DL60">
        <v>22.6356</v>
      </c>
      <c r="DM60">
        <v>249.16300000000001</v>
      </c>
      <c r="DN60">
        <v>30.153500000000001</v>
      </c>
      <c r="DO60">
        <v>500.06900000000002</v>
      </c>
      <c r="DP60">
        <v>98.576400000000007</v>
      </c>
      <c r="DQ60">
        <v>9.98811E-2</v>
      </c>
      <c r="DR60">
        <v>32.8048</v>
      </c>
      <c r="DS60">
        <v>31.976600000000001</v>
      </c>
      <c r="DT60">
        <v>999.9</v>
      </c>
      <c r="DU60">
        <v>0</v>
      </c>
      <c r="DV60">
        <v>0</v>
      </c>
      <c r="DW60">
        <v>10004.4</v>
      </c>
      <c r="DX60">
        <v>0</v>
      </c>
      <c r="DY60">
        <v>531.75599999999997</v>
      </c>
      <c r="DZ60">
        <v>-48.389000000000003</v>
      </c>
      <c r="EA60">
        <v>259.577</v>
      </c>
      <c r="EB60">
        <v>306.95800000000003</v>
      </c>
      <c r="EC60">
        <v>8.0135199999999998</v>
      </c>
      <c r="ED60">
        <v>300.01</v>
      </c>
      <c r="EE60">
        <v>22.6356</v>
      </c>
      <c r="EF60">
        <v>3.02128</v>
      </c>
      <c r="EG60">
        <v>2.2313299999999998</v>
      </c>
      <c r="EH60">
        <v>24.145600000000002</v>
      </c>
      <c r="EI60">
        <v>19.1891</v>
      </c>
      <c r="EJ60">
        <v>1799.95</v>
      </c>
      <c r="EK60">
        <v>0.97800299999999996</v>
      </c>
      <c r="EL60">
        <v>2.19974E-2</v>
      </c>
      <c r="EM60">
        <v>0</v>
      </c>
      <c r="EN60">
        <v>811.64499999999998</v>
      </c>
      <c r="EO60">
        <v>5.0002700000000004</v>
      </c>
      <c r="EP60">
        <v>15326.6</v>
      </c>
      <c r="EQ60">
        <v>16248.1</v>
      </c>
      <c r="ER60">
        <v>47.5</v>
      </c>
      <c r="ES60">
        <v>48.811999999999998</v>
      </c>
      <c r="ET60">
        <v>48.625</v>
      </c>
      <c r="EU60">
        <v>47.811999999999998</v>
      </c>
      <c r="EV60">
        <v>49.375</v>
      </c>
      <c r="EW60">
        <v>1755.47</v>
      </c>
      <c r="EX60">
        <v>39.479999999999997</v>
      </c>
      <c r="EY60">
        <v>0</v>
      </c>
      <c r="EZ60">
        <v>134.60000014305109</v>
      </c>
      <c r="FA60">
        <v>0</v>
      </c>
      <c r="FB60">
        <v>811.03859999999997</v>
      </c>
      <c r="FC60">
        <v>2.6741538613273059</v>
      </c>
      <c r="FD60">
        <v>175.37691962724949</v>
      </c>
      <c r="FE60">
        <v>15277.788</v>
      </c>
      <c r="FF60">
        <v>15</v>
      </c>
      <c r="FG60">
        <v>1691791003.5999999</v>
      </c>
      <c r="FH60" t="s">
        <v>651</v>
      </c>
      <c r="FI60">
        <v>1691791000.0999999</v>
      </c>
      <c r="FJ60">
        <v>1691791003.5999999</v>
      </c>
      <c r="FK60">
        <v>50</v>
      </c>
      <c r="FL60">
        <v>-0.22</v>
      </c>
      <c r="FM60">
        <v>3.3000000000000002E-2</v>
      </c>
      <c r="FN60">
        <v>2.4569999999999999</v>
      </c>
      <c r="FO60">
        <v>0.496</v>
      </c>
      <c r="FP60">
        <v>300</v>
      </c>
      <c r="FQ60">
        <v>23</v>
      </c>
      <c r="FR60">
        <v>0.04</v>
      </c>
      <c r="FS60">
        <v>0.02</v>
      </c>
      <c r="FT60">
        <v>38.310102247581078</v>
      </c>
      <c r="FU60">
        <v>0.50879687261538709</v>
      </c>
      <c r="FV60">
        <v>0.1247808723568606</v>
      </c>
      <c r="FW60">
        <v>1</v>
      </c>
      <c r="FX60">
        <v>0.39877682735552411</v>
      </c>
      <c r="FY60">
        <v>7.017924795381375E-2</v>
      </c>
      <c r="FZ60">
        <v>1.9287348010216941E-2</v>
      </c>
      <c r="GA60">
        <v>1</v>
      </c>
      <c r="GB60">
        <v>2</v>
      </c>
      <c r="GC60">
        <v>2</v>
      </c>
      <c r="GD60" t="s">
        <v>427</v>
      </c>
      <c r="GE60">
        <v>3.1341399999999999</v>
      </c>
      <c r="GF60">
        <v>2.8650799999999998</v>
      </c>
      <c r="GG60">
        <v>6.2426200000000001E-2</v>
      </c>
      <c r="GH60">
        <v>7.4885199999999999E-2</v>
      </c>
      <c r="GI60">
        <v>0.13525799999999999</v>
      </c>
      <c r="GJ60">
        <v>0.11335099999999999</v>
      </c>
      <c r="GK60">
        <v>28325.3</v>
      </c>
      <c r="GL60">
        <v>21644.9</v>
      </c>
      <c r="GM60">
        <v>29133.7</v>
      </c>
      <c r="GN60">
        <v>21811</v>
      </c>
      <c r="GO60">
        <v>33753.9</v>
      </c>
      <c r="GP60">
        <v>26629.4</v>
      </c>
      <c r="GQ60">
        <v>40435.9</v>
      </c>
      <c r="GR60">
        <v>31014.9</v>
      </c>
      <c r="GS60">
        <v>2.0237500000000002</v>
      </c>
      <c r="GT60">
        <v>1.7989299999999999</v>
      </c>
      <c r="GU60">
        <v>4.4126100000000001E-2</v>
      </c>
      <c r="GV60">
        <v>0</v>
      </c>
      <c r="GW60">
        <v>31.260400000000001</v>
      </c>
      <c r="GX60">
        <v>999.9</v>
      </c>
      <c r="GY60">
        <v>51.7</v>
      </c>
      <c r="GZ60">
        <v>36.299999999999997</v>
      </c>
      <c r="HA60">
        <v>31.824300000000001</v>
      </c>
      <c r="HB60">
        <v>61.525799999999997</v>
      </c>
      <c r="HC60">
        <v>14.194699999999999</v>
      </c>
      <c r="HD60">
        <v>1</v>
      </c>
      <c r="HE60">
        <v>0.36855700000000002</v>
      </c>
      <c r="HF60">
        <v>0.40747299999999997</v>
      </c>
      <c r="HG60">
        <v>20.333200000000001</v>
      </c>
      <c r="HH60">
        <v>5.23421</v>
      </c>
      <c r="HI60">
        <v>11.975099999999999</v>
      </c>
      <c r="HJ60">
        <v>4.9745499999999998</v>
      </c>
      <c r="HK60">
        <v>3.2839999999999998</v>
      </c>
      <c r="HL60">
        <v>9999</v>
      </c>
      <c r="HM60">
        <v>9999</v>
      </c>
      <c r="HN60">
        <v>9999</v>
      </c>
      <c r="HO60">
        <v>999.9</v>
      </c>
      <c r="HP60">
        <v>1.8607100000000001</v>
      </c>
      <c r="HQ60">
        <v>1.8623499999999999</v>
      </c>
      <c r="HR60">
        <v>1.86772</v>
      </c>
      <c r="HS60">
        <v>1.85842</v>
      </c>
      <c r="HT60">
        <v>1.85684</v>
      </c>
      <c r="HU60">
        <v>1.8605</v>
      </c>
      <c r="HV60">
        <v>1.8644400000000001</v>
      </c>
      <c r="HW60">
        <v>1.86646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2.4580000000000002</v>
      </c>
      <c r="IL60">
        <v>0.49559999999999998</v>
      </c>
      <c r="IM60">
        <v>2.4573999999999501</v>
      </c>
      <c r="IN60">
        <v>0</v>
      </c>
      <c r="IO60">
        <v>0</v>
      </c>
      <c r="IP60">
        <v>0</v>
      </c>
      <c r="IQ60">
        <v>0.49562380952381702</v>
      </c>
      <c r="IR60">
        <v>0</v>
      </c>
      <c r="IS60">
        <v>0</v>
      </c>
      <c r="IT60">
        <v>0</v>
      </c>
      <c r="IU60">
        <v>-1</v>
      </c>
      <c r="IV60">
        <v>-1</v>
      </c>
      <c r="IW60">
        <v>-1</v>
      </c>
      <c r="IX60">
        <v>-1</v>
      </c>
      <c r="IY60">
        <v>0.8</v>
      </c>
      <c r="IZ60">
        <v>0.7</v>
      </c>
      <c r="JA60">
        <v>0.81176800000000005</v>
      </c>
      <c r="JB60">
        <v>2.4841299999999999</v>
      </c>
      <c r="JC60">
        <v>1.34399</v>
      </c>
      <c r="JD60">
        <v>2.2509800000000002</v>
      </c>
      <c r="JE60">
        <v>1.5918000000000001</v>
      </c>
      <c r="JF60">
        <v>2.3950200000000001</v>
      </c>
      <c r="JG60">
        <v>38.648699999999998</v>
      </c>
      <c r="JH60">
        <v>16.023299999999999</v>
      </c>
      <c r="JI60">
        <v>18</v>
      </c>
      <c r="JJ60">
        <v>510.97199999999998</v>
      </c>
      <c r="JK60">
        <v>412.53800000000001</v>
      </c>
      <c r="JL60">
        <v>30.139900000000001</v>
      </c>
      <c r="JM60">
        <v>32.207900000000002</v>
      </c>
      <c r="JN60">
        <v>29.9999</v>
      </c>
      <c r="JO60">
        <v>32.093699999999998</v>
      </c>
      <c r="JP60">
        <v>32.043900000000001</v>
      </c>
      <c r="JQ60">
        <v>16.345500000000001</v>
      </c>
      <c r="JR60">
        <v>37.212000000000003</v>
      </c>
      <c r="JS60">
        <v>0</v>
      </c>
      <c r="JT60">
        <v>30.159099999999999</v>
      </c>
      <c r="JU60">
        <v>300</v>
      </c>
      <c r="JV60">
        <v>22.502600000000001</v>
      </c>
      <c r="JW60">
        <v>99.338899999999995</v>
      </c>
      <c r="JX60">
        <v>97.956599999999995</v>
      </c>
    </row>
    <row r="61" spans="1:284" x14ac:dyDescent="0.3">
      <c r="A61">
        <v>45</v>
      </c>
      <c r="B61">
        <v>1691791184.5999999</v>
      </c>
      <c r="C61">
        <v>10377</v>
      </c>
      <c r="D61" t="s">
        <v>652</v>
      </c>
      <c r="E61" t="s">
        <v>653</v>
      </c>
      <c r="F61" t="s">
        <v>416</v>
      </c>
      <c r="G61" t="s">
        <v>643</v>
      </c>
      <c r="H61" t="s">
        <v>418</v>
      </c>
      <c r="I61" t="s">
        <v>419</v>
      </c>
      <c r="J61" t="s">
        <v>572</v>
      </c>
      <c r="K61" t="s">
        <v>31</v>
      </c>
      <c r="L61" t="s">
        <v>421</v>
      </c>
      <c r="M61">
        <v>1691791184.5999999</v>
      </c>
      <c r="N61">
        <f t="shared" si="46"/>
        <v>7.4751717977624976E-3</v>
      </c>
      <c r="O61">
        <f t="shared" si="47"/>
        <v>7.4751717977624974</v>
      </c>
      <c r="P61">
        <f t="shared" si="48"/>
        <v>27.337774702441422</v>
      </c>
      <c r="Q61">
        <f t="shared" si="49"/>
        <v>165.733</v>
      </c>
      <c r="R61">
        <f t="shared" si="50"/>
        <v>56.648540294777447</v>
      </c>
      <c r="S61">
        <f t="shared" si="51"/>
        <v>5.5899524967664478</v>
      </c>
      <c r="T61">
        <f t="shared" si="52"/>
        <v>16.354165391124898</v>
      </c>
      <c r="U61">
        <f t="shared" si="53"/>
        <v>0.44295536634956489</v>
      </c>
      <c r="V61">
        <f t="shared" si="54"/>
        <v>2.9067682974131843</v>
      </c>
      <c r="W61">
        <f t="shared" si="55"/>
        <v>0.40858414398141585</v>
      </c>
      <c r="X61">
        <f t="shared" si="56"/>
        <v>0.2582305938695505</v>
      </c>
      <c r="Y61">
        <f t="shared" si="57"/>
        <v>344.40359964462561</v>
      </c>
      <c r="Z61">
        <f t="shared" si="58"/>
        <v>32.918650638449613</v>
      </c>
      <c r="AA61">
        <f t="shared" si="59"/>
        <v>31.945599999999999</v>
      </c>
      <c r="AB61">
        <f t="shared" si="60"/>
        <v>4.7604000978387608</v>
      </c>
      <c r="AC61">
        <f t="shared" si="61"/>
        <v>60.472053686124752</v>
      </c>
      <c r="AD61">
        <f t="shared" si="62"/>
        <v>3.0262897906945194</v>
      </c>
      <c r="AE61">
        <f t="shared" si="63"/>
        <v>5.0044435507387082</v>
      </c>
      <c r="AF61">
        <f t="shared" si="64"/>
        <v>1.7341103071442414</v>
      </c>
      <c r="AG61">
        <f t="shared" si="65"/>
        <v>-329.65507628132616</v>
      </c>
      <c r="AH61">
        <f t="shared" si="66"/>
        <v>138.81344557233419</v>
      </c>
      <c r="AI61">
        <f t="shared" si="67"/>
        <v>10.87154523031718</v>
      </c>
      <c r="AJ61">
        <f t="shared" si="68"/>
        <v>164.43351416595081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51195.546661259155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654</v>
      </c>
      <c r="AW61">
        <v>10341.299999999999</v>
      </c>
      <c r="AX61">
        <v>825.82628</v>
      </c>
      <c r="AY61">
        <v>1081.737226944043</v>
      </c>
      <c r="AZ61">
        <f t="shared" si="73"/>
        <v>0.23657404087590017</v>
      </c>
      <c r="BA61">
        <v>0.5</v>
      </c>
      <c r="BB61">
        <f t="shared" si="74"/>
        <v>1513.3358998223125</v>
      </c>
      <c r="BC61">
        <f t="shared" si="75"/>
        <v>27.337774702441422</v>
      </c>
      <c r="BD61">
        <f t="shared" si="76"/>
        <v>179.00799451176547</v>
      </c>
      <c r="BE61">
        <f t="shared" si="77"/>
        <v>2.0700763950332678E-2</v>
      </c>
      <c r="BF61">
        <f t="shared" si="78"/>
        <v>2.1725542160504077</v>
      </c>
      <c r="BG61">
        <f t="shared" si="79"/>
        <v>609.94304989781926</v>
      </c>
      <c r="BH61" t="s">
        <v>655</v>
      </c>
      <c r="BI61">
        <v>655.49</v>
      </c>
      <c r="BJ61">
        <f t="shared" si="80"/>
        <v>655.49</v>
      </c>
      <c r="BK61">
        <f t="shared" si="81"/>
        <v>0.39403952857221236</v>
      </c>
      <c r="BL61">
        <f t="shared" si="82"/>
        <v>0.60038149404227925</v>
      </c>
      <c r="BM61">
        <f t="shared" si="83"/>
        <v>0.84647374388806895</v>
      </c>
      <c r="BN61">
        <f t="shared" si="84"/>
        <v>2.9034371225139717</v>
      </c>
      <c r="BO61">
        <f t="shared" si="85"/>
        <v>0.96385118819818882</v>
      </c>
      <c r="BP61">
        <f t="shared" si="86"/>
        <v>0.4765458245404513</v>
      </c>
      <c r="BQ61">
        <f t="shared" si="87"/>
        <v>0.52345417545954875</v>
      </c>
      <c r="BR61">
        <v>1809</v>
      </c>
      <c r="BS61">
        <v>290.00000000000011</v>
      </c>
      <c r="BT61">
        <v>1017.85</v>
      </c>
      <c r="BU61">
        <v>255</v>
      </c>
      <c r="BV61">
        <v>10341.299999999999</v>
      </c>
      <c r="BW61">
        <v>1018.26</v>
      </c>
      <c r="BX61">
        <v>-0.41</v>
      </c>
      <c r="BY61">
        <v>300.00000000000011</v>
      </c>
      <c r="BZ61">
        <v>38.4</v>
      </c>
      <c r="CA61">
        <v>1081.737226944043</v>
      </c>
      <c r="CB61">
        <v>1.118304194570328</v>
      </c>
      <c r="CC61">
        <v>-65.640059825282179</v>
      </c>
      <c r="CD61">
        <v>0.94713190980230366</v>
      </c>
      <c r="CE61">
        <v>0.9942041570751563</v>
      </c>
      <c r="CF61">
        <v>-1.1259860066740819E-2</v>
      </c>
      <c r="CG61">
        <v>289.99999999999989</v>
      </c>
      <c r="CH61">
        <v>1016.08</v>
      </c>
      <c r="CI61">
        <v>705</v>
      </c>
      <c r="CJ61">
        <v>10323.5</v>
      </c>
      <c r="CK61">
        <v>1018.15</v>
      </c>
      <c r="CL61">
        <v>-2.0699999999999998</v>
      </c>
      <c r="CZ61">
        <f t="shared" si="88"/>
        <v>1800.18</v>
      </c>
      <c r="DA61">
        <f t="shared" si="89"/>
        <v>1513.3358998223125</v>
      </c>
      <c r="DB61">
        <f t="shared" si="90"/>
        <v>0.84065810075787561</v>
      </c>
      <c r="DC61">
        <f t="shared" si="91"/>
        <v>0.19131620151575154</v>
      </c>
      <c r="DD61">
        <v>6</v>
      </c>
      <c r="DE61">
        <v>0.5</v>
      </c>
      <c r="DF61" t="s">
        <v>425</v>
      </c>
      <c r="DG61">
        <v>2</v>
      </c>
      <c r="DH61">
        <v>1691791184.5999999</v>
      </c>
      <c r="DI61">
        <v>165.733</v>
      </c>
      <c r="DJ61">
        <v>200.023</v>
      </c>
      <c r="DK61">
        <v>30.668399999999998</v>
      </c>
      <c r="DL61">
        <v>21.973800000000001</v>
      </c>
      <c r="DM61">
        <v>163.53800000000001</v>
      </c>
      <c r="DN61">
        <v>30.2088</v>
      </c>
      <c r="DO61">
        <v>500.029</v>
      </c>
      <c r="DP61">
        <v>98.5779</v>
      </c>
      <c r="DQ61">
        <v>9.9885299999999996E-2</v>
      </c>
      <c r="DR61">
        <v>32.831400000000002</v>
      </c>
      <c r="DS61">
        <v>31.945599999999999</v>
      </c>
      <c r="DT61">
        <v>999.9</v>
      </c>
      <c r="DU61">
        <v>0</v>
      </c>
      <c r="DV61">
        <v>0</v>
      </c>
      <c r="DW61">
        <v>10013.1</v>
      </c>
      <c r="DX61">
        <v>0</v>
      </c>
      <c r="DY61">
        <v>491.63400000000001</v>
      </c>
      <c r="DZ61">
        <v>-34.290100000000002</v>
      </c>
      <c r="EA61">
        <v>170.976</v>
      </c>
      <c r="EB61">
        <v>204.517</v>
      </c>
      <c r="EC61">
        <v>8.6945700000000006</v>
      </c>
      <c r="ED61">
        <v>200.023</v>
      </c>
      <c r="EE61">
        <v>21.973800000000001</v>
      </c>
      <c r="EF61">
        <v>3.0232299999999999</v>
      </c>
      <c r="EG61">
        <v>2.1661299999999999</v>
      </c>
      <c r="EH61">
        <v>24.156400000000001</v>
      </c>
      <c r="EI61">
        <v>18.713999999999999</v>
      </c>
      <c r="EJ61">
        <v>1800.18</v>
      </c>
      <c r="EK61">
        <v>0.97800299999999996</v>
      </c>
      <c r="EL61">
        <v>2.19974E-2</v>
      </c>
      <c r="EM61">
        <v>0</v>
      </c>
      <c r="EN61">
        <v>826.22500000000002</v>
      </c>
      <c r="EO61">
        <v>5.0002700000000004</v>
      </c>
      <c r="EP61">
        <v>15539.7</v>
      </c>
      <c r="EQ61">
        <v>16250.2</v>
      </c>
      <c r="ER61">
        <v>47.375</v>
      </c>
      <c r="ES61">
        <v>48.625</v>
      </c>
      <c r="ET61">
        <v>48.436999999999998</v>
      </c>
      <c r="EU61">
        <v>47.561999999999998</v>
      </c>
      <c r="EV61">
        <v>49.186999999999998</v>
      </c>
      <c r="EW61">
        <v>1755.69</v>
      </c>
      <c r="EX61">
        <v>39.49</v>
      </c>
      <c r="EY61">
        <v>0</v>
      </c>
      <c r="EZ61">
        <v>137.60000014305109</v>
      </c>
      <c r="FA61">
        <v>0</v>
      </c>
      <c r="FB61">
        <v>825.82628</v>
      </c>
      <c r="FC61">
        <v>-0.40630769029434899</v>
      </c>
      <c r="FD61">
        <v>-130.46153545378701</v>
      </c>
      <c r="FE61">
        <v>15515.028</v>
      </c>
      <c r="FF61">
        <v>15</v>
      </c>
      <c r="FG61">
        <v>1691791141.5999999</v>
      </c>
      <c r="FH61" t="s">
        <v>656</v>
      </c>
      <c r="FI61">
        <v>1691791133.0999999</v>
      </c>
      <c r="FJ61">
        <v>1691791141.5999999</v>
      </c>
      <c r="FK61">
        <v>51</v>
      </c>
      <c r="FL61">
        <v>-0.26300000000000001</v>
      </c>
      <c r="FM61">
        <v>-3.5999999999999997E-2</v>
      </c>
      <c r="FN61">
        <v>2.1949999999999998</v>
      </c>
      <c r="FO61">
        <v>0.46</v>
      </c>
      <c r="FP61">
        <v>200</v>
      </c>
      <c r="FQ61">
        <v>22</v>
      </c>
      <c r="FR61">
        <v>0.13</v>
      </c>
      <c r="FS61">
        <v>0.01</v>
      </c>
      <c r="FT61">
        <v>27.161181598745259</v>
      </c>
      <c r="FU61">
        <v>0.44278003063685939</v>
      </c>
      <c r="FV61">
        <v>9.8625790382487699E-2</v>
      </c>
      <c r="FW61">
        <v>1</v>
      </c>
      <c r="FX61">
        <v>0.44270019674341632</v>
      </c>
      <c r="FY61">
        <v>2.2574957530343429E-2</v>
      </c>
      <c r="FZ61">
        <v>1.3026731127155069E-2</v>
      </c>
      <c r="GA61">
        <v>1</v>
      </c>
      <c r="GB61">
        <v>2</v>
      </c>
      <c r="GC61">
        <v>2</v>
      </c>
      <c r="GD61" t="s">
        <v>427</v>
      </c>
      <c r="GE61">
        <v>3.1339299999999999</v>
      </c>
      <c r="GF61">
        <v>2.8651599999999999</v>
      </c>
      <c r="GG61">
        <v>4.3015200000000003E-2</v>
      </c>
      <c r="GH61">
        <v>5.30196E-2</v>
      </c>
      <c r="GI61">
        <v>0.13542799999999999</v>
      </c>
      <c r="GJ61">
        <v>0.11101800000000001</v>
      </c>
      <c r="GK61">
        <v>28910.7</v>
      </c>
      <c r="GL61">
        <v>22157.7</v>
      </c>
      <c r="GM61">
        <v>29132.7</v>
      </c>
      <c r="GN61">
        <v>21812.2</v>
      </c>
      <c r="GO61">
        <v>33744.400000000001</v>
      </c>
      <c r="GP61">
        <v>26699.200000000001</v>
      </c>
      <c r="GQ61">
        <v>40434.5</v>
      </c>
      <c r="GR61">
        <v>31016.5</v>
      </c>
      <c r="GS61">
        <v>2.0241799999999999</v>
      </c>
      <c r="GT61">
        <v>1.79823</v>
      </c>
      <c r="GU61">
        <v>4.0754699999999998E-2</v>
      </c>
      <c r="GV61">
        <v>0</v>
      </c>
      <c r="GW61">
        <v>31.284099999999999</v>
      </c>
      <c r="GX61">
        <v>999.9</v>
      </c>
      <c r="GY61">
        <v>51.5</v>
      </c>
      <c r="GZ61">
        <v>36.200000000000003</v>
      </c>
      <c r="HA61">
        <v>31.5289</v>
      </c>
      <c r="HB61">
        <v>61.875799999999998</v>
      </c>
      <c r="HC61">
        <v>14.4872</v>
      </c>
      <c r="HD61">
        <v>1</v>
      </c>
      <c r="HE61">
        <v>0.37034</v>
      </c>
      <c r="HF61">
        <v>0.49762299999999998</v>
      </c>
      <c r="HG61">
        <v>20.332599999999999</v>
      </c>
      <c r="HH61">
        <v>5.2340600000000004</v>
      </c>
      <c r="HI61">
        <v>11.9754</v>
      </c>
      <c r="HJ61">
        <v>4.9748999999999999</v>
      </c>
      <c r="HK61">
        <v>3.2839999999999998</v>
      </c>
      <c r="HL61">
        <v>9999</v>
      </c>
      <c r="HM61">
        <v>9999</v>
      </c>
      <c r="HN61">
        <v>9999</v>
      </c>
      <c r="HO61">
        <v>999.9</v>
      </c>
      <c r="HP61">
        <v>1.8606799999999999</v>
      </c>
      <c r="HQ61">
        <v>1.8623400000000001</v>
      </c>
      <c r="HR61">
        <v>1.86772</v>
      </c>
      <c r="HS61">
        <v>1.85839</v>
      </c>
      <c r="HT61">
        <v>1.85684</v>
      </c>
      <c r="HU61">
        <v>1.8605</v>
      </c>
      <c r="HV61">
        <v>1.86435</v>
      </c>
      <c r="HW61">
        <v>1.86646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2.1949999999999998</v>
      </c>
      <c r="IL61">
        <v>0.45960000000000001</v>
      </c>
      <c r="IM61">
        <v>2.194714285714269</v>
      </c>
      <c r="IN61">
        <v>0</v>
      </c>
      <c r="IO61">
        <v>0</v>
      </c>
      <c r="IP61">
        <v>0</v>
      </c>
      <c r="IQ61">
        <v>0.4595600000000104</v>
      </c>
      <c r="IR61">
        <v>0</v>
      </c>
      <c r="IS61">
        <v>0</v>
      </c>
      <c r="IT61">
        <v>0</v>
      </c>
      <c r="IU61">
        <v>-1</v>
      </c>
      <c r="IV61">
        <v>-1</v>
      </c>
      <c r="IW61">
        <v>-1</v>
      </c>
      <c r="IX61">
        <v>-1</v>
      </c>
      <c r="IY61">
        <v>0.9</v>
      </c>
      <c r="IZ61">
        <v>0.7</v>
      </c>
      <c r="JA61">
        <v>0.59448199999999995</v>
      </c>
      <c r="JB61">
        <v>2.50122</v>
      </c>
      <c r="JC61">
        <v>1.34399</v>
      </c>
      <c r="JD61">
        <v>2.2509800000000002</v>
      </c>
      <c r="JE61">
        <v>1.5918000000000001</v>
      </c>
      <c r="JF61">
        <v>2.4560499999999998</v>
      </c>
      <c r="JG61">
        <v>38.575000000000003</v>
      </c>
      <c r="JH61">
        <v>16.023299999999999</v>
      </c>
      <c r="JI61">
        <v>18</v>
      </c>
      <c r="JJ61">
        <v>511.4</v>
      </c>
      <c r="JK61">
        <v>412.20800000000003</v>
      </c>
      <c r="JL61">
        <v>30.336099999999998</v>
      </c>
      <c r="JM61">
        <v>32.231000000000002</v>
      </c>
      <c r="JN61">
        <v>30.0002</v>
      </c>
      <c r="JO61">
        <v>32.110700000000001</v>
      </c>
      <c r="JP61">
        <v>32.058</v>
      </c>
      <c r="JQ61">
        <v>11.9907</v>
      </c>
      <c r="JR61">
        <v>38.063400000000001</v>
      </c>
      <c r="JS61">
        <v>0</v>
      </c>
      <c r="JT61">
        <v>30.369199999999999</v>
      </c>
      <c r="JU61">
        <v>200</v>
      </c>
      <c r="JV61">
        <v>21.869700000000002</v>
      </c>
      <c r="JW61">
        <v>99.335499999999996</v>
      </c>
      <c r="JX61">
        <v>97.962000000000003</v>
      </c>
    </row>
    <row r="62" spans="1:284" x14ac:dyDescent="0.3">
      <c r="A62">
        <v>46</v>
      </c>
      <c r="B62">
        <v>1691791305.5999999</v>
      </c>
      <c r="C62">
        <v>10498</v>
      </c>
      <c r="D62" t="s">
        <v>657</v>
      </c>
      <c r="E62" t="s">
        <v>658</v>
      </c>
      <c r="F62" t="s">
        <v>416</v>
      </c>
      <c r="G62" t="s">
        <v>643</v>
      </c>
      <c r="H62" t="s">
        <v>418</v>
      </c>
      <c r="I62" t="s">
        <v>419</v>
      </c>
      <c r="J62" t="s">
        <v>572</v>
      </c>
      <c r="K62" t="s">
        <v>31</v>
      </c>
      <c r="L62" t="s">
        <v>421</v>
      </c>
      <c r="M62">
        <v>1691791305.5999999</v>
      </c>
      <c r="N62">
        <f t="shared" si="46"/>
        <v>7.824708873473989E-3</v>
      </c>
      <c r="O62">
        <f t="shared" si="47"/>
        <v>7.8247088734739885</v>
      </c>
      <c r="P62">
        <f t="shared" si="48"/>
        <v>16.953928377450136</v>
      </c>
      <c r="Q62">
        <f t="shared" si="49"/>
        <v>98.700900000000004</v>
      </c>
      <c r="R62">
        <f t="shared" si="50"/>
        <v>34.469949191476566</v>
      </c>
      <c r="S62">
        <f t="shared" si="51"/>
        <v>3.4014203034743997</v>
      </c>
      <c r="T62">
        <f t="shared" si="52"/>
        <v>9.7395921115604995</v>
      </c>
      <c r="U62">
        <f t="shared" si="53"/>
        <v>0.46848470906165507</v>
      </c>
      <c r="V62">
        <f t="shared" si="54"/>
        <v>2.9066618527008532</v>
      </c>
      <c r="W62">
        <f t="shared" si="55"/>
        <v>0.43021937077105421</v>
      </c>
      <c r="X62">
        <f t="shared" si="56"/>
        <v>0.27206416408535428</v>
      </c>
      <c r="Y62">
        <f t="shared" si="57"/>
        <v>344.4098996445415</v>
      </c>
      <c r="Z62">
        <f t="shared" si="58"/>
        <v>32.928297071664346</v>
      </c>
      <c r="AA62">
        <f t="shared" si="59"/>
        <v>31.958300000000001</v>
      </c>
      <c r="AB62">
        <f t="shared" si="60"/>
        <v>4.7638244392529918</v>
      </c>
      <c r="AC62">
        <f t="shared" si="61"/>
        <v>60.403972584796641</v>
      </c>
      <c r="AD62">
        <f t="shared" si="62"/>
        <v>3.0400670487599997</v>
      </c>
      <c r="AE62">
        <f t="shared" si="63"/>
        <v>5.032892570918702</v>
      </c>
      <c r="AF62">
        <f t="shared" si="64"/>
        <v>1.7237573904929921</v>
      </c>
      <c r="AG62">
        <f t="shared" si="65"/>
        <v>-345.0696613202029</v>
      </c>
      <c r="AH62">
        <f t="shared" si="66"/>
        <v>152.61398060855518</v>
      </c>
      <c r="AI62">
        <f t="shared" si="67"/>
        <v>11.959478657657417</v>
      </c>
      <c r="AJ62">
        <f t="shared" si="68"/>
        <v>163.91369759055121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51175.686176385556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659</v>
      </c>
      <c r="AW62">
        <v>10339</v>
      </c>
      <c r="AX62">
        <v>843.99900000000014</v>
      </c>
      <c r="AY62">
        <v>1014.018358939462</v>
      </c>
      <c r="AZ62">
        <f t="shared" si="73"/>
        <v>0.16766891589347666</v>
      </c>
      <c r="BA62">
        <v>0.5</v>
      </c>
      <c r="BB62">
        <f t="shared" si="74"/>
        <v>1513.3613998222706</v>
      </c>
      <c r="BC62">
        <f t="shared" si="75"/>
        <v>16.953928377450136</v>
      </c>
      <c r="BD62">
        <f t="shared" si="76"/>
        <v>126.8718326316172</v>
      </c>
      <c r="BE62">
        <f t="shared" si="77"/>
        <v>1.3838969936232215E-2</v>
      </c>
      <c r="BF62">
        <f t="shared" si="78"/>
        <v>2.3844259028892854</v>
      </c>
      <c r="BG62">
        <f t="shared" si="79"/>
        <v>587.80866946396134</v>
      </c>
      <c r="BH62" t="s">
        <v>660</v>
      </c>
      <c r="BI62">
        <v>666.73</v>
      </c>
      <c r="BJ62">
        <f t="shared" si="80"/>
        <v>666.73</v>
      </c>
      <c r="BK62">
        <f t="shared" si="81"/>
        <v>0.34248724974041178</v>
      </c>
      <c r="BL62">
        <f t="shared" si="82"/>
        <v>0.48956250494160392</v>
      </c>
      <c r="BM62">
        <f t="shared" si="83"/>
        <v>0.87440478278153655</v>
      </c>
      <c r="BN62">
        <f t="shared" si="84"/>
        <v>8.3253772171417033</v>
      </c>
      <c r="BO62">
        <f t="shared" si="85"/>
        <v>0.9916244749409534</v>
      </c>
      <c r="BP62">
        <f t="shared" si="86"/>
        <v>0.38673743561273832</v>
      </c>
      <c r="BQ62">
        <f t="shared" si="87"/>
        <v>0.61326256438726168</v>
      </c>
      <c r="BR62">
        <v>1811</v>
      </c>
      <c r="BS62">
        <v>290.00000000000011</v>
      </c>
      <c r="BT62">
        <v>976.16</v>
      </c>
      <c r="BU62">
        <v>285</v>
      </c>
      <c r="BV62">
        <v>10339</v>
      </c>
      <c r="BW62">
        <v>975.91</v>
      </c>
      <c r="BX62">
        <v>0.25</v>
      </c>
      <c r="BY62">
        <v>300.00000000000011</v>
      </c>
      <c r="BZ62">
        <v>38.4</v>
      </c>
      <c r="CA62">
        <v>1014.018358939462</v>
      </c>
      <c r="CB62">
        <v>1.0850815634721509</v>
      </c>
      <c r="CC62">
        <v>-39.405216348719982</v>
      </c>
      <c r="CD62">
        <v>0.91911855189608871</v>
      </c>
      <c r="CE62">
        <v>0.98499528282460114</v>
      </c>
      <c r="CF62">
        <v>-1.1260816240266961E-2</v>
      </c>
      <c r="CG62">
        <v>289.99999999999989</v>
      </c>
      <c r="CH62">
        <v>974.32</v>
      </c>
      <c r="CI62">
        <v>685</v>
      </c>
      <c r="CJ62">
        <v>10326.799999999999</v>
      </c>
      <c r="CK62">
        <v>975.86</v>
      </c>
      <c r="CL62">
        <v>-1.54</v>
      </c>
      <c r="CZ62">
        <f t="shared" si="88"/>
        <v>1800.21</v>
      </c>
      <c r="DA62">
        <f t="shared" si="89"/>
        <v>1513.3613998222706</v>
      </c>
      <c r="DB62">
        <f t="shared" si="90"/>
        <v>0.8406582564380104</v>
      </c>
      <c r="DC62">
        <f t="shared" si="91"/>
        <v>0.19131651287602086</v>
      </c>
      <c r="DD62">
        <v>6</v>
      </c>
      <c r="DE62">
        <v>0.5</v>
      </c>
      <c r="DF62" t="s">
        <v>425</v>
      </c>
      <c r="DG62">
        <v>2</v>
      </c>
      <c r="DH62">
        <v>1691791305.5999999</v>
      </c>
      <c r="DI62">
        <v>98.700900000000004</v>
      </c>
      <c r="DJ62">
        <v>119.968</v>
      </c>
      <c r="DK62">
        <v>30.808</v>
      </c>
      <c r="DL62">
        <v>21.709499999999998</v>
      </c>
      <c r="DM62">
        <v>96.623400000000004</v>
      </c>
      <c r="DN62">
        <v>30.3765</v>
      </c>
      <c r="DO62">
        <v>500.10300000000001</v>
      </c>
      <c r="DP62">
        <v>98.577799999999996</v>
      </c>
      <c r="DQ62">
        <v>0.100045</v>
      </c>
      <c r="DR62">
        <v>32.932200000000002</v>
      </c>
      <c r="DS62">
        <v>31.958300000000001</v>
      </c>
      <c r="DT62">
        <v>999.9</v>
      </c>
      <c r="DU62">
        <v>0</v>
      </c>
      <c r="DV62">
        <v>0</v>
      </c>
      <c r="DW62">
        <v>10012.5</v>
      </c>
      <c r="DX62">
        <v>0</v>
      </c>
      <c r="DY62">
        <v>298.298</v>
      </c>
      <c r="DZ62">
        <v>-21.2667</v>
      </c>
      <c r="EA62">
        <v>101.83799999999999</v>
      </c>
      <c r="EB62">
        <v>122.63</v>
      </c>
      <c r="EC62">
        <v>9.0984300000000005</v>
      </c>
      <c r="ED62">
        <v>119.968</v>
      </c>
      <c r="EE62">
        <v>21.709499999999998</v>
      </c>
      <c r="EF62">
        <v>3.0369799999999998</v>
      </c>
      <c r="EG62">
        <v>2.1400800000000002</v>
      </c>
      <c r="EH62">
        <v>24.232099999999999</v>
      </c>
      <c r="EI62">
        <v>18.520700000000001</v>
      </c>
      <c r="EJ62">
        <v>1800.21</v>
      </c>
      <c r="EK62">
        <v>0.97799899999999995</v>
      </c>
      <c r="EL62">
        <v>2.2001099999999999E-2</v>
      </c>
      <c r="EM62">
        <v>0</v>
      </c>
      <c r="EN62">
        <v>844.26800000000003</v>
      </c>
      <c r="EO62">
        <v>5.0002700000000004</v>
      </c>
      <c r="EP62">
        <v>16124.2</v>
      </c>
      <c r="EQ62">
        <v>16250.5</v>
      </c>
      <c r="ER62">
        <v>47.125</v>
      </c>
      <c r="ES62">
        <v>48.375</v>
      </c>
      <c r="ET62">
        <v>48.186999999999998</v>
      </c>
      <c r="EU62">
        <v>47.311999999999998</v>
      </c>
      <c r="EV62">
        <v>48.936999999999998</v>
      </c>
      <c r="EW62">
        <v>1755.71</v>
      </c>
      <c r="EX62">
        <v>39.5</v>
      </c>
      <c r="EY62">
        <v>0</v>
      </c>
      <c r="EZ62">
        <v>119</v>
      </c>
      <c r="FA62">
        <v>0</v>
      </c>
      <c r="FB62">
        <v>843.99900000000014</v>
      </c>
      <c r="FC62">
        <v>-0.69007691059418952</v>
      </c>
      <c r="FD62">
        <v>608.58462901476992</v>
      </c>
      <c r="FE62">
        <v>15889.86</v>
      </c>
      <c r="FF62">
        <v>15</v>
      </c>
      <c r="FG62">
        <v>1691791263.0999999</v>
      </c>
      <c r="FH62" t="s">
        <v>661</v>
      </c>
      <c r="FI62">
        <v>1691791256.0999999</v>
      </c>
      <c r="FJ62">
        <v>1691791263.0999999</v>
      </c>
      <c r="FK62">
        <v>52</v>
      </c>
      <c r="FL62">
        <v>-0.11700000000000001</v>
      </c>
      <c r="FM62">
        <v>-2.8000000000000001E-2</v>
      </c>
      <c r="FN62">
        <v>2.077</v>
      </c>
      <c r="FO62">
        <v>0.43099999999999999</v>
      </c>
      <c r="FP62">
        <v>120</v>
      </c>
      <c r="FQ62">
        <v>22</v>
      </c>
      <c r="FR62">
        <v>0.13</v>
      </c>
      <c r="FS62">
        <v>0.01</v>
      </c>
      <c r="FT62">
        <v>16.871748792526589</v>
      </c>
      <c r="FU62">
        <v>7.0833967172778914E-2</v>
      </c>
      <c r="FV62">
        <v>7.1765112192486755E-2</v>
      </c>
      <c r="FW62">
        <v>1</v>
      </c>
      <c r="FX62">
        <v>0.46848545079622611</v>
      </c>
      <c r="FY62">
        <v>3.4237547741694192E-2</v>
      </c>
      <c r="FZ62">
        <v>1.6214927067972659E-2</v>
      </c>
      <c r="GA62">
        <v>1</v>
      </c>
      <c r="GB62">
        <v>2</v>
      </c>
      <c r="GC62">
        <v>2</v>
      </c>
      <c r="GD62" t="s">
        <v>427</v>
      </c>
      <c r="GE62">
        <v>3.13395</v>
      </c>
      <c r="GF62">
        <v>2.86531</v>
      </c>
      <c r="GG62">
        <v>2.6222599999999999E-2</v>
      </c>
      <c r="GH62">
        <v>3.3190200000000003E-2</v>
      </c>
      <c r="GI62">
        <v>0.13594899999999999</v>
      </c>
      <c r="GJ62">
        <v>0.110078</v>
      </c>
      <c r="GK62">
        <v>29418.2</v>
      </c>
      <c r="GL62">
        <v>22622.799999999999</v>
      </c>
      <c r="GM62">
        <v>29133</v>
      </c>
      <c r="GN62">
        <v>21813.3</v>
      </c>
      <c r="GO62">
        <v>33722</v>
      </c>
      <c r="GP62">
        <v>26727.200000000001</v>
      </c>
      <c r="GQ62">
        <v>40434.800000000003</v>
      </c>
      <c r="GR62">
        <v>31018.1</v>
      </c>
      <c r="GS62">
        <v>2.0245700000000002</v>
      </c>
      <c r="GT62">
        <v>1.7985500000000001</v>
      </c>
      <c r="GU62">
        <v>4.6256899999999997E-2</v>
      </c>
      <c r="GV62">
        <v>0</v>
      </c>
      <c r="GW62">
        <v>31.2075</v>
      </c>
      <c r="GX62">
        <v>999.9</v>
      </c>
      <c r="GY62">
        <v>51.3</v>
      </c>
      <c r="GZ62">
        <v>36.1</v>
      </c>
      <c r="HA62">
        <v>31.233599999999999</v>
      </c>
      <c r="HB62">
        <v>61.745800000000003</v>
      </c>
      <c r="HC62">
        <v>14.0665</v>
      </c>
      <c r="HD62">
        <v>1</v>
      </c>
      <c r="HE62">
        <v>0.36997999999999998</v>
      </c>
      <c r="HF62">
        <v>0.22912299999999999</v>
      </c>
      <c r="HG62">
        <v>20.3339</v>
      </c>
      <c r="HH62">
        <v>5.2339099999999998</v>
      </c>
      <c r="HI62">
        <v>11.975099999999999</v>
      </c>
      <c r="HJ62">
        <v>4.9751500000000002</v>
      </c>
      <c r="HK62">
        <v>3.2839999999999998</v>
      </c>
      <c r="HL62">
        <v>9999</v>
      </c>
      <c r="HM62">
        <v>9999</v>
      </c>
      <c r="HN62">
        <v>9999</v>
      </c>
      <c r="HO62">
        <v>999.9</v>
      </c>
      <c r="HP62">
        <v>1.8606799999999999</v>
      </c>
      <c r="HQ62">
        <v>1.8623400000000001</v>
      </c>
      <c r="HR62">
        <v>1.86772</v>
      </c>
      <c r="HS62">
        <v>1.8583700000000001</v>
      </c>
      <c r="HT62">
        <v>1.85683</v>
      </c>
      <c r="HU62">
        <v>1.8605</v>
      </c>
      <c r="HV62">
        <v>1.8643700000000001</v>
      </c>
      <c r="HW62">
        <v>1.8664499999999999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2.0779999999999998</v>
      </c>
      <c r="IL62">
        <v>0.43149999999999999</v>
      </c>
      <c r="IM62">
        <v>2.07744999999997</v>
      </c>
      <c r="IN62">
        <v>0</v>
      </c>
      <c r="IO62">
        <v>0</v>
      </c>
      <c r="IP62">
        <v>0</v>
      </c>
      <c r="IQ62">
        <v>0.43148500000000212</v>
      </c>
      <c r="IR62">
        <v>0</v>
      </c>
      <c r="IS62">
        <v>0</v>
      </c>
      <c r="IT62">
        <v>0</v>
      </c>
      <c r="IU62">
        <v>-1</v>
      </c>
      <c r="IV62">
        <v>-1</v>
      </c>
      <c r="IW62">
        <v>-1</v>
      </c>
      <c r="IX62">
        <v>-1</v>
      </c>
      <c r="IY62">
        <v>0.8</v>
      </c>
      <c r="IZ62">
        <v>0.7</v>
      </c>
      <c r="JA62">
        <v>0.41503899999999999</v>
      </c>
      <c r="JB62">
        <v>2.52441</v>
      </c>
      <c r="JC62">
        <v>1.34399</v>
      </c>
      <c r="JD62">
        <v>2.2497600000000002</v>
      </c>
      <c r="JE62">
        <v>1.5918000000000001</v>
      </c>
      <c r="JF62">
        <v>2.2814899999999998</v>
      </c>
      <c r="JG62">
        <v>38.501399999999997</v>
      </c>
      <c r="JH62">
        <v>16.005800000000001</v>
      </c>
      <c r="JI62">
        <v>18</v>
      </c>
      <c r="JJ62">
        <v>511.68799999999999</v>
      </c>
      <c r="JK62">
        <v>412.42500000000001</v>
      </c>
      <c r="JL62">
        <v>30.785399999999999</v>
      </c>
      <c r="JM62">
        <v>32.2224</v>
      </c>
      <c r="JN62">
        <v>29.9998</v>
      </c>
      <c r="JO62">
        <v>32.113399999999999</v>
      </c>
      <c r="JP62">
        <v>32.06</v>
      </c>
      <c r="JQ62">
        <v>8.3924400000000006</v>
      </c>
      <c r="JR62">
        <v>38.345300000000002</v>
      </c>
      <c r="JS62">
        <v>0</v>
      </c>
      <c r="JT62">
        <v>30.8035</v>
      </c>
      <c r="JU62">
        <v>120</v>
      </c>
      <c r="JV62">
        <v>21.575399999999998</v>
      </c>
      <c r="JW62">
        <v>99.336299999999994</v>
      </c>
      <c r="JX62">
        <v>97.966899999999995</v>
      </c>
    </row>
    <row r="63" spans="1:284" x14ac:dyDescent="0.3">
      <c r="A63">
        <v>47</v>
      </c>
      <c r="B63">
        <v>1691791473.5999999</v>
      </c>
      <c r="C63">
        <v>10666</v>
      </c>
      <c r="D63" t="s">
        <v>662</v>
      </c>
      <c r="E63" t="s">
        <v>663</v>
      </c>
      <c r="F63" t="s">
        <v>416</v>
      </c>
      <c r="G63" t="s">
        <v>643</v>
      </c>
      <c r="H63" t="s">
        <v>418</v>
      </c>
      <c r="I63" t="s">
        <v>419</v>
      </c>
      <c r="J63" t="s">
        <v>572</v>
      </c>
      <c r="K63" t="s">
        <v>31</v>
      </c>
      <c r="L63" t="s">
        <v>421</v>
      </c>
      <c r="M63">
        <v>1691791473.5999999</v>
      </c>
      <c r="N63">
        <f t="shared" si="46"/>
        <v>8.2362989728095842E-3</v>
      </c>
      <c r="O63">
        <f t="shared" si="47"/>
        <v>8.2362989728095837</v>
      </c>
      <c r="P63">
        <f t="shared" si="48"/>
        <v>10.142133014632437</v>
      </c>
      <c r="Q63">
        <f t="shared" si="49"/>
        <v>57.245899999999999</v>
      </c>
      <c r="R63">
        <f t="shared" si="50"/>
        <v>20.775643127073426</v>
      </c>
      <c r="S63">
        <f t="shared" si="51"/>
        <v>2.0501390281826657</v>
      </c>
      <c r="T63">
        <f t="shared" si="52"/>
        <v>5.6490214563083097</v>
      </c>
      <c r="U63">
        <f t="shared" si="53"/>
        <v>0.49609517760850697</v>
      </c>
      <c r="V63">
        <f t="shared" si="54"/>
        <v>2.9060588000901082</v>
      </c>
      <c r="W63">
        <f t="shared" si="55"/>
        <v>0.45339844909540739</v>
      </c>
      <c r="X63">
        <f t="shared" si="56"/>
        <v>0.28690330942410108</v>
      </c>
      <c r="Y63">
        <f t="shared" si="57"/>
        <v>344.35479964448422</v>
      </c>
      <c r="Z63">
        <f t="shared" si="58"/>
        <v>32.883378723474564</v>
      </c>
      <c r="AA63">
        <f t="shared" si="59"/>
        <v>31.978300000000001</v>
      </c>
      <c r="AB63">
        <f t="shared" si="60"/>
        <v>4.769221450592358</v>
      </c>
      <c r="AC63">
        <f t="shared" si="61"/>
        <v>60.340909910056837</v>
      </c>
      <c r="AD63">
        <f t="shared" si="62"/>
        <v>3.0476309859156001</v>
      </c>
      <c r="AE63">
        <f t="shared" si="63"/>
        <v>5.050687817698388</v>
      </c>
      <c r="AF63">
        <f t="shared" si="64"/>
        <v>1.7215904646767579</v>
      </c>
      <c r="AG63">
        <f t="shared" si="65"/>
        <v>-363.22078470090264</v>
      </c>
      <c r="AH63">
        <f t="shared" si="66"/>
        <v>159.28785511236603</v>
      </c>
      <c r="AI63">
        <f t="shared" si="67"/>
        <v>12.490142271414548</v>
      </c>
      <c r="AJ63">
        <f t="shared" si="68"/>
        <v>152.91201232736213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51148.298545527294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664</v>
      </c>
      <c r="AW63">
        <v>10349.6</v>
      </c>
      <c r="AX63">
        <v>855.27765384615373</v>
      </c>
      <c r="AY63">
        <v>957.51468906829666</v>
      </c>
      <c r="AZ63">
        <f t="shared" si="73"/>
        <v>0.10677333349488771</v>
      </c>
      <c r="BA63">
        <v>0.5</v>
      </c>
      <c r="BB63">
        <f t="shared" si="74"/>
        <v>1513.1177998222422</v>
      </c>
      <c r="BC63">
        <f t="shared" si="75"/>
        <v>10.142133014632437</v>
      </c>
      <c r="BD63">
        <f t="shared" si="76"/>
        <v>80.780315728735502</v>
      </c>
      <c r="BE63">
        <f t="shared" si="77"/>
        <v>9.3393703739637138E-3</v>
      </c>
      <c r="BF63">
        <f t="shared" si="78"/>
        <v>2.5841434488481405</v>
      </c>
      <c r="BG63">
        <f t="shared" si="79"/>
        <v>568.36627803180158</v>
      </c>
      <c r="BH63" t="s">
        <v>665</v>
      </c>
      <c r="BI63">
        <v>673.47</v>
      </c>
      <c r="BJ63">
        <f t="shared" si="80"/>
        <v>673.47</v>
      </c>
      <c r="BK63">
        <f t="shared" si="81"/>
        <v>0.29664786588776459</v>
      </c>
      <c r="BL63">
        <f t="shared" si="82"/>
        <v>0.35993292308155328</v>
      </c>
      <c r="BM63">
        <f t="shared" si="83"/>
        <v>0.89702556225772312</v>
      </c>
      <c r="BN63">
        <f t="shared" si="84"/>
        <v>-2.8334754715009662</v>
      </c>
      <c r="BO63">
        <f t="shared" si="85"/>
        <v>1.0147981143060447</v>
      </c>
      <c r="BP63">
        <f t="shared" si="86"/>
        <v>0.2834214417010093</v>
      </c>
      <c r="BQ63">
        <f t="shared" si="87"/>
        <v>0.71657855829899075</v>
      </c>
      <c r="BR63">
        <v>1813</v>
      </c>
      <c r="BS63">
        <v>290.00000000000011</v>
      </c>
      <c r="BT63">
        <v>936.33</v>
      </c>
      <c r="BU63">
        <v>215</v>
      </c>
      <c r="BV63">
        <v>10349.6</v>
      </c>
      <c r="BW63">
        <v>935.22</v>
      </c>
      <c r="BX63">
        <v>1.1100000000000001</v>
      </c>
      <c r="BY63">
        <v>300.00000000000011</v>
      </c>
      <c r="BZ63">
        <v>38.4</v>
      </c>
      <c r="CA63">
        <v>957.51468906829666</v>
      </c>
      <c r="CB63">
        <v>1.371516348349916</v>
      </c>
      <c r="CC63">
        <v>-23.073423705881702</v>
      </c>
      <c r="CD63">
        <v>1.1619615439600759</v>
      </c>
      <c r="CE63">
        <v>0.93369839082598693</v>
      </c>
      <c r="CF63">
        <v>-1.1262193770856519E-2</v>
      </c>
      <c r="CG63">
        <v>289.99999999999989</v>
      </c>
      <c r="CH63">
        <v>934.03</v>
      </c>
      <c r="CI63">
        <v>675</v>
      </c>
      <c r="CJ63">
        <v>10329.6</v>
      </c>
      <c r="CK63">
        <v>935.18</v>
      </c>
      <c r="CL63">
        <v>-1.1499999999999999</v>
      </c>
      <c r="CZ63">
        <f t="shared" si="88"/>
        <v>1799.92</v>
      </c>
      <c r="DA63">
        <f t="shared" si="89"/>
        <v>1513.1177998222422</v>
      </c>
      <c r="DB63">
        <f t="shared" si="90"/>
        <v>0.84065836249513426</v>
      </c>
      <c r="DC63">
        <f t="shared" si="91"/>
        <v>0.19131672499026858</v>
      </c>
      <c r="DD63">
        <v>6</v>
      </c>
      <c r="DE63">
        <v>0.5</v>
      </c>
      <c r="DF63" t="s">
        <v>425</v>
      </c>
      <c r="DG63">
        <v>2</v>
      </c>
      <c r="DH63">
        <v>1691791473.5999999</v>
      </c>
      <c r="DI63">
        <v>57.245899999999999</v>
      </c>
      <c r="DJ63">
        <v>69.982100000000003</v>
      </c>
      <c r="DK63">
        <v>30.884</v>
      </c>
      <c r="DL63">
        <v>21.305800000000001</v>
      </c>
      <c r="DM63">
        <v>55.171599999999998</v>
      </c>
      <c r="DN63">
        <v>30.482700000000001</v>
      </c>
      <c r="DO63">
        <v>500.00599999999997</v>
      </c>
      <c r="DP63">
        <v>98.580200000000005</v>
      </c>
      <c r="DQ63">
        <v>9.9730899999999997E-2</v>
      </c>
      <c r="DR63">
        <v>32.994999999999997</v>
      </c>
      <c r="DS63">
        <v>31.978300000000001</v>
      </c>
      <c r="DT63">
        <v>999.9</v>
      </c>
      <c r="DU63">
        <v>0</v>
      </c>
      <c r="DV63">
        <v>0</v>
      </c>
      <c r="DW63">
        <v>10008.799999999999</v>
      </c>
      <c r="DX63">
        <v>0</v>
      </c>
      <c r="DY63">
        <v>117.42</v>
      </c>
      <c r="DZ63">
        <v>-12.7362</v>
      </c>
      <c r="EA63">
        <v>59.0702</v>
      </c>
      <c r="EB63">
        <v>71.505600000000001</v>
      </c>
      <c r="EC63">
        <v>9.5782000000000007</v>
      </c>
      <c r="ED63">
        <v>69.982100000000003</v>
      </c>
      <c r="EE63">
        <v>21.305800000000001</v>
      </c>
      <c r="EF63">
        <v>3.0445500000000001</v>
      </c>
      <c r="EG63">
        <v>2.10033</v>
      </c>
      <c r="EH63">
        <v>24.273599999999998</v>
      </c>
      <c r="EI63">
        <v>18.221699999999998</v>
      </c>
      <c r="EJ63">
        <v>1799.92</v>
      </c>
      <c r="EK63">
        <v>0.97799199999999997</v>
      </c>
      <c r="EL63">
        <v>2.2008400000000001E-2</v>
      </c>
      <c r="EM63">
        <v>0</v>
      </c>
      <c r="EN63">
        <v>855.24199999999996</v>
      </c>
      <c r="EO63">
        <v>5.0002700000000004</v>
      </c>
      <c r="EP63">
        <v>16095.4</v>
      </c>
      <c r="EQ63">
        <v>16247.8</v>
      </c>
      <c r="ER63">
        <v>46.875</v>
      </c>
      <c r="ES63">
        <v>48.061999999999998</v>
      </c>
      <c r="ET63">
        <v>47.936999999999998</v>
      </c>
      <c r="EU63">
        <v>47.061999999999998</v>
      </c>
      <c r="EV63">
        <v>48.75</v>
      </c>
      <c r="EW63">
        <v>1755.42</v>
      </c>
      <c r="EX63">
        <v>39.5</v>
      </c>
      <c r="EY63">
        <v>0</v>
      </c>
      <c r="EZ63">
        <v>165.80000019073489</v>
      </c>
      <c r="FA63">
        <v>0</v>
      </c>
      <c r="FB63">
        <v>855.27765384615373</v>
      </c>
      <c r="FC63">
        <v>-1.859999994796312</v>
      </c>
      <c r="FD63">
        <v>-883.70940410412754</v>
      </c>
      <c r="FE63">
        <v>16025.096153846151</v>
      </c>
      <c r="FF63">
        <v>15</v>
      </c>
      <c r="FG63">
        <v>1691791430.0999999</v>
      </c>
      <c r="FH63" t="s">
        <v>666</v>
      </c>
      <c r="FI63">
        <v>1691791415.5999999</v>
      </c>
      <c r="FJ63">
        <v>1691791430.0999999</v>
      </c>
      <c r="FK63">
        <v>53</v>
      </c>
      <c r="FL63">
        <v>-3.0000000000000001E-3</v>
      </c>
      <c r="FM63">
        <v>-0.03</v>
      </c>
      <c r="FN63">
        <v>2.0739999999999998</v>
      </c>
      <c r="FO63">
        <v>0.40100000000000002</v>
      </c>
      <c r="FP63">
        <v>70</v>
      </c>
      <c r="FQ63">
        <v>21</v>
      </c>
      <c r="FR63">
        <v>0.16</v>
      </c>
      <c r="FS63">
        <v>0.01</v>
      </c>
      <c r="FT63">
        <v>10.136853313210009</v>
      </c>
      <c r="FU63">
        <v>-8.8249048670344887E-2</v>
      </c>
      <c r="FV63">
        <v>5.8292326391183993E-2</v>
      </c>
      <c r="FW63">
        <v>1</v>
      </c>
      <c r="FX63">
        <v>0.50359457880390546</v>
      </c>
      <c r="FY63">
        <v>-9.0393875117045349E-4</v>
      </c>
      <c r="FZ63">
        <v>1.551835985492039E-2</v>
      </c>
      <c r="GA63">
        <v>1</v>
      </c>
      <c r="GB63">
        <v>2</v>
      </c>
      <c r="GC63">
        <v>2</v>
      </c>
      <c r="GD63" t="s">
        <v>427</v>
      </c>
      <c r="GE63">
        <v>3.13375</v>
      </c>
      <c r="GF63">
        <v>2.86496</v>
      </c>
      <c r="GG63">
        <v>1.51734E-2</v>
      </c>
      <c r="GH63">
        <v>1.9748399999999999E-2</v>
      </c>
      <c r="GI63">
        <v>0.13628499999999999</v>
      </c>
      <c r="GJ63">
        <v>0.10864</v>
      </c>
      <c r="GK63">
        <v>29751.9</v>
      </c>
      <c r="GL63">
        <v>22939.200000000001</v>
      </c>
      <c r="GM63">
        <v>29132.799999999999</v>
      </c>
      <c r="GN63">
        <v>21815.200000000001</v>
      </c>
      <c r="GO63">
        <v>33706.699999999997</v>
      </c>
      <c r="GP63">
        <v>26771.4</v>
      </c>
      <c r="GQ63">
        <v>40434.1</v>
      </c>
      <c r="GR63">
        <v>31020.6</v>
      </c>
      <c r="GS63">
        <v>2.0253700000000001</v>
      </c>
      <c r="GT63">
        <v>1.79975</v>
      </c>
      <c r="GU63">
        <v>4.30122E-2</v>
      </c>
      <c r="GV63">
        <v>0</v>
      </c>
      <c r="GW63">
        <v>31.280200000000001</v>
      </c>
      <c r="GX63">
        <v>999.9</v>
      </c>
      <c r="GY63">
        <v>51.1</v>
      </c>
      <c r="GZ63">
        <v>36</v>
      </c>
      <c r="HA63">
        <v>30.939399999999999</v>
      </c>
      <c r="HB63">
        <v>61.835799999999999</v>
      </c>
      <c r="HC63">
        <v>14.254799999999999</v>
      </c>
      <c r="HD63">
        <v>1</v>
      </c>
      <c r="HE63">
        <v>0.36861500000000003</v>
      </c>
      <c r="HF63">
        <v>0.116552</v>
      </c>
      <c r="HG63">
        <v>20.334</v>
      </c>
      <c r="HH63">
        <v>5.2339099999999998</v>
      </c>
      <c r="HI63">
        <v>11.974500000000001</v>
      </c>
      <c r="HJ63">
        <v>4.9741999999999997</v>
      </c>
      <c r="HK63">
        <v>3.2839999999999998</v>
      </c>
      <c r="HL63">
        <v>9999</v>
      </c>
      <c r="HM63">
        <v>9999</v>
      </c>
      <c r="HN63">
        <v>9999</v>
      </c>
      <c r="HO63">
        <v>999.9</v>
      </c>
      <c r="HP63">
        <v>1.86066</v>
      </c>
      <c r="HQ63">
        <v>1.8623400000000001</v>
      </c>
      <c r="HR63">
        <v>1.8676999999999999</v>
      </c>
      <c r="HS63">
        <v>1.8583700000000001</v>
      </c>
      <c r="HT63">
        <v>1.8568</v>
      </c>
      <c r="HU63">
        <v>1.8605</v>
      </c>
      <c r="HV63">
        <v>1.86436</v>
      </c>
      <c r="HW63">
        <v>1.8664499999999999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2.0739999999999998</v>
      </c>
      <c r="IL63">
        <v>0.40129999999999999</v>
      </c>
      <c r="IM63">
        <v>2.074295238095246</v>
      </c>
      <c r="IN63">
        <v>0</v>
      </c>
      <c r="IO63">
        <v>0</v>
      </c>
      <c r="IP63">
        <v>0</v>
      </c>
      <c r="IQ63">
        <v>0.40130500000000069</v>
      </c>
      <c r="IR63">
        <v>0</v>
      </c>
      <c r="IS63">
        <v>0</v>
      </c>
      <c r="IT63">
        <v>0</v>
      </c>
      <c r="IU63">
        <v>-1</v>
      </c>
      <c r="IV63">
        <v>-1</v>
      </c>
      <c r="IW63">
        <v>-1</v>
      </c>
      <c r="IX63">
        <v>-1</v>
      </c>
      <c r="IY63">
        <v>1</v>
      </c>
      <c r="IZ63">
        <v>0.7</v>
      </c>
      <c r="JA63">
        <v>0.302734</v>
      </c>
      <c r="JB63">
        <v>2.5427200000000001</v>
      </c>
      <c r="JC63">
        <v>1.34399</v>
      </c>
      <c r="JD63">
        <v>2.2497600000000002</v>
      </c>
      <c r="JE63">
        <v>1.5918000000000001</v>
      </c>
      <c r="JF63">
        <v>2.36328</v>
      </c>
      <c r="JG63">
        <v>38.354500000000002</v>
      </c>
      <c r="JH63">
        <v>16.005800000000001</v>
      </c>
      <c r="JI63">
        <v>18</v>
      </c>
      <c r="JJ63">
        <v>512.11599999999999</v>
      </c>
      <c r="JK63">
        <v>413.09500000000003</v>
      </c>
      <c r="JL63">
        <v>30.823699999999999</v>
      </c>
      <c r="JM63">
        <v>32.206899999999997</v>
      </c>
      <c r="JN63">
        <v>29.999600000000001</v>
      </c>
      <c r="JO63">
        <v>32.102200000000003</v>
      </c>
      <c r="JP63">
        <v>32.049599999999998</v>
      </c>
      <c r="JQ63">
        <v>6.1339199999999998</v>
      </c>
      <c r="JR63">
        <v>38.169800000000002</v>
      </c>
      <c r="JS63">
        <v>0</v>
      </c>
      <c r="JT63">
        <v>30.867100000000001</v>
      </c>
      <c r="JU63">
        <v>70</v>
      </c>
      <c r="JV63">
        <v>21.354099999999999</v>
      </c>
      <c r="JW63">
        <v>99.335099999999997</v>
      </c>
      <c r="JX63">
        <v>97.974999999999994</v>
      </c>
    </row>
    <row r="64" spans="1:284" x14ac:dyDescent="0.3">
      <c r="A64">
        <v>48</v>
      </c>
      <c r="B64">
        <v>1691791610.5999999</v>
      </c>
      <c r="C64">
        <v>10803</v>
      </c>
      <c r="D64" t="s">
        <v>667</v>
      </c>
      <c r="E64" t="s">
        <v>668</v>
      </c>
      <c r="F64" t="s">
        <v>416</v>
      </c>
      <c r="G64" t="s">
        <v>643</v>
      </c>
      <c r="H64" t="s">
        <v>418</v>
      </c>
      <c r="I64" t="s">
        <v>419</v>
      </c>
      <c r="J64" t="s">
        <v>572</v>
      </c>
      <c r="K64" t="s">
        <v>31</v>
      </c>
      <c r="L64" t="s">
        <v>421</v>
      </c>
      <c r="M64">
        <v>1691791610.5999999</v>
      </c>
      <c r="N64">
        <f t="shared" si="46"/>
        <v>8.4013173245546802E-3</v>
      </c>
      <c r="O64">
        <f t="shared" si="47"/>
        <v>8.4013173245546806</v>
      </c>
      <c r="P64">
        <f t="shared" si="48"/>
        <v>4.2754783727969654</v>
      </c>
      <c r="Q64">
        <f t="shared" si="49"/>
        <v>24.623799999999999</v>
      </c>
      <c r="R64">
        <f t="shared" si="50"/>
        <v>9.6134135809881975</v>
      </c>
      <c r="S64">
        <f t="shared" si="51"/>
        <v>0.94866754891261296</v>
      </c>
      <c r="T64">
        <f t="shared" si="52"/>
        <v>2.4299173019156801</v>
      </c>
      <c r="U64">
        <f t="shared" si="53"/>
        <v>0.51015642467272104</v>
      </c>
      <c r="V64">
        <f t="shared" si="54"/>
        <v>2.9060889190592301</v>
      </c>
      <c r="W64">
        <f t="shared" si="55"/>
        <v>0.46512298208341729</v>
      </c>
      <c r="X64">
        <f t="shared" si="56"/>
        <v>0.29441595287652317</v>
      </c>
      <c r="Y64">
        <f t="shared" si="57"/>
        <v>344.33079964464054</v>
      </c>
      <c r="Z64">
        <f t="shared" si="58"/>
        <v>32.859583903767131</v>
      </c>
      <c r="AA64">
        <f t="shared" si="59"/>
        <v>31.989000000000001</v>
      </c>
      <c r="AB64">
        <f t="shared" si="60"/>
        <v>4.7721110367203918</v>
      </c>
      <c r="AC64">
        <f t="shared" si="61"/>
        <v>60.527799457800491</v>
      </c>
      <c r="AD64">
        <f t="shared" si="62"/>
        <v>3.0604042549314401</v>
      </c>
      <c r="AE64">
        <f t="shared" si="63"/>
        <v>5.0561961319362521</v>
      </c>
      <c r="AF64">
        <f t="shared" si="64"/>
        <v>1.7117067817889517</v>
      </c>
      <c r="AG64">
        <f t="shared" si="65"/>
        <v>-370.49809401286137</v>
      </c>
      <c r="AH64">
        <f t="shared" si="66"/>
        <v>160.65256167575117</v>
      </c>
      <c r="AI64">
        <f t="shared" si="67"/>
        <v>12.598884113421102</v>
      </c>
      <c r="AJ64">
        <f t="shared" si="68"/>
        <v>147.08415142095143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51145.937951275147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669</v>
      </c>
      <c r="AW64">
        <v>10364.200000000001</v>
      </c>
      <c r="AX64">
        <v>870.45973076923087</v>
      </c>
      <c r="AY64">
        <v>939.13903338381897</v>
      </c>
      <c r="AZ64">
        <f t="shared" si="73"/>
        <v>7.3130069322248414E-2</v>
      </c>
      <c r="BA64">
        <v>0.5</v>
      </c>
      <c r="BB64">
        <f t="shared" si="74"/>
        <v>1513.0163998223202</v>
      </c>
      <c r="BC64">
        <f t="shared" si="75"/>
        <v>4.2754783727969654</v>
      </c>
      <c r="BD64">
        <f t="shared" si="76"/>
        <v>55.323497102352498</v>
      </c>
      <c r="BE64">
        <f t="shared" si="77"/>
        <v>5.4625402018855284E-3</v>
      </c>
      <c r="BF64">
        <f t="shared" si="78"/>
        <v>2.6542725602987698</v>
      </c>
      <c r="BG64">
        <f t="shared" si="79"/>
        <v>561.84084823341561</v>
      </c>
      <c r="BH64" t="s">
        <v>670</v>
      </c>
      <c r="BI64">
        <v>685.53</v>
      </c>
      <c r="BJ64">
        <f t="shared" si="80"/>
        <v>685.53</v>
      </c>
      <c r="BK64">
        <f t="shared" si="81"/>
        <v>0.27004418341556768</v>
      </c>
      <c r="BL64">
        <f t="shared" si="82"/>
        <v>0.27080779299626495</v>
      </c>
      <c r="BM64">
        <f t="shared" si="83"/>
        <v>0.90765563135525129</v>
      </c>
      <c r="BN64">
        <f t="shared" si="84"/>
        <v>-1.2611540414231559</v>
      </c>
      <c r="BO64">
        <f t="shared" si="85"/>
        <v>1.0223344534305674</v>
      </c>
      <c r="BP64">
        <f t="shared" si="86"/>
        <v>0.21327450285227115</v>
      </c>
      <c r="BQ64">
        <f t="shared" si="87"/>
        <v>0.78672549714772888</v>
      </c>
      <c r="BR64">
        <v>1815</v>
      </c>
      <c r="BS64">
        <v>290.00000000000011</v>
      </c>
      <c r="BT64">
        <v>924.12</v>
      </c>
      <c r="BU64">
        <v>135</v>
      </c>
      <c r="BV64">
        <v>10364.200000000001</v>
      </c>
      <c r="BW64">
        <v>923.03</v>
      </c>
      <c r="BX64">
        <v>1.0900000000000001</v>
      </c>
      <c r="BY64">
        <v>300.00000000000011</v>
      </c>
      <c r="BZ64">
        <v>38.4</v>
      </c>
      <c r="CA64">
        <v>939.13903338381897</v>
      </c>
      <c r="CB64">
        <v>0.98679519424788187</v>
      </c>
      <c r="CC64">
        <v>-16.695773259144339</v>
      </c>
      <c r="CD64">
        <v>0.83614416755798271</v>
      </c>
      <c r="CE64">
        <v>0.93438076340934306</v>
      </c>
      <c r="CF64">
        <v>-1.126266941045607E-2</v>
      </c>
      <c r="CG64">
        <v>289.99999999999989</v>
      </c>
      <c r="CH64">
        <v>922.8</v>
      </c>
      <c r="CI64">
        <v>715</v>
      </c>
      <c r="CJ64">
        <v>10328.1</v>
      </c>
      <c r="CK64">
        <v>922.97</v>
      </c>
      <c r="CL64">
        <v>-0.17</v>
      </c>
      <c r="CZ64">
        <f t="shared" si="88"/>
        <v>1799.8</v>
      </c>
      <c r="DA64">
        <f t="shared" si="89"/>
        <v>1513.0163998223202</v>
      </c>
      <c r="DB64">
        <f t="shared" si="90"/>
        <v>0.84065807302051354</v>
      </c>
      <c r="DC64">
        <f t="shared" si="91"/>
        <v>0.19131614604102709</v>
      </c>
      <c r="DD64">
        <v>6</v>
      </c>
      <c r="DE64">
        <v>0.5</v>
      </c>
      <c r="DF64" t="s">
        <v>425</v>
      </c>
      <c r="DG64">
        <v>2</v>
      </c>
      <c r="DH64">
        <v>1691791610.5999999</v>
      </c>
      <c r="DI64">
        <v>24.623799999999999</v>
      </c>
      <c r="DJ64">
        <v>30.003599999999999</v>
      </c>
      <c r="DK64">
        <v>31.012899999999998</v>
      </c>
      <c r="DL64">
        <v>21.2422</v>
      </c>
      <c r="DM64">
        <v>22.540199999999999</v>
      </c>
      <c r="DN64">
        <v>30.613800000000001</v>
      </c>
      <c r="DO64">
        <v>499.90899999999999</v>
      </c>
      <c r="DP64">
        <v>98.581900000000005</v>
      </c>
      <c r="DQ64">
        <v>9.9753599999999998E-2</v>
      </c>
      <c r="DR64">
        <v>33.014400000000002</v>
      </c>
      <c r="DS64">
        <v>31.989000000000001</v>
      </c>
      <c r="DT64">
        <v>999.9</v>
      </c>
      <c r="DU64">
        <v>0</v>
      </c>
      <c r="DV64">
        <v>0</v>
      </c>
      <c r="DW64">
        <v>10008.799999999999</v>
      </c>
      <c r="DX64">
        <v>0</v>
      </c>
      <c r="DY64">
        <v>323.77</v>
      </c>
      <c r="DZ64">
        <v>-5.3798399999999997</v>
      </c>
      <c r="EA64">
        <v>25.411899999999999</v>
      </c>
      <c r="EB64">
        <v>30.654800000000002</v>
      </c>
      <c r="EC64">
        <v>9.7706499999999998</v>
      </c>
      <c r="ED64">
        <v>30.003599999999999</v>
      </c>
      <c r="EE64">
        <v>21.2422</v>
      </c>
      <c r="EF64">
        <v>3.0573100000000002</v>
      </c>
      <c r="EG64">
        <v>2.0941000000000001</v>
      </c>
      <c r="EH64">
        <v>24.343399999999999</v>
      </c>
      <c r="EI64">
        <v>18.174399999999999</v>
      </c>
      <c r="EJ64">
        <v>1799.8</v>
      </c>
      <c r="EK64">
        <v>0.97800500000000001</v>
      </c>
      <c r="EL64">
        <v>2.19951E-2</v>
      </c>
      <c r="EM64">
        <v>0</v>
      </c>
      <c r="EN64">
        <v>870.01300000000003</v>
      </c>
      <c r="EO64">
        <v>5.0002700000000004</v>
      </c>
      <c r="EP64">
        <v>16141.3</v>
      </c>
      <c r="EQ64">
        <v>16246.8</v>
      </c>
      <c r="ER64">
        <v>46.75</v>
      </c>
      <c r="ES64">
        <v>47.936999999999998</v>
      </c>
      <c r="ET64">
        <v>47.811999999999998</v>
      </c>
      <c r="EU64">
        <v>46.936999999999998</v>
      </c>
      <c r="EV64">
        <v>48.625</v>
      </c>
      <c r="EW64">
        <v>1755.32</v>
      </c>
      <c r="EX64">
        <v>39.479999999999997</v>
      </c>
      <c r="EY64">
        <v>0</v>
      </c>
      <c r="EZ64">
        <v>135</v>
      </c>
      <c r="FA64">
        <v>0</v>
      </c>
      <c r="FB64">
        <v>870.45973076923087</v>
      </c>
      <c r="FC64">
        <v>-2.2197948628983268</v>
      </c>
      <c r="FD64">
        <v>-290.75554520132272</v>
      </c>
      <c r="FE64">
        <v>16355.723076923079</v>
      </c>
      <c r="FF64">
        <v>15</v>
      </c>
      <c r="FG64">
        <v>1691791567.0999999</v>
      </c>
      <c r="FH64" t="s">
        <v>671</v>
      </c>
      <c r="FI64">
        <v>1691791550.0999999</v>
      </c>
      <c r="FJ64">
        <v>1691791567.0999999</v>
      </c>
      <c r="FK64">
        <v>54</v>
      </c>
      <c r="FL64">
        <v>8.9999999999999993E-3</v>
      </c>
      <c r="FM64">
        <v>-2E-3</v>
      </c>
      <c r="FN64">
        <v>2.0840000000000001</v>
      </c>
      <c r="FO64">
        <v>0.39900000000000002</v>
      </c>
      <c r="FP64">
        <v>30</v>
      </c>
      <c r="FQ64">
        <v>21</v>
      </c>
      <c r="FR64">
        <v>0.28000000000000003</v>
      </c>
      <c r="FS64">
        <v>0.01</v>
      </c>
      <c r="FT64">
        <v>4.2416167521444468</v>
      </c>
      <c r="FU64">
        <v>-1.4982141258337609E-2</v>
      </c>
      <c r="FV64">
        <v>4.0247191707312967E-2</v>
      </c>
      <c r="FW64">
        <v>1</v>
      </c>
      <c r="FX64">
        <v>0.51616470263685366</v>
      </c>
      <c r="FY64">
        <v>-9.3705627886852029E-3</v>
      </c>
      <c r="FZ64">
        <v>1.24647647131309E-2</v>
      </c>
      <c r="GA64">
        <v>1</v>
      </c>
      <c r="GB64">
        <v>2</v>
      </c>
      <c r="GC64">
        <v>2</v>
      </c>
      <c r="GD64" t="s">
        <v>427</v>
      </c>
      <c r="GE64">
        <v>3.1336200000000001</v>
      </c>
      <c r="GF64">
        <v>2.8649800000000001</v>
      </c>
      <c r="GG64">
        <v>6.2337699999999996E-3</v>
      </c>
      <c r="GH64">
        <v>8.5448699999999995E-3</v>
      </c>
      <c r="GI64">
        <v>0.13669700000000001</v>
      </c>
      <c r="GJ64">
        <v>0.108415</v>
      </c>
      <c r="GK64">
        <v>30021.1</v>
      </c>
      <c r="GL64">
        <v>23202.799999999999</v>
      </c>
      <c r="GM64">
        <v>29132.1</v>
      </c>
      <c r="GN64">
        <v>21816.6</v>
      </c>
      <c r="GO64">
        <v>33688.800000000003</v>
      </c>
      <c r="GP64">
        <v>26778.400000000001</v>
      </c>
      <c r="GQ64">
        <v>40433.4</v>
      </c>
      <c r="GR64">
        <v>31021.9</v>
      </c>
      <c r="GS64">
        <v>2.0250699999999999</v>
      </c>
      <c r="GT64">
        <v>1.80047</v>
      </c>
      <c r="GU64">
        <v>3.2756500000000001E-2</v>
      </c>
      <c r="GV64">
        <v>0</v>
      </c>
      <c r="GW64">
        <v>31.4574</v>
      </c>
      <c r="GX64">
        <v>999.9</v>
      </c>
      <c r="GY64">
        <v>51</v>
      </c>
      <c r="GZ64">
        <v>35.799999999999997</v>
      </c>
      <c r="HA64">
        <v>30.542200000000001</v>
      </c>
      <c r="HB64">
        <v>61.875799999999998</v>
      </c>
      <c r="HC64">
        <v>14.2308</v>
      </c>
      <c r="HD64">
        <v>1</v>
      </c>
      <c r="HE64">
        <v>0.37024899999999999</v>
      </c>
      <c r="HF64">
        <v>1.2538499999999999</v>
      </c>
      <c r="HG64">
        <v>20.328399999999998</v>
      </c>
      <c r="HH64">
        <v>5.2319699999999996</v>
      </c>
      <c r="HI64">
        <v>11.9757</v>
      </c>
      <c r="HJ64">
        <v>4.9743000000000004</v>
      </c>
      <c r="HK64">
        <v>3.2833999999999999</v>
      </c>
      <c r="HL64">
        <v>9999</v>
      </c>
      <c r="HM64">
        <v>9999</v>
      </c>
      <c r="HN64">
        <v>9999</v>
      </c>
      <c r="HO64">
        <v>999.9</v>
      </c>
      <c r="HP64">
        <v>1.86066</v>
      </c>
      <c r="HQ64">
        <v>1.8623400000000001</v>
      </c>
      <c r="HR64">
        <v>1.8676999999999999</v>
      </c>
      <c r="HS64">
        <v>1.8583700000000001</v>
      </c>
      <c r="HT64">
        <v>1.8568100000000001</v>
      </c>
      <c r="HU64">
        <v>1.8605</v>
      </c>
      <c r="HV64">
        <v>1.8643799999999999</v>
      </c>
      <c r="HW64">
        <v>1.8664499999999999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2.0840000000000001</v>
      </c>
      <c r="IL64">
        <v>0.39910000000000001</v>
      </c>
      <c r="IM64">
        <v>2.0835899999999969</v>
      </c>
      <c r="IN64">
        <v>0</v>
      </c>
      <c r="IO64">
        <v>0</v>
      </c>
      <c r="IP64">
        <v>0</v>
      </c>
      <c r="IQ64">
        <v>0.39907499999999979</v>
      </c>
      <c r="IR64">
        <v>0</v>
      </c>
      <c r="IS64">
        <v>0</v>
      </c>
      <c r="IT64">
        <v>0</v>
      </c>
      <c r="IU64">
        <v>-1</v>
      </c>
      <c r="IV64">
        <v>-1</v>
      </c>
      <c r="IW64">
        <v>-1</v>
      </c>
      <c r="IX64">
        <v>-1</v>
      </c>
      <c r="IY64">
        <v>1</v>
      </c>
      <c r="IZ64">
        <v>0.7</v>
      </c>
      <c r="JA64">
        <v>0.21362300000000001</v>
      </c>
      <c r="JB64">
        <v>2.5659200000000002</v>
      </c>
      <c r="JC64">
        <v>1.34399</v>
      </c>
      <c r="JD64">
        <v>2.2497600000000002</v>
      </c>
      <c r="JE64">
        <v>1.5918000000000001</v>
      </c>
      <c r="JF64">
        <v>2.3535200000000001</v>
      </c>
      <c r="JG64">
        <v>38.281199999999998</v>
      </c>
      <c r="JH64">
        <v>15.988300000000001</v>
      </c>
      <c r="JI64">
        <v>18</v>
      </c>
      <c r="JJ64">
        <v>511.86700000000002</v>
      </c>
      <c r="JK64">
        <v>413.505</v>
      </c>
      <c r="JL64">
        <v>29.939599999999999</v>
      </c>
      <c r="JM64">
        <v>32.208199999999998</v>
      </c>
      <c r="JN64">
        <v>30</v>
      </c>
      <c r="JO64">
        <v>32.096200000000003</v>
      </c>
      <c r="JP64">
        <v>32.043999999999997</v>
      </c>
      <c r="JQ64">
        <v>4.3539099999999999</v>
      </c>
      <c r="JR64">
        <v>38.167499999999997</v>
      </c>
      <c r="JS64">
        <v>0</v>
      </c>
      <c r="JT64">
        <v>29.955400000000001</v>
      </c>
      <c r="JU64">
        <v>30</v>
      </c>
      <c r="JV64">
        <v>21.114599999999999</v>
      </c>
      <c r="JW64">
        <v>99.332999999999998</v>
      </c>
      <c r="JX64">
        <v>97.98</v>
      </c>
    </row>
    <row r="65" spans="1:284" x14ac:dyDescent="0.3">
      <c r="A65">
        <v>49</v>
      </c>
      <c r="B65">
        <v>1691791775.0999999</v>
      </c>
      <c r="C65">
        <v>10967.5</v>
      </c>
      <c r="D65" t="s">
        <v>672</v>
      </c>
      <c r="E65" t="s">
        <v>673</v>
      </c>
      <c r="F65" t="s">
        <v>416</v>
      </c>
      <c r="G65" t="s">
        <v>643</v>
      </c>
      <c r="H65" t="s">
        <v>418</v>
      </c>
      <c r="I65" t="s">
        <v>419</v>
      </c>
      <c r="J65" t="s">
        <v>572</v>
      </c>
      <c r="K65" t="s">
        <v>31</v>
      </c>
      <c r="L65" t="s">
        <v>421</v>
      </c>
      <c r="M65">
        <v>1691791775.0999999</v>
      </c>
      <c r="N65">
        <f t="shared" si="46"/>
        <v>8.679513859502835E-3</v>
      </c>
      <c r="O65">
        <f t="shared" si="47"/>
        <v>8.6795138595028352</v>
      </c>
      <c r="P65">
        <f t="shared" si="48"/>
        <v>1.1501513157562979</v>
      </c>
      <c r="Q65">
        <f t="shared" si="49"/>
        <v>8.5799400000000006</v>
      </c>
      <c r="R65">
        <f t="shared" si="50"/>
        <v>4.584576896655415</v>
      </c>
      <c r="S65">
        <f t="shared" si="51"/>
        <v>0.45241687326492475</v>
      </c>
      <c r="T65">
        <f t="shared" si="52"/>
        <v>0.8466887381543281</v>
      </c>
      <c r="U65">
        <f t="shared" si="53"/>
        <v>0.52474168716497394</v>
      </c>
      <c r="V65">
        <f t="shared" si="54"/>
        <v>2.9055393062846755</v>
      </c>
      <c r="W65">
        <f t="shared" si="55"/>
        <v>0.47721660506343883</v>
      </c>
      <c r="X65">
        <f t="shared" si="56"/>
        <v>0.30217081350497321</v>
      </c>
      <c r="Y65">
        <f t="shared" si="57"/>
        <v>344.36879964468005</v>
      </c>
      <c r="Z65">
        <f t="shared" si="58"/>
        <v>32.772281349213564</v>
      </c>
      <c r="AA65">
        <f t="shared" si="59"/>
        <v>31.978200000000001</v>
      </c>
      <c r="AB65">
        <f t="shared" si="60"/>
        <v>4.7691944523004857</v>
      </c>
      <c r="AC65">
        <f t="shared" si="61"/>
        <v>60.282408619007214</v>
      </c>
      <c r="AD65">
        <f t="shared" si="62"/>
        <v>3.04544621722932</v>
      </c>
      <c r="AE65">
        <f t="shared" si="63"/>
        <v>5.0519650541453025</v>
      </c>
      <c r="AF65">
        <f t="shared" si="64"/>
        <v>1.7237482350711657</v>
      </c>
      <c r="AG65">
        <f t="shared" si="65"/>
        <v>-382.766561204075</v>
      </c>
      <c r="AH65">
        <f t="shared" si="66"/>
        <v>159.97994024763182</v>
      </c>
      <c r="AI65">
        <f t="shared" si="67"/>
        <v>12.546924578853053</v>
      </c>
      <c r="AJ65">
        <f t="shared" si="68"/>
        <v>134.12910326708993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51133.005756603343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674</v>
      </c>
      <c r="AW65">
        <v>10363.6</v>
      </c>
      <c r="AX65">
        <v>878.22188000000006</v>
      </c>
      <c r="AY65">
        <v>931.37111407509542</v>
      </c>
      <c r="AZ65">
        <f t="shared" si="73"/>
        <v>5.7065581347640948E-2</v>
      </c>
      <c r="BA65">
        <v>0.5</v>
      </c>
      <c r="BB65">
        <f t="shared" si="74"/>
        <v>1513.1843998223399</v>
      </c>
      <c r="BC65">
        <f t="shared" si="75"/>
        <v>1.1501513157562979</v>
      </c>
      <c r="BD65">
        <f t="shared" si="76"/>
        <v>43.175373731021487</v>
      </c>
      <c r="BE65">
        <f t="shared" si="77"/>
        <v>3.3965363730317963E-3</v>
      </c>
      <c r="BF65">
        <f t="shared" si="78"/>
        <v>2.6847503085899782</v>
      </c>
      <c r="BG65">
        <f t="shared" si="79"/>
        <v>559.05140770782691</v>
      </c>
      <c r="BH65" t="s">
        <v>675</v>
      </c>
      <c r="BI65">
        <v>694.08</v>
      </c>
      <c r="BJ65">
        <f t="shared" si="80"/>
        <v>694.08</v>
      </c>
      <c r="BK65">
        <f t="shared" si="81"/>
        <v>0.25477611500839703</v>
      </c>
      <c r="BL65">
        <f t="shared" si="82"/>
        <v>0.22398324641130582</v>
      </c>
      <c r="BM65">
        <f t="shared" si="83"/>
        <v>0.91332749623780651</v>
      </c>
      <c r="BN65">
        <f t="shared" si="84"/>
        <v>-0.85414016214688648</v>
      </c>
      <c r="BO65">
        <f t="shared" si="85"/>
        <v>1.025520281202249</v>
      </c>
      <c r="BP65">
        <f t="shared" si="86"/>
        <v>0.17701937882617905</v>
      </c>
      <c r="BQ65">
        <f t="shared" si="87"/>
        <v>0.82298062117382098</v>
      </c>
      <c r="BR65">
        <v>1817</v>
      </c>
      <c r="BS65">
        <v>290.00000000000011</v>
      </c>
      <c r="BT65">
        <v>918.8</v>
      </c>
      <c r="BU65">
        <v>145</v>
      </c>
      <c r="BV65">
        <v>10363.6</v>
      </c>
      <c r="BW65">
        <v>917.57</v>
      </c>
      <c r="BX65">
        <v>1.23</v>
      </c>
      <c r="BY65">
        <v>300.00000000000011</v>
      </c>
      <c r="BZ65">
        <v>38.4</v>
      </c>
      <c r="CA65">
        <v>931.37111407509542</v>
      </c>
      <c r="CB65">
        <v>0.74836217367260804</v>
      </c>
      <c r="CC65">
        <v>-14.30352861137662</v>
      </c>
      <c r="CD65">
        <v>0.63416896095634356</v>
      </c>
      <c r="CE65">
        <v>0.94783099842999052</v>
      </c>
      <c r="CF65">
        <v>-1.1265411345939931E-2</v>
      </c>
      <c r="CG65">
        <v>289.99999999999989</v>
      </c>
      <c r="CH65">
        <v>916.83</v>
      </c>
      <c r="CI65">
        <v>675</v>
      </c>
      <c r="CJ65">
        <v>10332</v>
      </c>
      <c r="CK65">
        <v>917.53</v>
      </c>
      <c r="CL65">
        <v>-0.7</v>
      </c>
      <c r="CZ65">
        <f t="shared" si="88"/>
        <v>1800</v>
      </c>
      <c r="DA65">
        <f t="shared" si="89"/>
        <v>1513.1843998223399</v>
      </c>
      <c r="DB65">
        <f t="shared" si="90"/>
        <v>0.84065799990129997</v>
      </c>
      <c r="DC65">
        <f t="shared" si="91"/>
        <v>0.19131599980260003</v>
      </c>
      <c r="DD65">
        <v>6</v>
      </c>
      <c r="DE65">
        <v>0.5</v>
      </c>
      <c r="DF65" t="s">
        <v>425</v>
      </c>
      <c r="DG65">
        <v>2</v>
      </c>
      <c r="DH65">
        <v>1691791775.0999999</v>
      </c>
      <c r="DI65">
        <v>8.5799400000000006</v>
      </c>
      <c r="DJ65">
        <v>10.0494</v>
      </c>
      <c r="DK65">
        <v>30.8611</v>
      </c>
      <c r="DL65">
        <v>20.767700000000001</v>
      </c>
      <c r="DM65">
        <v>6.4588200000000002</v>
      </c>
      <c r="DN65">
        <v>30.4923</v>
      </c>
      <c r="DO65">
        <v>500.029</v>
      </c>
      <c r="DP65">
        <v>98.582400000000007</v>
      </c>
      <c r="DQ65">
        <v>9.99612E-2</v>
      </c>
      <c r="DR65">
        <v>32.999499999999998</v>
      </c>
      <c r="DS65">
        <v>31.978200000000001</v>
      </c>
      <c r="DT65">
        <v>999.9</v>
      </c>
      <c r="DU65">
        <v>0</v>
      </c>
      <c r="DV65">
        <v>0</v>
      </c>
      <c r="DW65">
        <v>10005.6</v>
      </c>
      <c r="DX65">
        <v>0</v>
      </c>
      <c r="DY65">
        <v>434.935</v>
      </c>
      <c r="DZ65">
        <v>-1.46943</v>
      </c>
      <c r="EA65">
        <v>8.8531600000000008</v>
      </c>
      <c r="EB65">
        <v>10.262499999999999</v>
      </c>
      <c r="EC65">
        <v>10.093400000000001</v>
      </c>
      <c r="ED65">
        <v>10.0494</v>
      </c>
      <c r="EE65">
        <v>20.767700000000001</v>
      </c>
      <c r="EF65">
        <v>3.04236</v>
      </c>
      <c r="EG65">
        <v>2.0473300000000001</v>
      </c>
      <c r="EH65">
        <v>24.261600000000001</v>
      </c>
      <c r="EI65">
        <v>17.815200000000001</v>
      </c>
      <c r="EJ65">
        <v>1800</v>
      </c>
      <c r="EK65">
        <v>0.97800500000000001</v>
      </c>
      <c r="EL65">
        <v>2.1995199999999999E-2</v>
      </c>
      <c r="EM65">
        <v>0</v>
      </c>
      <c r="EN65">
        <v>877.76199999999994</v>
      </c>
      <c r="EO65">
        <v>5.0002700000000004</v>
      </c>
      <c r="EP65">
        <v>16274.4</v>
      </c>
      <c r="EQ65">
        <v>16248.6</v>
      </c>
      <c r="ER65">
        <v>46.686999999999998</v>
      </c>
      <c r="ES65">
        <v>47.811999999999998</v>
      </c>
      <c r="ET65">
        <v>47.625</v>
      </c>
      <c r="EU65">
        <v>46.875</v>
      </c>
      <c r="EV65">
        <v>48.561999999999998</v>
      </c>
      <c r="EW65">
        <v>1755.52</v>
      </c>
      <c r="EX65">
        <v>39.479999999999997</v>
      </c>
      <c r="EY65">
        <v>0</v>
      </c>
      <c r="EZ65">
        <v>162.80000019073489</v>
      </c>
      <c r="FA65">
        <v>0</v>
      </c>
      <c r="FB65">
        <v>878.22188000000006</v>
      </c>
      <c r="FC65">
        <v>-2.4276922974446991</v>
      </c>
      <c r="FD65">
        <v>-967.33076200868197</v>
      </c>
      <c r="FE65">
        <v>16465.103999999999</v>
      </c>
      <c r="FF65">
        <v>15</v>
      </c>
      <c r="FG65">
        <v>1691791733.0999999</v>
      </c>
      <c r="FH65" t="s">
        <v>676</v>
      </c>
      <c r="FI65">
        <v>1691791727.0999999</v>
      </c>
      <c r="FJ65">
        <v>1691791733.0999999</v>
      </c>
      <c r="FK65">
        <v>55</v>
      </c>
      <c r="FL65">
        <v>3.7999999999999999E-2</v>
      </c>
      <c r="FM65">
        <v>-0.03</v>
      </c>
      <c r="FN65">
        <v>2.121</v>
      </c>
      <c r="FO65">
        <v>0.36899999999999999</v>
      </c>
      <c r="FP65">
        <v>10</v>
      </c>
      <c r="FQ65">
        <v>20</v>
      </c>
      <c r="FR65">
        <v>0.24</v>
      </c>
      <c r="FS65">
        <v>0.01</v>
      </c>
      <c r="FT65">
        <v>1.099370260889152</v>
      </c>
      <c r="FU65">
        <v>-0.1037864555182394</v>
      </c>
      <c r="FV65">
        <v>2.732304223169036E-2</v>
      </c>
      <c r="FW65">
        <v>1</v>
      </c>
      <c r="FX65">
        <v>0.52956982494532323</v>
      </c>
      <c r="FY65">
        <v>1.6176694081766051E-2</v>
      </c>
      <c r="FZ65">
        <v>1.7461525253843108E-2</v>
      </c>
      <c r="GA65">
        <v>1</v>
      </c>
      <c r="GB65">
        <v>2</v>
      </c>
      <c r="GC65">
        <v>2</v>
      </c>
      <c r="GD65" t="s">
        <v>427</v>
      </c>
      <c r="GE65">
        <v>3.1336400000000002</v>
      </c>
      <c r="GF65">
        <v>2.86517</v>
      </c>
      <c r="GG65">
        <v>1.78769E-3</v>
      </c>
      <c r="GH65">
        <v>2.86681E-3</v>
      </c>
      <c r="GI65">
        <v>0.13631499999999999</v>
      </c>
      <c r="GJ65">
        <v>0.106699</v>
      </c>
      <c r="GK65">
        <v>30154.6</v>
      </c>
      <c r="GL65">
        <v>23336</v>
      </c>
      <c r="GM65">
        <v>29131.599999999999</v>
      </c>
      <c r="GN65">
        <v>21817</v>
      </c>
      <c r="GO65">
        <v>33703.300000000003</v>
      </c>
      <c r="GP65">
        <v>26829.5</v>
      </c>
      <c r="GQ65">
        <v>40432.5</v>
      </c>
      <c r="GR65">
        <v>31021.9</v>
      </c>
      <c r="GS65">
        <v>2.0246300000000002</v>
      </c>
      <c r="GT65">
        <v>1.7988</v>
      </c>
      <c r="GU65">
        <v>3.1530900000000001E-2</v>
      </c>
      <c r="GV65">
        <v>0</v>
      </c>
      <c r="GW65">
        <v>31.4665</v>
      </c>
      <c r="GX65">
        <v>999.9</v>
      </c>
      <c r="GY65">
        <v>51.5</v>
      </c>
      <c r="GZ65">
        <v>35.700000000000003</v>
      </c>
      <c r="HA65">
        <v>30.6694</v>
      </c>
      <c r="HB65">
        <v>61.7258</v>
      </c>
      <c r="HC65">
        <v>14.038500000000001</v>
      </c>
      <c r="HD65">
        <v>1</v>
      </c>
      <c r="HE65">
        <v>0.37053900000000001</v>
      </c>
      <c r="HF65">
        <v>0.57860800000000001</v>
      </c>
      <c r="HG65">
        <v>20.3339</v>
      </c>
      <c r="HH65">
        <v>5.2349600000000001</v>
      </c>
      <c r="HI65">
        <v>11.9779</v>
      </c>
      <c r="HJ65">
        <v>4.9752999999999998</v>
      </c>
      <c r="HK65">
        <v>3.2839999999999998</v>
      </c>
      <c r="HL65">
        <v>9999</v>
      </c>
      <c r="HM65">
        <v>9999</v>
      </c>
      <c r="HN65">
        <v>9999</v>
      </c>
      <c r="HO65">
        <v>999.9</v>
      </c>
      <c r="HP65">
        <v>1.86066</v>
      </c>
      <c r="HQ65">
        <v>1.8623400000000001</v>
      </c>
      <c r="HR65">
        <v>1.86768</v>
      </c>
      <c r="HS65">
        <v>1.8583700000000001</v>
      </c>
      <c r="HT65">
        <v>1.85683</v>
      </c>
      <c r="HU65">
        <v>1.8605</v>
      </c>
      <c r="HV65">
        <v>1.8643400000000001</v>
      </c>
      <c r="HW65">
        <v>1.8664400000000001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2.121</v>
      </c>
      <c r="IL65">
        <v>0.36880000000000002</v>
      </c>
      <c r="IM65">
        <v>2.1211205</v>
      </c>
      <c r="IN65">
        <v>0</v>
      </c>
      <c r="IO65">
        <v>0</v>
      </c>
      <c r="IP65">
        <v>0</v>
      </c>
      <c r="IQ65">
        <v>0.36880499999999827</v>
      </c>
      <c r="IR65">
        <v>0</v>
      </c>
      <c r="IS65">
        <v>0</v>
      </c>
      <c r="IT65">
        <v>0</v>
      </c>
      <c r="IU65">
        <v>-1</v>
      </c>
      <c r="IV65">
        <v>-1</v>
      </c>
      <c r="IW65">
        <v>-1</v>
      </c>
      <c r="IX65">
        <v>-1</v>
      </c>
      <c r="IY65">
        <v>0.8</v>
      </c>
      <c r="IZ65">
        <v>0.7</v>
      </c>
      <c r="JA65">
        <v>0.169678</v>
      </c>
      <c r="JB65">
        <v>2.5830099999999998</v>
      </c>
      <c r="JC65">
        <v>1.34399</v>
      </c>
      <c r="JD65">
        <v>2.2497600000000002</v>
      </c>
      <c r="JE65">
        <v>1.5918000000000001</v>
      </c>
      <c r="JF65">
        <v>2.2522000000000002</v>
      </c>
      <c r="JG65">
        <v>38.183700000000002</v>
      </c>
      <c r="JH65">
        <v>15.9795</v>
      </c>
      <c r="JI65">
        <v>18</v>
      </c>
      <c r="JJ65">
        <v>511.721</v>
      </c>
      <c r="JK65">
        <v>412.56599999999997</v>
      </c>
      <c r="JL65">
        <v>30.512</v>
      </c>
      <c r="JM65">
        <v>32.242400000000004</v>
      </c>
      <c r="JN65">
        <v>30</v>
      </c>
      <c r="JO65">
        <v>32.113399999999999</v>
      </c>
      <c r="JP65">
        <v>32.058</v>
      </c>
      <c r="JQ65">
        <v>3.4842</v>
      </c>
      <c r="JR65">
        <v>39.841299999999997</v>
      </c>
      <c r="JS65">
        <v>0</v>
      </c>
      <c r="JT65">
        <v>30.523</v>
      </c>
      <c r="JU65">
        <v>10</v>
      </c>
      <c r="JV65">
        <v>20.683599999999998</v>
      </c>
      <c r="JW65">
        <v>99.331000000000003</v>
      </c>
      <c r="JX65">
        <v>97.980699999999999</v>
      </c>
    </row>
    <row r="66" spans="1:284" x14ac:dyDescent="0.3">
      <c r="A66">
        <v>50</v>
      </c>
      <c r="B66">
        <v>1691791965</v>
      </c>
      <c r="C66">
        <v>11157.400000095369</v>
      </c>
      <c r="D66" t="s">
        <v>677</v>
      </c>
      <c r="E66" t="s">
        <v>678</v>
      </c>
      <c r="F66" t="s">
        <v>416</v>
      </c>
      <c r="G66" t="s">
        <v>643</v>
      </c>
      <c r="H66" t="s">
        <v>418</v>
      </c>
      <c r="I66" t="s">
        <v>419</v>
      </c>
      <c r="J66" t="s">
        <v>572</v>
      </c>
      <c r="K66" t="s">
        <v>31</v>
      </c>
      <c r="L66" t="s">
        <v>421</v>
      </c>
      <c r="M66">
        <v>1691791965</v>
      </c>
      <c r="N66">
        <f t="shared" si="46"/>
        <v>8.3914399682230977E-3</v>
      </c>
      <c r="O66">
        <f t="shared" si="47"/>
        <v>8.3914399682230982</v>
      </c>
      <c r="P66">
        <f t="shared" si="48"/>
        <v>48.973373202890663</v>
      </c>
      <c r="Q66">
        <f t="shared" si="49"/>
        <v>337.68599999999998</v>
      </c>
      <c r="R66">
        <f t="shared" si="50"/>
        <v>160.00991513834589</v>
      </c>
      <c r="S66">
        <f t="shared" si="51"/>
        <v>15.79019632374734</v>
      </c>
      <c r="T66">
        <f t="shared" si="52"/>
        <v>33.323736414526195</v>
      </c>
      <c r="U66">
        <f t="shared" si="53"/>
        <v>0.49696285484190494</v>
      </c>
      <c r="V66">
        <f t="shared" si="54"/>
        <v>2.9084962508886942</v>
      </c>
      <c r="W66">
        <f t="shared" si="55"/>
        <v>0.45415613410469552</v>
      </c>
      <c r="X66">
        <f t="shared" si="56"/>
        <v>0.28738569931798047</v>
      </c>
      <c r="Y66">
        <f t="shared" si="57"/>
        <v>344.34789964465836</v>
      </c>
      <c r="Z66">
        <f t="shared" si="58"/>
        <v>32.898682885597971</v>
      </c>
      <c r="AA66">
        <f t="shared" si="59"/>
        <v>32.036200000000001</v>
      </c>
      <c r="AB66">
        <f t="shared" si="60"/>
        <v>4.7848758204829798</v>
      </c>
      <c r="AC66">
        <f t="shared" si="61"/>
        <v>59.878417652082582</v>
      </c>
      <c r="AD66">
        <f t="shared" si="62"/>
        <v>3.0337501901872499</v>
      </c>
      <c r="AE66">
        <f t="shared" si="63"/>
        <v>5.06651696745653</v>
      </c>
      <c r="AF66">
        <f t="shared" si="64"/>
        <v>1.7511256302957299</v>
      </c>
      <c r="AG66">
        <f t="shared" si="65"/>
        <v>-370.06250259863862</v>
      </c>
      <c r="AH66">
        <f t="shared" si="66"/>
        <v>159.07649120114073</v>
      </c>
      <c r="AI66">
        <f t="shared" si="67"/>
        <v>12.470068346524418</v>
      </c>
      <c r="AJ66">
        <f t="shared" si="68"/>
        <v>145.83195659368491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51207.501771155112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679</v>
      </c>
      <c r="AW66">
        <v>10357.9</v>
      </c>
      <c r="AX66">
        <v>797.85338461538458</v>
      </c>
      <c r="AY66">
        <v>1228.655567374801</v>
      </c>
      <c r="AZ66">
        <f t="shared" si="73"/>
        <v>0.35062892660787526</v>
      </c>
      <c r="BA66">
        <v>0.5</v>
      </c>
      <c r="BB66">
        <f t="shared" si="74"/>
        <v>1513.0919998223292</v>
      </c>
      <c r="BC66">
        <f t="shared" si="75"/>
        <v>48.973373202890663</v>
      </c>
      <c r="BD66">
        <f t="shared" si="76"/>
        <v>265.2669118783333</v>
      </c>
      <c r="BE66">
        <f t="shared" si="77"/>
        <v>3.5003032034043043E-2</v>
      </c>
      <c r="BF66">
        <f t="shared" si="78"/>
        <v>1.793191266233126</v>
      </c>
      <c r="BG66">
        <f t="shared" si="79"/>
        <v>654.04099395474748</v>
      </c>
      <c r="BH66" t="s">
        <v>680</v>
      </c>
      <c r="BI66">
        <v>613.73</v>
      </c>
      <c r="BJ66">
        <f t="shared" si="80"/>
        <v>613.73</v>
      </c>
      <c r="BK66">
        <f t="shared" si="81"/>
        <v>0.50048653479728067</v>
      </c>
      <c r="BL66">
        <f t="shared" si="82"/>
        <v>0.70057614387147404</v>
      </c>
      <c r="BM66">
        <f t="shared" si="83"/>
        <v>0.78179736727955296</v>
      </c>
      <c r="BN66">
        <f t="shared" si="84"/>
        <v>1.832740417379942</v>
      </c>
      <c r="BO66">
        <f t="shared" si="85"/>
        <v>0.9035961172439827</v>
      </c>
      <c r="BP66">
        <f t="shared" si="86"/>
        <v>0.53890176449587879</v>
      </c>
      <c r="BQ66">
        <f t="shared" si="87"/>
        <v>0.46109823550412121</v>
      </c>
      <c r="BR66">
        <v>1819</v>
      </c>
      <c r="BS66">
        <v>290.00000000000011</v>
      </c>
      <c r="BT66">
        <v>1089.77</v>
      </c>
      <c r="BU66">
        <v>185</v>
      </c>
      <c r="BV66">
        <v>10357.9</v>
      </c>
      <c r="BW66">
        <v>1086.7</v>
      </c>
      <c r="BX66">
        <v>3.07</v>
      </c>
      <c r="BY66">
        <v>300.00000000000011</v>
      </c>
      <c r="BZ66">
        <v>38.4</v>
      </c>
      <c r="CA66">
        <v>1228.655567374801</v>
      </c>
      <c r="CB66">
        <v>1.2070468323733909</v>
      </c>
      <c r="CC66">
        <v>-147.0346831825907</v>
      </c>
      <c r="CD66">
        <v>1.022967561393731</v>
      </c>
      <c r="CE66">
        <v>0.9986465133832152</v>
      </c>
      <c r="CF66">
        <v>-1.1267853392658509E-2</v>
      </c>
      <c r="CG66">
        <v>289.99999999999989</v>
      </c>
      <c r="CH66">
        <v>1061.4000000000001</v>
      </c>
      <c r="CI66">
        <v>655</v>
      </c>
      <c r="CJ66">
        <v>10334.9</v>
      </c>
      <c r="CK66">
        <v>1086.3900000000001</v>
      </c>
      <c r="CL66">
        <v>-24.99</v>
      </c>
      <c r="CZ66">
        <f t="shared" si="88"/>
        <v>1799.89</v>
      </c>
      <c r="DA66">
        <f t="shared" si="89"/>
        <v>1513.0919998223292</v>
      </c>
      <c r="DB66">
        <f t="shared" si="90"/>
        <v>0.84065804011485656</v>
      </c>
      <c r="DC66">
        <f t="shared" si="91"/>
        <v>0.19131608022971311</v>
      </c>
      <c r="DD66">
        <v>6</v>
      </c>
      <c r="DE66">
        <v>0.5</v>
      </c>
      <c r="DF66" t="s">
        <v>425</v>
      </c>
      <c r="DG66">
        <v>2</v>
      </c>
      <c r="DH66">
        <v>1691791965</v>
      </c>
      <c r="DI66">
        <v>337.68599999999998</v>
      </c>
      <c r="DJ66">
        <v>399.87</v>
      </c>
      <c r="DK66">
        <v>30.7425</v>
      </c>
      <c r="DL66">
        <v>20.979900000000001</v>
      </c>
      <c r="DM66">
        <v>334.86099999999999</v>
      </c>
      <c r="DN66">
        <v>30.363900000000001</v>
      </c>
      <c r="DO66">
        <v>499.875</v>
      </c>
      <c r="DP66">
        <v>98.582899999999995</v>
      </c>
      <c r="DQ66">
        <v>9.97117E-2</v>
      </c>
      <c r="DR66">
        <v>33.050699999999999</v>
      </c>
      <c r="DS66">
        <v>32.036200000000001</v>
      </c>
      <c r="DT66">
        <v>999.9</v>
      </c>
      <c r="DU66">
        <v>0</v>
      </c>
      <c r="DV66">
        <v>0</v>
      </c>
      <c r="DW66">
        <v>10022.5</v>
      </c>
      <c r="DX66">
        <v>0</v>
      </c>
      <c r="DY66">
        <v>190.28299999999999</v>
      </c>
      <c r="DZ66">
        <v>-62.1845</v>
      </c>
      <c r="EA66">
        <v>348.39600000000002</v>
      </c>
      <c r="EB66">
        <v>408.43900000000002</v>
      </c>
      <c r="EC66">
        <v>9.7625700000000002</v>
      </c>
      <c r="ED66">
        <v>399.87</v>
      </c>
      <c r="EE66">
        <v>20.979900000000001</v>
      </c>
      <c r="EF66">
        <v>3.0306799999999998</v>
      </c>
      <c r="EG66">
        <v>2.06826</v>
      </c>
      <c r="EH66">
        <v>24.197399999999998</v>
      </c>
      <c r="EI66">
        <v>17.976800000000001</v>
      </c>
      <c r="EJ66">
        <v>1799.89</v>
      </c>
      <c r="EK66">
        <v>0.97800500000000001</v>
      </c>
      <c r="EL66">
        <v>2.1995199999999999E-2</v>
      </c>
      <c r="EM66">
        <v>0</v>
      </c>
      <c r="EN66">
        <v>796.85299999999995</v>
      </c>
      <c r="EO66">
        <v>5.0002700000000004</v>
      </c>
      <c r="EP66">
        <v>15192.1</v>
      </c>
      <c r="EQ66">
        <v>16247.6</v>
      </c>
      <c r="ER66">
        <v>46.625</v>
      </c>
      <c r="ES66">
        <v>47.75</v>
      </c>
      <c r="ET66">
        <v>47.625</v>
      </c>
      <c r="EU66">
        <v>46.936999999999998</v>
      </c>
      <c r="EV66">
        <v>48.561999999999998</v>
      </c>
      <c r="EW66">
        <v>1755.41</v>
      </c>
      <c r="EX66">
        <v>39.479999999999997</v>
      </c>
      <c r="EY66">
        <v>0</v>
      </c>
      <c r="EZ66">
        <v>187.80000019073489</v>
      </c>
      <c r="FA66">
        <v>0</v>
      </c>
      <c r="FB66">
        <v>797.85338461538458</v>
      </c>
      <c r="FC66">
        <v>-8.5965128200147642</v>
      </c>
      <c r="FD66">
        <v>1105.391449715336</v>
      </c>
      <c r="FE66">
        <v>15080.99615384615</v>
      </c>
      <c r="FF66">
        <v>15</v>
      </c>
      <c r="FG66">
        <v>1691791868</v>
      </c>
      <c r="FH66" t="s">
        <v>681</v>
      </c>
      <c r="FI66">
        <v>1691791858.5</v>
      </c>
      <c r="FJ66">
        <v>1691791868</v>
      </c>
      <c r="FK66">
        <v>56</v>
      </c>
      <c r="FL66">
        <v>0.70299999999999996</v>
      </c>
      <c r="FM66">
        <v>0.01</v>
      </c>
      <c r="FN66">
        <v>2.8239999999999998</v>
      </c>
      <c r="FO66">
        <v>0.379</v>
      </c>
      <c r="FP66">
        <v>400</v>
      </c>
      <c r="FQ66">
        <v>21</v>
      </c>
      <c r="FR66">
        <v>0.06</v>
      </c>
      <c r="FS66">
        <v>0.01</v>
      </c>
      <c r="FT66">
        <v>48.478038607551269</v>
      </c>
      <c r="FU66">
        <v>2.251479986072296</v>
      </c>
      <c r="FV66">
        <v>0.33545264093217098</v>
      </c>
      <c r="FW66">
        <v>0</v>
      </c>
      <c r="FX66">
        <v>0.50618252022878263</v>
      </c>
      <c r="FY66">
        <v>-2.467185505585855E-2</v>
      </c>
      <c r="FZ66">
        <v>3.7812937088939659E-3</v>
      </c>
      <c r="GA66">
        <v>1</v>
      </c>
      <c r="GB66">
        <v>1</v>
      </c>
      <c r="GC66">
        <v>2</v>
      </c>
      <c r="GD66" t="s">
        <v>466</v>
      </c>
      <c r="GE66">
        <v>3.1335099999999998</v>
      </c>
      <c r="GF66">
        <v>2.8650600000000002</v>
      </c>
      <c r="GG66">
        <v>7.9736699999999994E-2</v>
      </c>
      <c r="GH66">
        <v>9.4047800000000001E-2</v>
      </c>
      <c r="GI66">
        <v>0.135905</v>
      </c>
      <c r="GJ66">
        <v>0.107458</v>
      </c>
      <c r="GK66">
        <v>27797.4</v>
      </c>
      <c r="GL66">
        <v>21199.7</v>
      </c>
      <c r="GM66">
        <v>29129</v>
      </c>
      <c r="GN66">
        <v>21814.5</v>
      </c>
      <c r="GO66">
        <v>33725.199999999997</v>
      </c>
      <c r="GP66">
        <v>26810.400000000001</v>
      </c>
      <c r="GQ66">
        <v>40429.1</v>
      </c>
      <c r="GR66">
        <v>31017.7</v>
      </c>
      <c r="GS66">
        <v>2.0245700000000002</v>
      </c>
      <c r="GT66">
        <v>1.7997700000000001</v>
      </c>
      <c r="GU66">
        <v>2.5376699999999999E-2</v>
      </c>
      <c r="GV66">
        <v>0</v>
      </c>
      <c r="GW66">
        <v>31.624500000000001</v>
      </c>
      <c r="GX66">
        <v>999.9</v>
      </c>
      <c r="GY66">
        <v>52.4</v>
      </c>
      <c r="GZ66">
        <v>35.6</v>
      </c>
      <c r="HA66">
        <v>31.036799999999999</v>
      </c>
      <c r="HB66">
        <v>61.775799999999997</v>
      </c>
      <c r="HC66">
        <v>14.398999999999999</v>
      </c>
      <c r="HD66">
        <v>1</v>
      </c>
      <c r="HE66">
        <v>0.37538100000000002</v>
      </c>
      <c r="HF66">
        <v>0.85204500000000005</v>
      </c>
      <c r="HG66">
        <v>20.332100000000001</v>
      </c>
      <c r="HH66">
        <v>5.2346599999999999</v>
      </c>
      <c r="HI66">
        <v>11.976100000000001</v>
      </c>
      <c r="HJ66">
        <v>4.9751000000000003</v>
      </c>
      <c r="HK66">
        <v>3.2839999999999998</v>
      </c>
      <c r="HL66">
        <v>9999</v>
      </c>
      <c r="HM66">
        <v>9999</v>
      </c>
      <c r="HN66">
        <v>9999</v>
      </c>
      <c r="HO66">
        <v>999.9</v>
      </c>
      <c r="HP66">
        <v>1.86066</v>
      </c>
      <c r="HQ66">
        <v>1.8623400000000001</v>
      </c>
      <c r="HR66">
        <v>1.86768</v>
      </c>
      <c r="HS66">
        <v>1.8583700000000001</v>
      </c>
      <c r="HT66">
        <v>1.85673</v>
      </c>
      <c r="HU66">
        <v>1.8605</v>
      </c>
      <c r="HV66">
        <v>1.86433</v>
      </c>
      <c r="HW66">
        <v>1.86642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2.8250000000000002</v>
      </c>
      <c r="IL66">
        <v>0.37859999999999999</v>
      </c>
      <c r="IM66">
        <v>2.8242999999999938</v>
      </c>
      <c r="IN66">
        <v>0</v>
      </c>
      <c r="IO66">
        <v>0</v>
      </c>
      <c r="IP66">
        <v>0</v>
      </c>
      <c r="IQ66">
        <v>0.37857142857142989</v>
      </c>
      <c r="IR66">
        <v>0</v>
      </c>
      <c r="IS66">
        <v>0</v>
      </c>
      <c r="IT66">
        <v>0</v>
      </c>
      <c r="IU66">
        <v>-1</v>
      </c>
      <c r="IV66">
        <v>-1</v>
      </c>
      <c r="IW66">
        <v>-1</v>
      </c>
      <c r="IX66">
        <v>-1</v>
      </c>
      <c r="IY66">
        <v>1.8</v>
      </c>
      <c r="IZ66">
        <v>1.6</v>
      </c>
      <c r="JA66">
        <v>1.02051</v>
      </c>
      <c r="JB66">
        <v>2.5097700000000001</v>
      </c>
      <c r="JC66">
        <v>1.34399</v>
      </c>
      <c r="JD66">
        <v>2.2497600000000002</v>
      </c>
      <c r="JE66">
        <v>1.5918000000000001</v>
      </c>
      <c r="JF66">
        <v>2.4279799999999998</v>
      </c>
      <c r="JG66">
        <v>38.013399999999997</v>
      </c>
      <c r="JH66">
        <v>15.970800000000001</v>
      </c>
      <c r="JI66">
        <v>18</v>
      </c>
      <c r="JJ66">
        <v>512.00800000000004</v>
      </c>
      <c r="JK66">
        <v>413.46800000000002</v>
      </c>
      <c r="JL66">
        <v>30.4376</v>
      </c>
      <c r="JM66">
        <v>32.293700000000001</v>
      </c>
      <c r="JN66">
        <v>30.000299999999999</v>
      </c>
      <c r="JO66">
        <v>32.150199999999998</v>
      </c>
      <c r="JP66">
        <v>32.097499999999997</v>
      </c>
      <c r="JQ66">
        <v>20.495999999999999</v>
      </c>
      <c r="JR66">
        <v>40.124400000000001</v>
      </c>
      <c r="JS66">
        <v>0</v>
      </c>
      <c r="JT66">
        <v>30.414000000000001</v>
      </c>
      <c r="JU66">
        <v>400</v>
      </c>
      <c r="JV66">
        <v>21.013200000000001</v>
      </c>
      <c r="JW66">
        <v>99.322299999999998</v>
      </c>
      <c r="JX66">
        <v>97.968400000000003</v>
      </c>
    </row>
    <row r="67" spans="1:284" x14ac:dyDescent="0.3">
      <c r="A67">
        <v>51</v>
      </c>
      <c r="B67">
        <v>1691792088.5</v>
      </c>
      <c r="C67">
        <v>11280.900000095369</v>
      </c>
      <c r="D67" t="s">
        <v>682</v>
      </c>
      <c r="E67" t="s">
        <v>683</v>
      </c>
      <c r="F67" t="s">
        <v>416</v>
      </c>
      <c r="G67" t="s">
        <v>643</v>
      </c>
      <c r="H67" t="s">
        <v>418</v>
      </c>
      <c r="I67" t="s">
        <v>419</v>
      </c>
      <c r="J67" t="s">
        <v>572</v>
      </c>
      <c r="K67" t="s">
        <v>31</v>
      </c>
      <c r="L67" t="s">
        <v>421</v>
      </c>
      <c r="M67">
        <v>1691792088.5</v>
      </c>
      <c r="N67">
        <f t="shared" si="46"/>
        <v>8.1039662501738441E-3</v>
      </c>
      <c r="O67">
        <f t="shared" si="47"/>
        <v>8.1039662501738441</v>
      </c>
      <c r="P67">
        <f t="shared" si="48"/>
        <v>50.623744834878302</v>
      </c>
      <c r="Q67">
        <f t="shared" si="49"/>
        <v>336.00799999999998</v>
      </c>
      <c r="R67">
        <f t="shared" si="50"/>
        <v>148.2568844566288</v>
      </c>
      <c r="S67">
        <f t="shared" si="51"/>
        <v>14.629804363239705</v>
      </c>
      <c r="T67">
        <f t="shared" si="52"/>
        <v>33.156850169217599</v>
      </c>
      <c r="U67">
        <f t="shared" si="53"/>
        <v>0.48339985286097831</v>
      </c>
      <c r="V67">
        <f t="shared" si="54"/>
        <v>2.904604464174982</v>
      </c>
      <c r="W67">
        <f t="shared" si="55"/>
        <v>0.44274612867668645</v>
      </c>
      <c r="X67">
        <f t="shared" si="56"/>
        <v>0.28008343823992454</v>
      </c>
      <c r="Y67">
        <f t="shared" si="57"/>
        <v>344.3421996446524</v>
      </c>
      <c r="Z67">
        <f t="shared" si="58"/>
        <v>32.823791314600193</v>
      </c>
      <c r="AA67">
        <f t="shared" si="59"/>
        <v>31.9772</v>
      </c>
      <c r="AB67">
        <f t="shared" si="60"/>
        <v>4.7689244766995591</v>
      </c>
      <c r="AC67">
        <f t="shared" si="61"/>
        <v>60.39194596962485</v>
      </c>
      <c r="AD67">
        <f t="shared" si="62"/>
        <v>3.0341348011447198</v>
      </c>
      <c r="AE67">
        <f t="shared" si="63"/>
        <v>5.0240719228865203</v>
      </c>
      <c r="AF67">
        <f t="shared" si="64"/>
        <v>1.7347896755548393</v>
      </c>
      <c r="AG67">
        <f t="shared" si="65"/>
        <v>-357.3849116326665</v>
      </c>
      <c r="AH67">
        <f t="shared" si="66"/>
        <v>144.66064653910993</v>
      </c>
      <c r="AI67">
        <f t="shared" si="67"/>
        <v>11.343563235044588</v>
      </c>
      <c r="AJ67">
        <f t="shared" si="68"/>
        <v>142.96149778614043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51123.141418586223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684</v>
      </c>
      <c r="AW67">
        <v>10359.5</v>
      </c>
      <c r="AX67">
        <v>791.93142307692301</v>
      </c>
      <c r="AY67">
        <v>1239.1156998498841</v>
      </c>
      <c r="AZ67">
        <f t="shared" si="73"/>
        <v>0.36088984816118175</v>
      </c>
      <c r="BA67">
        <v>0.5</v>
      </c>
      <c r="BB67">
        <f t="shared" si="74"/>
        <v>1513.0667998223262</v>
      </c>
      <c r="BC67">
        <f t="shared" si="75"/>
        <v>50.623744834878302</v>
      </c>
      <c r="BD67">
        <f t="shared" si="76"/>
        <v>273.02522382280222</v>
      </c>
      <c r="BE67">
        <f t="shared" si="77"/>
        <v>3.6094361054406783E-2</v>
      </c>
      <c r="BF67">
        <f t="shared" si="78"/>
        <v>1.7696122326718664</v>
      </c>
      <c r="BG67">
        <f t="shared" si="79"/>
        <v>656.99329799929819</v>
      </c>
      <c r="BH67" t="s">
        <v>685</v>
      </c>
      <c r="BI67">
        <v>618.66999999999996</v>
      </c>
      <c r="BJ67">
        <f t="shared" si="80"/>
        <v>618.66999999999996</v>
      </c>
      <c r="BK67">
        <f t="shared" si="81"/>
        <v>0.50071651898612024</v>
      </c>
      <c r="BL67">
        <f t="shared" si="82"/>
        <v>0.72074683873408518</v>
      </c>
      <c r="BM67">
        <f t="shared" si="83"/>
        <v>0.77945197645034692</v>
      </c>
      <c r="BN67">
        <f t="shared" si="84"/>
        <v>1.821382389236966</v>
      </c>
      <c r="BO67">
        <f t="shared" si="85"/>
        <v>0.89930614212835991</v>
      </c>
      <c r="BP67">
        <f t="shared" si="86"/>
        <v>0.56305941868946929</v>
      </c>
      <c r="BQ67">
        <f t="shared" si="87"/>
        <v>0.43694058131053071</v>
      </c>
      <c r="BR67">
        <v>1821</v>
      </c>
      <c r="BS67">
        <v>290.00000000000011</v>
      </c>
      <c r="BT67">
        <v>1103.81</v>
      </c>
      <c r="BU67">
        <v>175</v>
      </c>
      <c r="BV67">
        <v>10359.5</v>
      </c>
      <c r="BW67">
        <v>1102.53</v>
      </c>
      <c r="BX67">
        <v>1.28</v>
      </c>
      <c r="BY67">
        <v>300.00000000000011</v>
      </c>
      <c r="BZ67">
        <v>38.4</v>
      </c>
      <c r="CA67">
        <v>1239.1156998498841</v>
      </c>
      <c r="CB67">
        <v>1.7052784761426429</v>
      </c>
      <c r="CC67">
        <v>-141.498223346656</v>
      </c>
      <c r="CD67">
        <v>1.4452065417580711</v>
      </c>
      <c r="CE67">
        <v>0.99708761211606756</v>
      </c>
      <c r="CF67">
        <v>-1.1267370634037819E-2</v>
      </c>
      <c r="CG67">
        <v>289.99999999999989</v>
      </c>
      <c r="CH67">
        <v>1082.18</v>
      </c>
      <c r="CI67">
        <v>645</v>
      </c>
      <c r="CJ67">
        <v>10336</v>
      </c>
      <c r="CK67">
        <v>1102.22</v>
      </c>
      <c r="CL67">
        <v>-20.04</v>
      </c>
      <c r="CZ67">
        <f t="shared" si="88"/>
        <v>1799.86</v>
      </c>
      <c r="DA67">
        <f t="shared" si="89"/>
        <v>1513.0667998223262</v>
      </c>
      <c r="DB67">
        <f t="shared" si="90"/>
        <v>0.84065805108304326</v>
      </c>
      <c r="DC67">
        <f t="shared" si="91"/>
        <v>0.19131610216608649</v>
      </c>
      <c r="DD67">
        <v>6</v>
      </c>
      <c r="DE67">
        <v>0.5</v>
      </c>
      <c r="DF67" t="s">
        <v>425</v>
      </c>
      <c r="DG67">
        <v>2</v>
      </c>
      <c r="DH67">
        <v>1691792088.5</v>
      </c>
      <c r="DI67">
        <v>336.00799999999998</v>
      </c>
      <c r="DJ67">
        <v>400.036</v>
      </c>
      <c r="DK67">
        <v>30.747599999999998</v>
      </c>
      <c r="DL67">
        <v>21.3201</v>
      </c>
      <c r="DM67">
        <v>333.27800000000002</v>
      </c>
      <c r="DN67">
        <v>30.3384</v>
      </c>
      <c r="DO67">
        <v>499.90699999999998</v>
      </c>
      <c r="DP67">
        <v>98.578900000000004</v>
      </c>
      <c r="DQ67">
        <v>9.9852200000000002E-2</v>
      </c>
      <c r="DR67">
        <v>32.901000000000003</v>
      </c>
      <c r="DS67">
        <v>31.9772</v>
      </c>
      <c r="DT67">
        <v>999.9</v>
      </c>
      <c r="DU67">
        <v>0</v>
      </c>
      <c r="DV67">
        <v>0</v>
      </c>
      <c r="DW67">
        <v>10000.6</v>
      </c>
      <c r="DX67">
        <v>0</v>
      </c>
      <c r="DY67">
        <v>380.476</v>
      </c>
      <c r="DZ67">
        <v>-64.028099999999995</v>
      </c>
      <c r="EA67">
        <v>346.66699999999997</v>
      </c>
      <c r="EB67">
        <v>408.75</v>
      </c>
      <c r="EC67">
        <v>9.4274400000000007</v>
      </c>
      <c r="ED67">
        <v>400.036</v>
      </c>
      <c r="EE67">
        <v>21.3201</v>
      </c>
      <c r="EF67">
        <v>3.0310600000000001</v>
      </c>
      <c r="EG67">
        <v>2.1017199999999998</v>
      </c>
      <c r="EH67">
        <v>24.1995</v>
      </c>
      <c r="EI67">
        <v>18.232199999999999</v>
      </c>
      <c r="EJ67">
        <v>1799.86</v>
      </c>
      <c r="EK67">
        <v>0.97800500000000001</v>
      </c>
      <c r="EL67">
        <v>2.1995199999999999E-2</v>
      </c>
      <c r="EM67">
        <v>0</v>
      </c>
      <c r="EN67">
        <v>792.35199999999998</v>
      </c>
      <c r="EO67">
        <v>5.0002700000000004</v>
      </c>
      <c r="EP67">
        <v>14961.4</v>
      </c>
      <c r="EQ67">
        <v>16247.4</v>
      </c>
      <c r="ER67">
        <v>46.625</v>
      </c>
      <c r="ES67">
        <v>47.75</v>
      </c>
      <c r="ET67">
        <v>47.625</v>
      </c>
      <c r="EU67">
        <v>46.936999999999998</v>
      </c>
      <c r="EV67">
        <v>48.5</v>
      </c>
      <c r="EW67">
        <v>1755.38</v>
      </c>
      <c r="EX67">
        <v>39.479999999999997</v>
      </c>
      <c r="EY67">
        <v>0</v>
      </c>
      <c r="EZ67">
        <v>121.80000019073491</v>
      </c>
      <c r="FA67">
        <v>0</v>
      </c>
      <c r="FB67">
        <v>791.93142307692301</v>
      </c>
      <c r="FC67">
        <v>2.157094022942613</v>
      </c>
      <c r="FD67">
        <v>-288.83760269395759</v>
      </c>
      <c r="FE67">
        <v>14925.280769230771</v>
      </c>
      <c r="FF67">
        <v>15</v>
      </c>
      <c r="FG67">
        <v>1691792045</v>
      </c>
      <c r="FH67" t="s">
        <v>686</v>
      </c>
      <c r="FI67">
        <v>1691792039.5</v>
      </c>
      <c r="FJ67">
        <v>1691792045</v>
      </c>
      <c r="FK67">
        <v>57</v>
      </c>
      <c r="FL67">
        <v>-9.5000000000000001E-2</v>
      </c>
      <c r="FM67">
        <v>3.1E-2</v>
      </c>
      <c r="FN67">
        <v>2.7290000000000001</v>
      </c>
      <c r="FO67">
        <v>0.40899999999999997</v>
      </c>
      <c r="FP67">
        <v>400</v>
      </c>
      <c r="FQ67">
        <v>21</v>
      </c>
      <c r="FR67">
        <v>0.02</v>
      </c>
      <c r="FS67">
        <v>0.02</v>
      </c>
      <c r="FT67">
        <v>50.379342914822267</v>
      </c>
      <c r="FU67">
        <v>0.41316049260669069</v>
      </c>
      <c r="FV67">
        <v>0.19876592440878399</v>
      </c>
      <c r="FW67">
        <v>1</v>
      </c>
      <c r="FX67">
        <v>0.49776093713080499</v>
      </c>
      <c r="FY67">
        <v>-5.8579067784274623E-2</v>
      </c>
      <c r="FZ67">
        <v>1.3235059494877939E-2</v>
      </c>
      <c r="GA67">
        <v>1</v>
      </c>
      <c r="GB67">
        <v>2</v>
      </c>
      <c r="GC67">
        <v>2</v>
      </c>
      <c r="GD67" t="s">
        <v>427</v>
      </c>
      <c r="GE67">
        <v>3.1336300000000001</v>
      </c>
      <c r="GF67">
        <v>2.8650099999999998</v>
      </c>
      <c r="GG67">
        <v>7.9424300000000003E-2</v>
      </c>
      <c r="GH67">
        <v>9.4071000000000002E-2</v>
      </c>
      <c r="GI67">
        <v>0.13581199999999999</v>
      </c>
      <c r="GJ67">
        <v>0.108672</v>
      </c>
      <c r="GK67">
        <v>27804.799999999999</v>
      </c>
      <c r="GL67">
        <v>21199</v>
      </c>
      <c r="GM67">
        <v>29127</v>
      </c>
      <c r="GN67">
        <v>21814.400000000001</v>
      </c>
      <c r="GO67">
        <v>33726.5</v>
      </c>
      <c r="GP67">
        <v>26773.5</v>
      </c>
      <c r="GQ67">
        <v>40425.800000000003</v>
      </c>
      <c r="GR67">
        <v>31017.1</v>
      </c>
      <c r="GS67">
        <v>2.0238299999999998</v>
      </c>
      <c r="GT67">
        <v>1.79918</v>
      </c>
      <c r="GU67">
        <v>2.4378299999999999E-2</v>
      </c>
      <c r="GV67">
        <v>0</v>
      </c>
      <c r="GW67">
        <v>31.581700000000001</v>
      </c>
      <c r="GX67">
        <v>999.9</v>
      </c>
      <c r="GY67">
        <v>53.1</v>
      </c>
      <c r="GZ67">
        <v>35.5</v>
      </c>
      <c r="HA67">
        <v>31.277899999999999</v>
      </c>
      <c r="HB67">
        <v>61.625799999999998</v>
      </c>
      <c r="HC67">
        <v>14.459099999999999</v>
      </c>
      <c r="HD67">
        <v>1</v>
      </c>
      <c r="HE67">
        <v>0.37613799999999997</v>
      </c>
      <c r="HF67">
        <v>0.15406300000000001</v>
      </c>
      <c r="HG67">
        <v>20.334599999999998</v>
      </c>
      <c r="HH67">
        <v>5.2328599999999996</v>
      </c>
      <c r="HI67">
        <v>11.977</v>
      </c>
      <c r="HJ67">
        <v>4.9751500000000002</v>
      </c>
      <c r="HK67">
        <v>3.2839999999999998</v>
      </c>
      <c r="HL67">
        <v>9999</v>
      </c>
      <c r="HM67">
        <v>9999</v>
      </c>
      <c r="HN67">
        <v>9999</v>
      </c>
      <c r="HO67">
        <v>999.9</v>
      </c>
      <c r="HP67">
        <v>1.86066</v>
      </c>
      <c r="HQ67">
        <v>1.8623400000000001</v>
      </c>
      <c r="HR67">
        <v>1.86768</v>
      </c>
      <c r="HS67">
        <v>1.8583700000000001</v>
      </c>
      <c r="HT67">
        <v>1.8567499999999999</v>
      </c>
      <c r="HU67">
        <v>1.86049</v>
      </c>
      <c r="HV67">
        <v>1.8643400000000001</v>
      </c>
      <c r="HW67">
        <v>1.86642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2.73</v>
      </c>
      <c r="IL67">
        <v>0.40920000000000001</v>
      </c>
      <c r="IM67">
        <v>2.7294999999999732</v>
      </c>
      <c r="IN67">
        <v>0</v>
      </c>
      <c r="IO67">
        <v>0</v>
      </c>
      <c r="IP67">
        <v>0</v>
      </c>
      <c r="IQ67">
        <v>0.40912857142857112</v>
      </c>
      <c r="IR67">
        <v>0</v>
      </c>
      <c r="IS67">
        <v>0</v>
      </c>
      <c r="IT67">
        <v>0</v>
      </c>
      <c r="IU67">
        <v>-1</v>
      </c>
      <c r="IV67">
        <v>-1</v>
      </c>
      <c r="IW67">
        <v>-1</v>
      </c>
      <c r="IX67">
        <v>-1</v>
      </c>
      <c r="IY67">
        <v>0.8</v>
      </c>
      <c r="IZ67">
        <v>0.7</v>
      </c>
      <c r="JA67">
        <v>1.01929</v>
      </c>
      <c r="JB67">
        <v>2.50854</v>
      </c>
      <c r="JC67">
        <v>1.34399</v>
      </c>
      <c r="JD67">
        <v>2.2497600000000002</v>
      </c>
      <c r="JE67">
        <v>1.5918000000000001</v>
      </c>
      <c r="JF67">
        <v>2.4377399999999998</v>
      </c>
      <c r="JG67">
        <v>37.940600000000003</v>
      </c>
      <c r="JH67">
        <v>15.970800000000001</v>
      </c>
      <c r="JI67">
        <v>18</v>
      </c>
      <c r="JJ67">
        <v>511.76100000000002</v>
      </c>
      <c r="JK67">
        <v>413.28300000000002</v>
      </c>
      <c r="JL67">
        <v>30.1386</v>
      </c>
      <c r="JM67">
        <v>32.322299999999998</v>
      </c>
      <c r="JN67">
        <v>29.999099999999999</v>
      </c>
      <c r="JO67">
        <v>32.1785</v>
      </c>
      <c r="JP67">
        <v>32.122799999999998</v>
      </c>
      <c r="JQ67">
        <v>20.482500000000002</v>
      </c>
      <c r="JR67">
        <v>40.178400000000003</v>
      </c>
      <c r="JS67">
        <v>0</v>
      </c>
      <c r="JT67">
        <v>30.2379</v>
      </c>
      <c r="JU67">
        <v>400</v>
      </c>
      <c r="JV67">
        <v>21.327000000000002</v>
      </c>
      <c r="JW67">
        <v>99.314800000000005</v>
      </c>
      <c r="JX67">
        <v>97.967200000000005</v>
      </c>
    </row>
    <row r="68" spans="1:284" x14ac:dyDescent="0.3">
      <c r="A68">
        <v>52</v>
      </c>
      <c r="B68">
        <v>1691792230.5</v>
      </c>
      <c r="C68">
        <v>11422.900000095369</v>
      </c>
      <c r="D68" t="s">
        <v>687</v>
      </c>
      <c r="E68" t="s">
        <v>688</v>
      </c>
      <c r="F68" t="s">
        <v>416</v>
      </c>
      <c r="G68" t="s">
        <v>643</v>
      </c>
      <c r="H68" t="s">
        <v>418</v>
      </c>
      <c r="I68" t="s">
        <v>419</v>
      </c>
      <c r="J68" t="s">
        <v>572</v>
      </c>
      <c r="K68" t="s">
        <v>31</v>
      </c>
      <c r="L68" t="s">
        <v>421</v>
      </c>
      <c r="M68">
        <v>1691792230.5</v>
      </c>
      <c r="N68">
        <f t="shared" si="46"/>
        <v>7.9690183644630722E-3</v>
      </c>
      <c r="O68">
        <f t="shared" si="47"/>
        <v>7.9690183644630714</v>
      </c>
      <c r="P68">
        <f t="shared" si="48"/>
        <v>56.636708956146599</v>
      </c>
      <c r="Q68">
        <f t="shared" si="49"/>
        <v>428.04700000000003</v>
      </c>
      <c r="R68">
        <f t="shared" si="50"/>
        <v>211.25517779509983</v>
      </c>
      <c r="S68">
        <f t="shared" si="51"/>
        <v>20.846911493461313</v>
      </c>
      <c r="T68">
        <f t="shared" si="52"/>
        <v>42.240185623742001</v>
      </c>
      <c r="U68">
        <f t="shared" si="53"/>
        <v>0.47030702468037161</v>
      </c>
      <c r="V68">
        <f t="shared" si="54"/>
        <v>2.8994002235049865</v>
      </c>
      <c r="W68">
        <f t="shared" si="55"/>
        <v>0.43166847152433802</v>
      </c>
      <c r="X68">
        <f t="shared" si="56"/>
        <v>0.27299929375497467</v>
      </c>
      <c r="Y68">
        <f t="shared" si="57"/>
        <v>344.39729964470968</v>
      </c>
      <c r="Z68">
        <f t="shared" si="58"/>
        <v>32.808675890077225</v>
      </c>
      <c r="AA68">
        <f t="shared" si="59"/>
        <v>31.9678</v>
      </c>
      <c r="AB68">
        <f t="shared" si="60"/>
        <v>4.7663873563127535</v>
      </c>
      <c r="AC68">
        <f t="shared" si="61"/>
        <v>60.21157517282608</v>
      </c>
      <c r="AD68">
        <f t="shared" si="62"/>
        <v>3.0164766255294002</v>
      </c>
      <c r="AE68">
        <f t="shared" si="63"/>
        <v>5.0097952376618071</v>
      </c>
      <c r="AF68">
        <f t="shared" si="64"/>
        <v>1.7499107307833532</v>
      </c>
      <c r="AG68">
        <f t="shared" si="65"/>
        <v>-351.43370987282151</v>
      </c>
      <c r="AH68">
        <f t="shared" si="66"/>
        <v>137.96138147625771</v>
      </c>
      <c r="AI68">
        <f t="shared" si="67"/>
        <v>10.834463245218307</v>
      </c>
      <c r="AJ68">
        <f t="shared" si="68"/>
        <v>141.75943449336421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50985.553264749309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689</v>
      </c>
      <c r="AW68">
        <v>10365.299999999999</v>
      </c>
      <c r="AX68">
        <v>809.34161538461558</v>
      </c>
      <c r="AY68">
        <v>1318.2462858305739</v>
      </c>
      <c r="AZ68">
        <f t="shared" si="73"/>
        <v>0.3860467318709857</v>
      </c>
      <c r="BA68">
        <v>0.5</v>
      </c>
      <c r="BB68">
        <f t="shared" si="74"/>
        <v>1513.3103998223548</v>
      </c>
      <c r="BC68">
        <f t="shared" si="75"/>
        <v>56.636708956146599</v>
      </c>
      <c r="BD68">
        <f t="shared" si="76"/>
        <v>292.10426707889741</v>
      </c>
      <c r="BE68">
        <f t="shared" si="77"/>
        <v>4.0061935410348054E-2</v>
      </c>
      <c r="BF68">
        <f t="shared" si="78"/>
        <v>1.6033602649885084</v>
      </c>
      <c r="BG68">
        <f t="shared" si="79"/>
        <v>678.59086932366006</v>
      </c>
      <c r="BH68" t="s">
        <v>690</v>
      </c>
      <c r="BI68">
        <v>614.73</v>
      </c>
      <c r="BJ68">
        <f t="shared" si="80"/>
        <v>614.73</v>
      </c>
      <c r="BK68">
        <f t="shared" si="81"/>
        <v>0.53367590972374068</v>
      </c>
      <c r="BL68">
        <f t="shared" si="82"/>
        <v>0.72337297756390051</v>
      </c>
      <c r="BM68">
        <f t="shared" si="83"/>
        <v>0.75027287041802182</v>
      </c>
      <c r="BN68">
        <f t="shared" si="84"/>
        <v>1.5675498735795319</v>
      </c>
      <c r="BO68">
        <f t="shared" si="85"/>
        <v>0.86685261005785896</v>
      </c>
      <c r="BP68">
        <f t="shared" si="86"/>
        <v>0.54943309727936829</v>
      </c>
      <c r="BQ68">
        <f t="shared" si="87"/>
        <v>0.45056690272063171</v>
      </c>
      <c r="BR68">
        <v>1823</v>
      </c>
      <c r="BS68">
        <v>290.00000000000011</v>
      </c>
      <c r="BT68">
        <v>1171.68</v>
      </c>
      <c r="BU68">
        <v>145</v>
      </c>
      <c r="BV68">
        <v>10365.299999999999</v>
      </c>
      <c r="BW68">
        <v>1169.3599999999999</v>
      </c>
      <c r="BX68">
        <v>2.3199999999999998</v>
      </c>
      <c r="BY68">
        <v>300.00000000000011</v>
      </c>
      <c r="BZ68">
        <v>38.4</v>
      </c>
      <c r="CA68">
        <v>1318.2462858305739</v>
      </c>
      <c r="CB68">
        <v>1.8942525674965831</v>
      </c>
      <c r="CC68">
        <v>-154.3277681043383</v>
      </c>
      <c r="CD68">
        <v>1.6054437717654351</v>
      </c>
      <c r="CE68">
        <v>0.99697903214333461</v>
      </c>
      <c r="CF68">
        <v>-1.126816195773081E-2</v>
      </c>
      <c r="CG68">
        <v>289.99999999999989</v>
      </c>
      <c r="CH68">
        <v>1152.3900000000001</v>
      </c>
      <c r="CI68">
        <v>685</v>
      </c>
      <c r="CJ68">
        <v>10332.799999999999</v>
      </c>
      <c r="CK68">
        <v>1168.8900000000001</v>
      </c>
      <c r="CL68">
        <v>-16.5</v>
      </c>
      <c r="CZ68">
        <f t="shared" si="88"/>
        <v>1800.15</v>
      </c>
      <c r="DA68">
        <f t="shared" si="89"/>
        <v>1513.3103998223548</v>
      </c>
      <c r="DB68">
        <f t="shared" si="90"/>
        <v>0.84065794507255209</v>
      </c>
      <c r="DC68">
        <f t="shared" si="91"/>
        <v>0.19131589014510439</v>
      </c>
      <c r="DD68">
        <v>6</v>
      </c>
      <c r="DE68">
        <v>0.5</v>
      </c>
      <c r="DF68" t="s">
        <v>425</v>
      </c>
      <c r="DG68">
        <v>2</v>
      </c>
      <c r="DH68">
        <v>1691792230.5</v>
      </c>
      <c r="DI68">
        <v>428.04700000000003</v>
      </c>
      <c r="DJ68">
        <v>500.10899999999998</v>
      </c>
      <c r="DK68">
        <v>30.567900000000002</v>
      </c>
      <c r="DL68">
        <v>21.296800000000001</v>
      </c>
      <c r="DM68">
        <v>425.02800000000002</v>
      </c>
      <c r="DN68">
        <v>30.170300000000001</v>
      </c>
      <c r="DO68">
        <v>499.96800000000002</v>
      </c>
      <c r="DP68">
        <v>98.5809</v>
      </c>
      <c r="DQ68">
        <v>0.100286</v>
      </c>
      <c r="DR68">
        <v>32.8504</v>
      </c>
      <c r="DS68">
        <v>31.9678</v>
      </c>
      <c r="DT68">
        <v>999.9</v>
      </c>
      <c r="DU68">
        <v>0</v>
      </c>
      <c r="DV68">
        <v>0</v>
      </c>
      <c r="DW68">
        <v>9970.6200000000008</v>
      </c>
      <c r="DX68">
        <v>0</v>
      </c>
      <c r="DY68">
        <v>250.93799999999999</v>
      </c>
      <c r="DZ68">
        <v>-72.061700000000002</v>
      </c>
      <c r="EA68">
        <v>441.54399999999998</v>
      </c>
      <c r="EB68">
        <v>510.99099999999999</v>
      </c>
      <c r="EC68">
        <v>9.2711799999999993</v>
      </c>
      <c r="ED68">
        <v>500.10899999999998</v>
      </c>
      <c r="EE68">
        <v>21.296800000000001</v>
      </c>
      <c r="EF68">
        <v>3.0134099999999999</v>
      </c>
      <c r="EG68">
        <v>2.09945</v>
      </c>
      <c r="EH68">
        <v>24.1022</v>
      </c>
      <c r="EI68">
        <v>18.215</v>
      </c>
      <c r="EJ68">
        <v>1800.15</v>
      </c>
      <c r="EK68">
        <v>0.97800799999999999</v>
      </c>
      <c r="EL68">
        <v>2.19916E-2</v>
      </c>
      <c r="EM68">
        <v>0</v>
      </c>
      <c r="EN68">
        <v>810.04300000000001</v>
      </c>
      <c r="EO68">
        <v>5.0002700000000004</v>
      </c>
      <c r="EP68">
        <v>15137.6</v>
      </c>
      <c r="EQ68">
        <v>16250</v>
      </c>
      <c r="ER68">
        <v>46.625</v>
      </c>
      <c r="ES68">
        <v>47.75</v>
      </c>
      <c r="ET68">
        <v>47.625</v>
      </c>
      <c r="EU68">
        <v>46.936999999999998</v>
      </c>
      <c r="EV68">
        <v>48.561999999999998</v>
      </c>
      <c r="EW68">
        <v>1755.67</v>
      </c>
      <c r="EX68">
        <v>39.479999999999997</v>
      </c>
      <c r="EY68">
        <v>0</v>
      </c>
      <c r="EZ68">
        <v>139.80000019073489</v>
      </c>
      <c r="FA68">
        <v>0</v>
      </c>
      <c r="FB68">
        <v>809.34161538461558</v>
      </c>
      <c r="FC68">
        <v>4.6378803292085484</v>
      </c>
      <c r="FD68">
        <v>551.50427463999449</v>
      </c>
      <c r="FE68">
        <v>15236.65</v>
      </c>
      <c r="FF68">
        <v>15</v>
      </c>
      <c r="FG68">
        <v>1691792187</v>
      </c>
      <c r="FH68" t="s">
        <v>691</v>
      </c>
      <c r="FI68">
        <v>1691792174.5</v>
      </c>
      <c r="FJ68">
        <v>1691792187</v>
      </c>
      <c r="FK68">
        <v>58</v>
      </c>
      <c r="FL68">
        <v>0.28899999999999998</v>
      </c>
      <c r="FM68">
        <v>-1.0999999999999999E-2</v>
      </c>
      <c r="FN68">
        <v>3.0190000000000001</v>
      </c>
      <c r="FO68">
        <v>0.39800000000000002</v>
      </c>
      <c r="FP68">
        <v>500</v>
      </c>
      <c r="FQ68">
        <v>21</v>
      </c>
      <c r="FR68">
        <v>0.03</v>
      </c>
      <c r="FS68">
        <v>0.01</v>
      </c>
      <c r="FT68">
        <v>56.417183348325914</v>
      </c>
      <c r="FU68">
        <v>-9.6300369534760809E-3</v>
      </c>
      <c r="FV68">
        <v>0.15082329453012491</v>
      </c>
      <c r="FW68">
        <v>1</v>
      </c>
      <c r="FX68">
        <v>0.47999597607349792</v>
      </c>
      <c r="FY68">
        <v>-3.6260494505145957E-2</v>
      </c>
      <c r="FZ68">
        <v>8.4657735173336215E-3</v>
      </c>
      <c r="GA68">
        <v>1</v>
      </c>
      <c r="GB68">
        <v>2</v>
      </c>
      <c r="GC68">
        <v>2</v>
      </c>
      <c r="GD68" t="s">
        <v>427</v>
      </c>
      <c r="GE68">
        <v>3.1337000000000002</v>
      </c>
      <c r="GF68">
        <v>2.8651900000000001</v>
      </c>
      <c r="GG68">
        <v>9.6088699999999999E-2</v>
      </c>
      <c r="GH68">
        <v>0.11124299999999999</v>
      </c>
      <c r="GI68">
        <v>0.13527900000000001</v>
      </c>
      <c r="GJ68">
        <v>0.108581</v>
      </c>
      <c r="GK68">
        <v>27300.1</v>
      </c>
      <c r="GL68">
        <v>20795.8</v>
      </c>
      <c r="GM68">
        <v>29125.7</v>
      </c>
      <c r="GN68">
        <v>21813.200000000001</v>
      </c>
      <c r="GO68">
        <v>33748.6</v>
      </c>
      <c r="GP68">
        <v>26776.3</v>
      </c>
      <c r="GQ68">
        <v>40424.300000000003</v>
      </c>
      <c r="GR68">
        <v>31015.5</v>
      </c>
      <c r="GS68">
        <v>2.0234000000000001</v>
      </c>
      <c r="GT68">
        <v>1.7991999999999999</v>
      </c>
      <c r="GU68">
        <v>2.5332E-2</v>
      </c>
      <c r="GV68">
        <v>0</v>
      </c>
      <c r="GW68">
        <v>31.556699999999999</v>
      </c>
      <c r="GX68">
        <v>999.9</v>
      </c>
      <c r="GY68">
        <v>53.7</v>
      </c>
      <c r="GZ68">
        <v>35.4</v>
      </c>
      <c r="HA68">
        <v>31.4588</v>
      </c>
      <c r="HB68">
        <v>61.825899999999997</v>
      </c>
      <c r="HC68">
        <v>14.443099999999999</v>
      </c>
      <c r="HD68">
        <v>1</v>
      </c>
      <c r="HE68">
        <v>0.37935200000000002</v>
      </c>
      <c r="HF68">
        <v>0.56408499999999995</v>
      </c>
      <c r="HG68">
        <v>20.334</v>
      </c>
      <c r="HH68">
        <v>5.2346599999999999</v>
      </c>
      <c r="HI68">
        <v>11.976100000000001</v>
      </c>
      <c r="HJ68">
        <v>4.9755000000000003</v>
      </c>
      <c r="HK68">
        <v>3.2839999999999998</v>
      </c>
      <c r="HL68">
        <v>9999</v>
      </c>
      <c r="HM68">
        <v>9999</v>
      </c>
      <c r="HN68">
        <v>9999</v>
      </c>
      <c r="HO68">
        <v>999.9</v>
      </c>
      <c r="HP68">
        <v>1.86066</v>
      </c>
      <c r="HQ68">
        <v>1.86233</v>
      </c>
      <c r="HR68">
        <v>1.86768</v>
      </c>
      <c r="HS68">
        <v>1.8583700000000001</v>
      </c>
      <c r="HT68">
        <v>1.8567800000000001</v>
      </c>
      <c r="HU68">
        <v>1.8604700000000001</v>
      </c>
      <c r="HV68">
        <v>1.86432</v>
      </c>
      <c r="HW68">
        <v>1.8664000000000001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3.0190000000000001</v>
      </c>
      <c r="IL68">
        <v>0.39760000000000001</v>
      </c>
      <c r="IM68">
        <v>3.0189523809524421</v>
      </c>
      <c r="IN68">
        <v>0</v>
      </c>
      <c r="IO68">
        <v>0</v>
      </c>
      <c r="IP68">
        <v>0</v>
      </c>
      <c r="IQ68">
        <v>0.39765499999998971</v>
      </c>
      <c r="IR68">
        <v>0</v>
      </c>
      <c r="IS68">
        <v>0</v>
      </c>
      <c r="IT68">
        <v>0</v>
      </c>
      <c r="IU68">
        <v>-1</v>
      </c>
      <c r="IV68">
        <v>-1</v>
      </c>
      <c r="IW68">
        <v>-1</v>
      </c>
      <c r="IX68">
        <v>-1</v>
      </c>
      <c r="IY68">
        <v>0.9</v>
      </c>
      <c r="IZ68">
        <v>0.7</v>
      </c>
      <c r="JA68">
        <v>1.2194799999999999</v>
      </c>
      <c r="JB68">
        <v>2.50122</v>
      </c>
      <c r="JC68">
        <v>1.34399</v>
      </c>
      <c r="JD68">
        <v>2.2497600000000002</v>
      </c>
      <c r="JE68">
        <v>1.5918000000000001</v>
      </c>
      <c r="JF68">
        <v>2.4438499999999999</v>
      </c>
      <c r="JG68">
        <v>37.819499999999998</v>
      </c>
      <c r="JH68">
        <v>15.9533</v>
      </c>
      <c r="JI68">
        <v>18</v>
      </c>
      <c r="JJ68">
        <v>511.77699999999999</v>
      </c>
      <c r="JK68">
        <v>413.55799999999999</v>
      </c>
      <c r="JL68">
        <v>30.209</v>
      </c>
      <c r="JM68">
        <v>32.3566</v>
      </c>
      <c r="JN68">
        <v>30</v>
      </c>
      <c r="JO68">
        <v>32.212499999999999</v>
      </c>
      <c r="JP68">
        <v>32.157699999999998</v>
      </c>
      <c r="JQ68">
        <v>24.488099999999999</v>
      </c>
      <c r="JR68">
        <v>40.332299999999996</v>
      </c>
      <c r="JS68">
        <v>0</v>
      </c>
      <c r="JT68">
        <v>30.2239</v>
      </c>
      <c r="JU68">
        <v>500</v>
      </c>
      <c r="JV68">
        <v>21.359200000000001</v>
      </c>
      <c r="JW68">
        <v>99.310900000000004</v>
      </c>
      <c r="JX68">
        <v>97.9619</v>
      </c>
    </row>
    <row r="69" spans="1:284" x14ac:dyDescent="0.3">
      <c r="A69">
        <v>53</v>
      </c>
      <c r="B69">
        <v>1691792380.5</v>
      </c>
      <c r="C69">
        <v>11572.900000095369</v>
      </c>
      <c r="D69" t="s">
        <v>692</v>
      </c>
      <c r="E69" t="s">
        <v>693</v>
      </c>
      <c r="F69" t="s">
        <v>416</v>
      </c>
      <c r="G69" t="s">
        <v>643</v>
      </c>
      <c r="H69" t="s">
        <v>418</v>
      </c>
      <c r="I69" t="s">
        <v>419</v>
      </c>
      <c r="J69" t="s">
        <v>572</v>
      </c>
      <c r="K69" t="s">
        <v>31</v>
      </c>
      <c r="L69" t="s">
        <v>421</v>
      </c>
      <c r="M69">
        <v>1691792380.5</v>
      </c>
      <c r="N69">
        <f t="shared" si="46"/>
        <v>7.8382213687226924E-3</v>
      </c>
      <c r="O69">
        <f t="shared" si="47"/>
        <v>7.8382213687226923</v>
      </c>
      <c r="P69">
        <f t="shared" si="48"/>
        <v>58.313995621945224</v>
      </c>
      <c r="Q69">
        <f t="shared" si="49"/>
        <v>525.09400000000005</v>
      </c>
      <c r="R69">
        <f t="shared" si="50"/>
        <v>292.36152283631941</v>
      </c>
      <c r="S69">
        <f t="shared" si="51"/>
        <v>28.850154966430743</v>
      </c>
      <c r="T69">
        <f t="shared" si="52"/>
        <v>51.816132044244007</v>
      </c>
      <c r="U69">
        <f t="shared" si="53"/>
        <v>0.45417896507535871</v>
      </c>
      <c r="V69">
        <f t="shared" si="54"/>
        <v>2.9071316313047899</v>
      </c>
      <c r="W69">
        <f t="shared" si="55"/>
        <v>0.41812393162791889</v>
      </c>
      <c r="X69">
        <f t="shared" si="56"/>
        <v>0.26432793155988227</v>
      </c>
      <c r="Y69">
        <f t="shared" si="57"/>
        <v>344.39539964470771</v>
      </c>
      <c r="Z69">
        <f t="shared" si="58"/>
        <v>32.832686775319956</v>
      </c>
      <c r="AA69">
        <f t="shared" si="59"/>
        <v>32.0381</v>
      </c>
      <c r="AB69">
        <f t="shared" si="60"/>
        <v>4.7853902788476743</v>
      </c>
      <c r="AC69">
        <f t="shared" si="61"/>
        <v>60.088360189017443</v>
      </c>
      <c r="AD69">
        <f t="shared" si="62"/>
        <v>3.0085770902058</v>
      </c>
      <c r="AE69">
        <f t="shared" si="63"/>
        <v>5.0069216080150047</v>
      </c>
      <c r="AF69">
        <f t="shared" si="64"/>
        <v>1.7768131886418743</v>
      </c>
      <c r="AG69">
        <f t="shared" si="65"/>
        <v>-345.66556236067072</v>
      </c>
      <c r="AH69">
        <f t="shared" si="66"/>
        <v>125.71255589458804</v>
      </c>
      <c r="AI69">
        <f t="shared" si="67"/>
        <v>9.8491788459835963</v>
      </c>
      <c r="AJ69">
        <f t="shared" si="68"/>
        <v>134.29157202460863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51204.32234371738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694</v>
      </c>
      <c r="AW69">
        <v>10369.4</v>
      </c>
      <c r="AX69">
        <v>814.36430769230776</v>
      </c>
      <c r="AY69">
        <v>1342.643130916168</v>
      </c>
      <c r="AZ69">
        <f t="shared" si="73"/>
        <v>0.39346182992302892</v>
      </c>
      <c r="BA69">
        <v>0.5</v>
      </c>
      <c r="BB69">
        <f t="shared" si="74"/>
        <v>1513.3019998223538</v>
      </c>
      <c r="BC69">
        <f t="shared" si="75"/>
        <v>58.313995621945224</v>
      </c>
      <c r="BD69">
        <f t="shared" si="76"/>
        <v>297.71328703814123</v>
      </c>
      <c r="BE69">
        <f t="shared" si="77"/>
        <v>4.1170519940239014E-2</v>
      </c>
      <c r="BF69">
        <f t="shared" si="78"/>
        <v>1.5560552323819836</v>
      </c>
      <c r="BG69">
        <f t="shared" si="79"/>
        <v>684.99815266805513</v>
      </c>
      <c r="BH69" t="s">
        <v>695</v>
      </c>
      <c r="BI69">
        <v>616.34</v>
      </c>
      <c r="BJ69">
        <f t="shared" si="80"/>
        <v>616.34</v>
      </c>
      <c r="BK69">
        <f t="shared" si="81"/>
        <v>0.54095024522306734</v>
      </c>
      <c r="BL69">
        <f t="shared" si="82"/>
        <v>0.72735308542244981</v>
      </c>
      <c r="BM69">
        <f t="shared" si="83"/>
        <v>0.74203679914042187</v>
      </c>
      <c r="BN69">
        <f t="shared" si="84"/>
        <v>1.5134908480521212</v>
      </c>
      <c r="BO69">
        <f t="shared" si="85"/>
        <v>0.85684682298334414</v>
      </c>
      <c r="BP69">
        <f t="shared" si="86"/>
        <v>0.55048679864129468</v>
      </c>
      <c r="BQ69">
        <f t="shared" si="87"/>
        <v>0.44951320135870532</v>
      </c>
      <c r="BR69">
        <v>1825</v>
      </c>
      <c r="BS69">
        <v>290.00000000000011</v>
      </c>
      <c r="BT69">
        <v>1195.57</v>
      </c>
      <c r="BU69">
        <v>125</v>
      </c>
      <c r="BV69">
        <v>10369.4</v>
      </c>
      <c r="BW69">
        <v>1192.8599999999999</v>
      </c>
      <c r="BX69">
        <v>2.71</v>
      </c>
      <c r="BY69">
        <v>300.00000000000011</v>
      </c>
      <c r="BZ69">
        <v>38.4</v>
      </c>
      <c r="CA69">
        <v>1342.643130916168</v>
      </c>
      <c r="CB69">
        <v>1.499506596922467</v>
      </c>
      <c r="CC69">
        <v>-155.31362331067709</v>
      </c>
      <c r="CD69">
        <v>1.2709047663610831</v>
      </c>
      <c r="CE69">
        <v>0.99812866528767274</v>
      </c>
      <c r="CF69">
        <v>-1.1268630033370419E-2</v>
      </c>
      <c r="CG69">
        <v>289.99999999999989</v>
      </c>
      <c r="CH69">
        <v>1179.5999999999999</v>
      </c>
      <c r="CI69">
        <v>675</v>
      </c>
      <c r="CJ69">
        <v>10333.799999999999</v>
      </c>
      <c r="CK69">
        <v>1192.3499999999999</v>
      </c>
      <c r="CL69">
        <v>-12.75</v>
      </c>
      <c r="CZ69">
        <f t="shared" si="88"/>
        <v>1800.14</v>
      </c>
      <c r="DA69">
        <f t="shared" si="89"/>
        <v>1513.3019998223538</v>
      </c>
      <c r="DB69">
        <f t="shared" si="90"/>
        <v>0.84065794872751765</v>
      </c>
      <c r="DC69">
        <f t="shared" si="91"/>
        <v>0.19131589745503555</v>
      </c>
      <c r="DD69">
        <v>6</v>
      </c>
      <c r="DE69">
        <v>0.5</v>
      </c>
      <c r="DF69" t="s">
        <v>425</v>
      </c>
      <c r="DG69">
        <v>2</v>
      </c>
      <c r="DH69">
        <v>1691792380.5</v>
      </c>
      <c r="DI69">
        <v>525.09400000000005</v>
      </c>
      <c r="DJ69">
        <v>600.01800000000003</v>
      </c>
      <c r="DK69">
        <v>30.488299999999999</v>
      </c>
      <c r="DL69">
        <v>21.368200000000002</v>
      </c>
      <c r="DM69">
        <v>521.76300000000003</v>
      </c>
      <c r="DN69">
        <v>30.087499999999999</v>
      </c>
      <c r="DO69">
        <v>499.94499999999999</v>
      </c>
      <c r="DP69">
        <v>98.579700000000003</v>
      </c>
      <c r="DQ69">
        <v>0.100026</v>
      </c>
      <c r="DR69">
        <v>32.840200000000003</v>
      </c>
      <c r="DS69">
        <v>32.0381</v>
      </c>
      <c r="DT69">
        <v>999.9</v>
      </c>
      <c r="DU69">
        <v>0</v>
      </c>
      <c r="DV69">
        <v>0</v>
      </c>
      <c r="DW69">
        <v>10015</v>
      </c>
      <c r="DX69">
        <v>0</v>
      </c>
      <c r="DY69">
        <v>75.283600000000007</v>
      </c>
      <c r="DZ69">
        <v>-74.924000000000007</v>
      </c>
      <c r="EA69">
        <v>541.60699999999997</v>
      </c>
      <c r="EB69">
        <v>613.11900000000003</v>
      </c>
      <c r="EC69">
        <v>9.1201500000000006</v>
      </c>
      <c r="ED69">
        <v>600.01800000000003</v>
      </c>
      <c r="EE69">
        <v>21.368200000000002</v>
      </c>
      <c r="EF69">
        <v>3.0055299999999998</v>
      </c>
      <c r="EG69">
        <v>2.1064699999999998</v>
      </c>
      <c r="EH69">
        <v>24.058599999999998</v>
      </c>
      <c r="EI69">
        <v>18.2682</v>
      </c>
      <c r="EJ69">
        <v>1800.14</v>
      </c>
      <c r="EK69">
        <v>0.97800799999999999</v>
      </c>
      <c r="EL69">
        <v>2.19916E-2</v>
      </c>
      <c r="EM69">
        <v>0</v>
      </c>
      <c r="EN69">
        <v>813.91700000000003</v>
      </c>
      <c r="EO69">
        <v>5.0002700000000004</v>
      </c>
      <c r="EP69">
        <v>15254.2</v>
      </c>
      <c r="EQ69">
        <v>16249.9</v>
      </c>
      <c r="ER69">
        <v>46.625</v>
      </c>
      <c r="ES69">
        <v>47.686999999999998</v>
      </c>
      <c r="ET69">
        <v>47.561999999999998</v>
      </c>
      <c r="EU69">
        <v>46.875</v>
      </c>
      <c r="EV69">
        <v>48.5</v>
      </c>
      <c r="EW69">
        <v>1755.66</v>
      </c>
      <c r="EX69">
        <v>39.479999999999997</v>
      </c>
      <c r="EY69">
        <v>0</v>
      </c>
      <c r="EZ69">
        <v>148.20000004768369</v>
      </c>
      <c r="FA69">
        <v>0</v>
      </c>
      <c r="FB69">
        <v>814.36430769230776</v>
      </c>
      <c r="FC69">
        <v>-1.687726491074879</v>
      </c>
      <c r="FD69">
        <v>-86.099145942080995</v>
      </c>
      <c r="FE69">
        <v>15292.207692307689</v>
      </c>
      <c r="FF69">
        <v>15</v>
      </c>
      <c r="FG69">
        <v>1691792336</v>
      </c>
      <c r="FH69" t="s">
        <v>696</v>
      </c>
      <c r="FI69">
        <v>1691792336</v>
      </c>
      <c r="FJ69">
        <v>1691792333</v>
      </c>
      <c r="FK69">
        <v>59</v>
      </c>
      <c r="FL69">
        <v>0.312</v>
      </c>
      <c r="FM69">
        <v>3.0000000000000001E-3</v>
      </c>
      <c r="FN69">
        <v>3.331</v>
      </c>
      <c r="FO69">
        <v>0.40100000000000002</v>
      </c>
      <c r="FP69">
        <v>600</v>
      </c>
      <c r="FQ69">
        <v>21</v>
      </c>
      <c r="FR69">
        <v>0.05</v>
      </c>
      <c r="FS69">
        <v>0.01</v>
      </c>
      <c r="FT69">
        <v>58.243993088639378</v>
      </c>
      <c r="FU69">
        <v>-0.32775873482786921</v>
      </c>
      <c r="FV69">
        <v>0.16435042727801549</v>
      </c>
      <c r="FW69">
        <v>1</v>
      </c>
      <c r="FX69">
        <v>0.46442408717416861</v>
      </c>
      <c r="FY69">
        <v>-4.8520200869421222E-2</v>
      </c>
      <c r="FZ69">
        <v>8.6040642221459959E-3</v>
      </c>
      <c r="GA69">
        <v>1</v>
      </c>
      <c r="GB69">
        <v>2</v>
      </c>
      <c r="GC69">
        <v>2</v>
      </c>
      <c r="GD69" t="s">
        <v>427</v>
      </c>
      <c r="GE69">
        <v>3.1336900000000001</v>
      </c>
      <c r="GF69">
        <v>2.86531</v>
      </c>
      <c r="GG69">
        <v>0.111986</v>
      </c>
      <c r="GH69">
        <v>0.12682399999999999</v>
      </c>
      <c r="GI69">
        <v>0.13501099999999999</v>
      </c>
      <c r="GJ69">
        <v>0.108829</v>
      </c>
      <c r="GK69">
        <v>26817.7</v>
      </c>
      <c r="GL69">
        <v>20430</v>
      </c>
      <c r="GM69">
        <v>29123.599999999999</v>
      </c>
      <c r="GN69">
        <v>21812</v>
      </c>
      <c r="GO69">
        <v>33758.199999999997</v>
      </c>
      <c r="GP69">
        <v>26768.799999999999</v>
      </c>
      <c r="GQ69">
        <v>40420.699999999997</v>
      </c>
      <c r="GR69">
        <v>31014.1</v>
      </c>
      <c r="GS69">
        <v>2.0226999999999999</v>
      </c>
      <c r="GT69">
        <v>1.8001</v>
      </c>
      <c r="GU69">
        <v>3.3862900000000001E-2</v>
      </c>
      <c r="GV69">
        <v>0</v>
      </c>
      <c r="GW69">
        <v>31.488600000000002</v>
      </c>
      <c r="GX69">
        <v>999.9</v>
      </c>
      <c r="GY69">
        <v>54</v>
      </c>
      <c r="GZ69">
        <v>35.299999999999997</v>
      </c>
      <c r="HA69">
        <v>31.458200000000001</v>
      </c>
      <c r="HB69">
        <v>61.5259</v>
      </c>
      <c r="HC69">
        <v>14.1747</v>
      </c>
      <c r="HD69">
        <v>1</v>
      </c>
      <c r="HE69">
        <v>0.38254300000000002</v>
      </c>
      <c r="HF69">
        <v>1.1403799999999999</v>
      </c>
      <c r="HG69">
        <v>20.330300000000001</v>
      </c>
      <c r="HH69">
        <v>5.2348100000000004</v>
      </c>
      <c r="HI69">
        <v>11.977499999999999</v>
      </c>
      <c r="HJ69">
        <v>4.9737999999999998</v>
      </c>
      <c r="HK69">
        <v>3.2839999999999998</v>
      </c>
      <c r="HL69">
        <v>9999</v>
      </c>
      <c r="HM69">
        <v>9999</v>
      </c>
      <c r="HN69">
        <v>9999</v>
      </c>
      <c r="HO69">
        <v>999.9</v>
      </c>
      <c r="HP69">
        <v>1.86066</v>
      </c>
      <c r="HQ69">
        <v>1.86233</v>
      </c>
      <c r="HR69">
        <v>1.8676900000000001</v>
      </c>
      <c r="HS69">
        <v>1.8583700000000001</v>
      </c>
      <c r="HT69">
        <v>1.85676</v>
      </c>
      <c r="HU69">
        <v>1.8604700000000001</v>
      </c>
      <c r="HV69">
        <v>1.86432</v>
      </c>
      <c r="HW69">
        <v>1.86642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3.331</v>
      </c>
      <c r="IL69">
        <v>0.40079999999999999</v>
      </c>
      <c r="IM69">
        <v>3.331049999999891</v>
      </c>
      <c r="IN69">
        <v>0</v>
      </c>
      <c r="IO69">
        <v>0</v>
      </c>
      <c r="IP69">
        <v>0</v>
      </c>
      <c r="IQ69">
        <v>0.40087999999999718</v>
      </c>
      <c r="IR69">
        <v>0</v>
      </c>
      <c r="IS69">
        <v>0</v>
      </c>
      <c r="IT69">
        <v>0</v>
      </c>
      <c r="IU69">
        <v>-1</v>
      </c>
      <c r="IV69">
        <v>-1</v>
      </c>
      <c r="IW69">
        <v>-1</v>
      </c>
      <c r="IX69">
        <v>-1</v>
      </c>
      <c r="IY69">
        <v>0.7</v>
      </c>
      <c r="IZ69">
        <v>0.8</v>
      </c>
      <c r="JA69">
        <v>1.41479</v>
      </c>
      <c r="JB69">
        <v>2.49756</v>
      </c>
      <c r="JC69">
        <v>1.34399</v>
      </c>
      <c r="JD69">
        <v>2.2497600000000002</v>
      </c>
      <c r="JE69">
        <v>1.5918000000000001</v>
      </c>
      <c r="JF69">
        <v>2.3999000000000001</v>
      </c>
      <c r="JG69">
        <v>37.722799999999999</v>
      </c>
      <c r="JH69">
        <v>15.927</v>
      </c>
      <c r="JI69">
        <v>18</v>
      </c>
      <c r="JJ69">
        <v>511.56200000000001</v>
      </c>
      <c r="JK69">
        <v>414.34500000000003</v>
      </c>
      <c r="JL69">
        <v>30.046500000000002</v>
      </c>
      <c r="JM69">
        <v>32.3795</v>
      </c>
      <c r="JN69">
        <v>30.000299999999999</v>
      </c>
      <c r="JO69">
        <v>32.2408</v>
      </c>
      <c r="JP69">
        <v>32.187800000000003</v>
      </c>
      <c r="JQ69">
        <v>28.3812</v>
      </c>
      <c r="JR69">
        <v>40.2913</v>
      </c>
      <c r="JS69">
        <v>0</v>
      </c>
      <c r="JT69">
        <v>30.016500000000001</v>
      </c>
      <c r="JU69">
        <v>600</v>
      </c>
      <c r="JV69">
        <v>21.382300000000001</v>
      </c>
      <c r="JW69">
        <v>99.302800000000005</v>
      </c>
      <c r="JX69">
        <v>97.957099999999997</v>
      </c>
    </row>
    <row r="70" spans="1:284" x14ac:dyDescent="0.3">
      <c r="A70">
        <v>54</v>
      </c>
      <c r="B70">
        <v>1691792504</v>
      </c>
      <c r="C70">
        <v>11696.400000095369</v>
      </c>
      <c r="D70" t="s">
        <v>697</v>
      </c>
      <c r="E70" t="s">
        <v>698</v>
      </c>
      <c r="F70" t="s">
        <v>416</v>
      </c>
      <c r="G70" t="s">
        <v>643</v>
      </c>
      <c r="H70" t="s">
        <v>418</v>
      </c>
      <c r="I70" t="s">
        <v>419</v>
      </c>
      <c r="J70" t="s">
        <v>572</v>
      </c>
      <c r="K70" t="s">
        <v>31</v>
      </c>
      <c r="L70" t="s">
        <v>421</v>
      </c>
      <c r="M70">
        <v>1691792504</v>
      </c>
      <c r="N70">
        <f t="shared" si="46"/>
        <v>7.5744880065905969E-3</v>
      </c>
      <c r="O70">
        <f t="shared" si="47"/>
        <v>7.5744880065905971</v>
      </c>
      <c r="P70">
        <f t="shared" si="48"/>
        <v>58.337787699179508</v>
      </c>
      <c r="Q70">
        <f t="shared" si="49"/>
        <v>723.31500000000005</v>
      </c>
      <c r="R70">
        <f t="shared" si="50"/>
        <v>476.53506274547061</v>
      </c>
      <c r="S70">
        <f t="shared" si="51"/>
        <v>47.025424341256887</v>
      </c>
      <c r="T70">
        <f t="shared" si="52"/>
        <v>71.378157593335501</v>
      </c>
      <c r="U70">
        <f t="shared" si="53"/>
        <v>0.43662089953840477</v>
      </c>
      <c r="V70">
        <f t="shared" si="54"/>
        <v>2.9116393507949416</v>
      </c>
      <c r="W70">
        <f t="shared" si="55"/>
        <v>0.4032373109764712</v>
      </c>
      <c r="X70">
        <f t="shared" si="56"/>
        <v>0.25480966302908648</v>
      </c>
      <c r="Y70">
        <f t="shared" si="57"/>
        <v>344.34409964465436</v>
      </c>
      <c r="Z70">
        <f t="shared" si="58"/>
        <v>32.785498005899697</v>
      </c>
      <c r="AA70">
        <f t="shared" si="59"/>
        <v>31.997</v>
      </c>
      <c r="AB70">
        <f t="shared" si="60"/>
        <v>4.7742724705932469</v>
      </c>
      <c r="AC70">
        <f t="shared" si="61"/>
        <v>60.178811794137864</v>
      </c>
      <c r="AD70">
        <f t="shared" si="62"/>
        <v>2.9935672558603499</v>
      </c>
      <c r="AE70">
        <f t="shared" si="63"/>
        <v>4.974453909294299</v>
      </c>
      <c r="AF70">
        <f t="shared" si="64"/>
        <v>1.780705214732897</v>
      </c>
      <c r="AG70">
        <f t="shared" si="65"/>
        <v>-334.0349210906453</v>
      </c>
      <c r="AH70">
        <f t="shared" si="66"/>
        <v>114.21304597480977</v>
      </c>
      <c r="AI70">
        <f t="shared" si="67"/>
        <v>8.9274990403883603</v>
      </c>
      <c r="AJ70">
        <f t="shared" si="68"/>
        <v>133.44972356920718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51350.528318232427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699</v>
      </c>
      <c r="AW70">
        <v>10363.9</v>
      </c>
      <c r="AX70">
        <v>812.32273076923093</v>
      </c>
      <c r="AY70">
        <v>1345.1656328118679</v>
      </c>
      <c r="AZ70">
        <f t="shared" si="73"/>
        <v>0.39611694578370138</v>
      </c>
      <c r="BA70">
        <v>0.5</v>
      </c>
      <c r="BB70">
        <f t="shared" si="74"/>
        <v>1513.075199822327</v>
      </c>
      <c r="BC70">
        <f t="shared" si="75"/>
        <v>58.337787699179508</v>
      </c>
      <c r="BD70">
        <f t="shared" si="76"/>
        <v>299.67736344734192</v>
      </c>
      <c r="BE70">
        <f t="shared" si="77"/>
        <v>4.1192415448910176E-2</v>
      </c>
      <c r="BF70">
        <f t="shared" si="78"/>
        <v>1.551262027729766</v>
      </c>
      <c r="BG70">
        <f t="shared" si="79"/>
        <v>685.65413122211339</v>
      </c>
      <c r="BH70" t="s">
        <v>700</v>
      </c>
      <c r="BI70">
        <v>617.87</v>
      </c>
      <c r="BJ70">
        <f t="shared" si="80"/>
        <v>617.87</v>
      </c>
      <c r="BK70">
        <f t="shared" si="81"/>
        <v>0.54067366506499648</v>
      </c>
      <c r="BL70">
        <f t="shared" si="82"/>
        <v>0.73263591585523702</v>
      </c>
      <c r="BM70">
        <f t="shared" si="83"/>
        <v>0.74154384050750954</v>
      </c>
      <c r="BN70">
        <f t="shared" si="84"/>
        <v>1.5156136037136219</v>
      </c>
      <c r="BO70">
        <f t="shared" si="85"/>
        <v>0.85581227868981424</v>
      </c>
      <c r="BP70">
        <f t="shared" si="86"/>
        <v>0.55725850845120983</v>
      </c>
      <c r="BQ70">
        <f t="shared" si="87"/>
        <v>0.44274149154879017</v>
      </c>
      <c r="BR70">
        <v>1827</v>
      </c>
      <c r="BS70">
        <v>290.00000000000011</v>
      </c>
      <c r="BT70">
        <v>1197.75</v>
      </c>
      <c r="BU70">
        <v>155</v>
      </c>
      <c r="BV70">
        <v>10363.9</v>
      </c>
      <c r="BW70">
        <v>1194.5999999999999</v>
      </c>
      <c r="BX70">
        <v>3.15</v>
      </c>
      <c r="BY70">
        <v>300.00000000000011</v>
      </c>
      <c r="BZ70">
        <v>38.4</v>
      </c>
      <c r="CA70">
        <v>1345.1656328118679</v>
      </c>
      <c r="CB70">
        <v>1.272605115398546</v>
      </c>
      <c r="CC70">
        <v>-156.04908410439239</v>
      </c>
      <c r="CD70">
        <v>1.0786221949706629</v>
      </c>
      <c r="CE70">
        <v>0.99866403924609015</v>
      </c>
      <c r="CF70">
        <v>-1.12687848720801E-2</v>
      </c>
      <c r="CG70">
        <v>289.99999999999989</v>
      </c>
      <c r="CH70">
        <v>1183.6300000000001</v>
      </c>
      <c r="CI70">
        <v>665</v>
      </c>
      <c r="CJ70">
        <v>10335</v>
      </c>
      <c r="CK70">
        <v>1194.17</v>
      </c>
      <c r="CL70">
        <v>-10.54</v>
      </c>
      <c r="CZ70">
        <f t="shared" si="88"/>
        <v>1799.87</v>
      </c>
      <c r="DA70">
        <f t="shared" si="89"/>
        <v>1513.075199822327</v>
      </c>
      <c r="DB70">
        <f t="shared" si="90"/>
        <v>0.84065804742694028</v>
      </c>
      <c r="DC70">
        <f t="shared" si="91"/>
        <v>0.19131609485388076</v>
      </c>
      <c r="DD70">
        <v>6</v>
      </c>
      <c r="DE70">
        <v>0.5</v>
      </c>
      <c r="DF70" t="s">
        <v>425</v>
      </c>
      <c r="DG70">
        <v>2</v>
      </c>
      <c r="DH70">
        <v>1691792504</v>
      </c>
      <c r="DI70">
        <v>723.31500000000005</v>
      </c>
      <c r="DJ70">
        <v>799.91</v>
      </c>
      <c r="DK70">
        <v>30.3355</v>
      </c>
      <c r="DL70">
        <v>21.520099999999999</v>
      </c>
      <c r="DM70">
        <v>719.87699999999995</v>
      </c>
      <c r="DN70">
        <v>29.9177</v>
      </c>
      <c r="DO70">
        <v>499.90100000000001</v>
      </c>
      <c r="DP70">
        <v>98.582300000000004</v>
      </c>
      <c r="DQ70">
        <v>9.9681699999999998E-2</v>
      </c>
      <c r="DR70">
        <v>32.724600000000002</v>
      </c>
      <c r="DS70">
        <v>31.997</v>
      </c>
      <c r="DT70">
        <v>999.9</v>
      </c>
      <c r="DU70">
        <v>0</v>
      </c>
      <c r="DV70">
        <v>0</v>
      </c>
      <c r="DW70">
        <v>10040.6</v>
      </c>
      <c r="DX70">
        <v>0</v>
      </c>
      <c r="DY70">
        <v>39.504600000000003</v>
      </c>
      <c r="DZ70">
        <v>-76.595100000000002</v>
      </c>
      <c r="EA70">
        <v>745.94399999999996</v>
      </c>
      <c r="EB70">
        <v>817.50300000000004</v>
      </c>
      <c r="EC70">
        <v>8.8154199999999996</v>
      </c>
      <c r="ED70">
        <v>799.91</v>
      </c>
      <c r="EE70">
        <v>21.520099999999999</v>
      </c>
      <c r="EF70">
        <v>2.9905499999999998</v>
      </c>
      <c r="EG70">
        <v>2.1215000000000002</v>
      </c>
      <c r="EH70">
        <v>23.9754</v>
      </c>
      <c r="EI70">
        <v>18.381599999999999</v>
      </c>
      <c r="EJ70">
        <v>1799.87</v>
      </c>
      <c r="EK70">
        <v>0.97800500000000001</v>
      </c>
      <c r="EL70">
        <v>2.1995199999999999E-2</v>
      </c>
      <c r="EM70">
        <v>0</v>
      </c>
      <c r="EN70">
        <v>811.71600000000001</v>
      </c>
      <c r="EO70">
        <v>5.0002700000000004</v>
      </c>
      <c r="EP70">
        <v>15096.4</v>
      </c>
      <c r="EQ70">
        <v>16247.4</v>
      </c>
      <c r="ER70">
        <v>46.561999999999998</v>
      </c>
      <c r="ES70">
        <v>47.686999999999998</v>
      </c>
      <c r="ET70">
        <v>47.561999999999998</v>
      </c>
      <c r="EU70">
        <v>46.875</v>
      </c>
      <c r="EV70">
        <v>48.436999999999998</v>
      </c>
      <c r="EW70">
        <v>1755.39</v>
      </c>
      <c r="EX70">
        <v>39.479999999999997</v>
      </c>
      <c r="EY70">
        <v>0</v>
      </c>
      <c r="EZ70">
        <v>121.80000019073491</v>
      </c>
      <c r="FA70">
        <v>0</v>
      </c>
      <c r="FB70">
        <v>812.32273076923093</v>
      </c>
      <c r="FC70">
        <v>-3.8388717896088931</v>
      </c>
      <c r="FD70">
        <v>-147.43931398004361</v>
      </c>
      <c r="FE70">
        <v>15166.42307692308</v>
      </c>
      <c r="FF70">
        <v>15</v>
      </c>
      <c r="FG70">
        <v>1691792457</v>
      </c>
      <c r="FH70" t="s">
        <v>701</v>
      </c>
      <c r="FI70">
        <v>1691792457</v>
      </c>
      <c r="FJ70">
        <v>1691792456.5</v>
      </c>
      <c r="FK70">
        <v>60</v>
      </c>
      <c r="FL70">
        <v>0.107</v>
      </c>
      <c r="FM70">
        <v>1.7000000000000001E-2</v>
      </c>
      <c r="FN70">
        <v>3.4380000000000002</v>
      </c>
      <c r="FO70">
        <v>0.41799999999999998</v>
      </c>
      <c r="FP70">
        <v>800</v>
      </c>
      <c r="FQ70">
        <v>21</v>
      </c>
      <c r="FR70">
        <v>0.04</v>
      </c>
      <c r="FS70">
        <v>0.01</v>
      </c>
      <c r="FT70">
        <v>58.352124719829924</v>
      </c>
      <c r="FU70">
        <v>9.6113285029772233E-2</v>
      </c>
      <c r="FV70">
        <v>0.14724817720334679</v>
      </c>
      <c r="FW70">
        <v>1</v>
      </c>
      <c r="FX70">
        <v>0.45153346585359871</v>
      </c>
      <c r="FY70">
        <v>-7.1921561488482999E-2</v>
      </c>
      <c r="FZ70">
        <v>1.115749279564119E-2</v>
      </c>
      <c r="GA70">
        <v>1</v>
      </c>
      <c r="GB70">
        <v>2</v>
      </c>
      <c r="GC70">
        <v>2</v>
      </c>
      <c r="GD70" t="s">
        <v>427</v>
      </c>
      <c r="GE70">
        <v>3.13367</v>
      </c>
      <c r="GF70">
        <v>2.8651900000000001</v>
      </c>
      <c r="GG70">
        <v>0.140653</v>
      </c>
      <c r="GH70">
        <v>0.15456800000000001</v>
      </c>
      <c r="GI70">
        <v>0.13447899999999999</v>
      </c>
      <c r="GJ70">
        <v>0.109372</v>
      </c>
      <c r="GK70">
        <v>25950.9</v>
      </c>
      <c r="GL70">
        <v>19779.099999999999</v>
      </c>
      <c r="GM70">
        <v>29122.799999999999</v>
      </c>
      <c r="GN70">
        <v>21810.5</v>
      </c>
      <c r="GO70">
        <v>33781.4</v>
      </c>
      <c r="GP70">
        <v>26753.200000000001</v>
      </c>
      <c r="GQ70">
        <v>40419.5</v>
      </c>
      <c r="GR70">
        <v>31012.3</v>
      </c>
      <c r="GS70">
        <v>2.0226799999999998</v>
      </c>
      <c r="GT70">
        <v>1.8018000000000001</v>
      </c>
      <c r="GU70">
        <v>4.1313500000000003E-2</v>
      </c>
      <c r="GV70">
        <v>0</v>
      </c>
      <c r="GW70">
        <v>31.326499999999999</v>
      </c>
      <c r="GX70">
        <v>999.9</v>
      </c>
      <c r="GY70">
        <v>53.8</v>
      </c>
      <c r="GZ70">
        <v>35.200000000000003</v>
      </c>
      <c r="HA70">
        <v>31.166899999999998</v>
      </c>
      <c r="HB70">
        <v>61.0959</v>
      </c>
      <c r="HC70">
        <v>14.395</v>
      </c>
      <c r="HD70">
        <v>1</v>
      </c>
      <c r="HE70">
        <v>0.38300299999999998</v>
      </c>
      <c r="HF70">
        <v>0.97845000000000004</v>
      </c>
      <c r="HG70">
        <v>20.331900000000001</v>
      </c>
      <c r="HH70">
        <v>5.2339099999999998</v>
      </c>
      <c r="HI70">
        <v>11.978999999999999</v>
      </c>
      <c r="HJ70">
        <v>4.9749999999999996</v>
      </c>
      <c r="HK70">
        <v>3.2839999999999998</v>
      </c>
      <c r="HL70">
        <v>9999</v>
      </c>
      <c r="HM70">
        <v>9999</v>
      </c>
      <c r="HN70">
        <v>9999</v>
      </c>
      <c r="HO70">
        <v>999.9</v>
      </c>
      <c r="HP70">
        <v>1.86066</v>
      </c>
      <c r="HQ70">
        <v>1.86229</v>
      </c>
      <c r="HR70">
        <v>1.86768</v>
      </c>
      <c r="HS70">
        <v>1.8583499999999999</v>
      </c>
      <c r="HT70">
        <v>1.85673</v>
      </c>
      <c r="HU70">
        <v>1.86042</v>
      </c>
      <c r="HV70">
        <v>1.86432</v>
      </c>
      <c r="HW70">
        <v>1.8664000000000001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3.4380000000000002</v>
      </c>
      <c r="IL70">
        <v>0.4178</v>
      </c>
      <c r="IM70">
        <v>3.4378999999999</v>
      </c>
      <c r="IN70">
        <v>0</v>
      </c>
      <c r="IO70">
        <v>0</v>
      </c>
      <c r="IP70">
        <v>0</v>
      </c>
      <c r="IQ70">
        <v>0.41780952380952391</v>
      </c>
      <c r="IR70">
        <v>0</v>
      </c>
      <c r="IS70">
        <v>0</v>
      </c>
      <c r="IT70">
        <v>0</v>
      </c>
      <c r="IU70">
        <v>-1</v>
      </c>
      <c r="IV70">
        <v>-1</v>
      </c>
      <c r="IW70">
        <v>-1</v>
      </c>
      <c r="IX70">
        <v>-1</v>
      </c>
      <c r="IY70">
        <v>0.8</v>
      </c>
      <c r="IZ70">
        <v>0.8</v>
      </c>
      <c r="JA70">
        <v>1.79199</v>
      </c>
      <c r="JB70">
        <v>2.4890099999999999</v>
      </c>
      <c r="JC70">
        <v>1.34399</v>
      </c>
      <c r="JD70">
        <v>2.2497600000000002</v>
      </c>
      <c r="JE70">
        <v>1.5918000000000001</v>
      </c>
      <c r="JF70">
        <v>2.4670399999999999</v>
      </c>
      <c r="JG70">
        <v>37.674500000000002</v>
      </c>
      <c r="JH70">
        <v>15.9095</v>
      </c>
      <c r="JI70">
        <v>18</v>
      </c>
      <c r="JJ70">
        <v>511.69299999999998</v>
      </c>
      <c r="JK70">
        <v>415.51499999999999</v>
      </c>
      <c r="JL70">
        <v>29.9222</v>
      </c>
      <c r="JM70">
        <v>32.390999999999998</v>
      </c>
      <c r="JN70">
        <v>30</v>
      </c>
      <c r="JO70">
        <v>32.257899999999999</v>
      </c>
      <c r="JP70">
        <v>32.201900000000002</v>
      </c>
      <c r="JQ70">
        <v>35.927599999999998</v>
      </c>
      <c r="JR70">
        <v>38.567500000000003</v>
      </c>
      <c r="JS70">
        <v>0</v>
      </c>
      <c r="JT70">
        <v>29.929400000000001</v>
      </c>
      <c r="JU70">
        <v>800</v>
      </c>
      <c r="JV70">
        <v>21.6418</v>
      </c>
      <c r="JW70">
        <v>99.3</v>
      </c>
      <c r="JX70">
        <v>97.950999999999993</v>
      </c>
    </row>
    <row r="71" spans="1:284" x14ac:dyDescent="0.3">
      <c r="A71">
        <v>55</v>
      </c>
      <c r="B71">
        <v>1691792627.5</v>
      </c>
      <c r="C71">
        <v>11819.900000095369</v>
      </c>
      <c r="D71" t="s">
        <v>702</v>
      </c>
      <c r="E71" t="s">
        <v>703</v>
      </c>
      <c r="F71" t="s">
        <v>416</v>
      </c>
      <c r="G71" t="s">
        <v>643</v>
      </c>
      <c r="H71" t="s">
        <v>418</v>
      </c>
      <c r="I71" t="s">
        <v>419</v>
      </c>
      <c r="J71" t="s">
        <v>572</v>
      </c>
      <c r="K71" t="s">
        <v>31</v>
      </c>
      <c r="L71" t="s">
        <v>421</v>
      </c>
      <c r="M71">
        <v>1691792627.5</v>
      </c>
      <c r="N71">
        <f t="shared" si="46"/>
        <v>7.1967974175031722E-3</v>
      </c>
      <c r="O71">
        <f t="shared" si="47"/>
        <v>7.1967974175031726</v>
      </c>
      <c r="P71">
        <f t="shared" si="48"/>
        <v>57.079780192993546</v>
      </c>
      <c r="Q71">
        <f t="shared" si="49"/>
        <v>1121.78</v>
      </c>
      <c r="R71">
        <f t="shared" si="50"/>
        <v>854.28829612939353</v>
      </c>
      <c r="S71">
        <f t="shared" si="51"/>
        <v>84.305925739281406</v>
      </c>
      <c r="T71">
        <f t="shared" si="52"/>
        <v>110.70349647104</v>
      </c>
      <c r="U71">
        <f t="shared" si="53"/>
        <v>0.40963072850269067</v>
      </c>
      <c r="V71">
        <f t="shared" si="54"/>
        <v>2.899037130819734</v>
      </c>
      <c r="W71">
        <f t="shared" si="55"/>
        <v>0.37997887197491298</v>
      </c>
      <c r="X71">
        <f t="shared" si="56"/>
        <v>0.23997178555205328</v>
      </c>
      <c r="Y71">
        <f t="shared" si="57"/>
        <v>344.33839964464846</v>
      </c>
      <c r="Z71">
        <f t="shared" si="58"/>
        <v>32.745712597422973</v>
      </c>
      <c r="AA71">
        <f t="shared" si="59"/>
        <v>31.978999999999999</v>
      </c>
      <c r="AB71">
        <f t="shared" si="60"/>
        <v>4.7694104423610311</v>
      </c>
      <c r="AC71">
        <f t="shared" si="61"/>
        <v>60.247291112125154</v>
      </c>
      <c r="AD71">
        <f t="shared" si="62"/>
        <v>2.9736330092032004</v>
      </c>
      <c r="AE71">
        <f t="shared" si="63"/>
        <v>4.9357123852573306</v>
      </c>
      <c r="AF71">
        <f t="shared" si="64"/>
        <v>1.7957774331578307</v>
      </c>
      <c r="AG71">
        <f t="shared" si="65"/>
        <v>-317.37876611188989</v>
      </c>
      <c r="AH71">
        <f t="shared" si="66"/>
        <v>94.838525528670004</v>
      </c>
      <c r="AI71">
        <f t="shared" si="67"/>
        <v>7.4395720488140524</v>
      </c>
      <c r="AJ71">
        <f t="shared" si="68"/>
        <v>129.23773111024263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51019.592541273829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704</v>
      </c>
      <c r="AW71">
        <v>10360.5</v>
      </c>
      <c r="AX71">
        <v>806.69432000000006</v>
      </c>
      <c r="AY71">
        <v>1336.9951636926201</v>
      </c>
      <c r="AZ71">
        <f t="shared" si="73"/>
        <v>0.39663632157650652</v>
      </c>
      <c r="BA71">
        <v>0.5</v>
      </c>
      <c r="BB71">
        <f t="shared" si="74"/>
        <v>1513.049999822324</v>
      </c>
      <c r="BC71">
        <f t="shared" si="75"/>
        <v>57.079780192993546</v>
      </c>
      <c r="BD71">
        <f t="shared" si="76"/>
        <v>300.06529314543025</v>
      </c>
      <c r="BE71">
        <f t="shared" si="77"/>
        <v>4.0361663353827973E-2</v>
      </c>
      <c r="BF71">
        <f t="shared" si="78"/>
        <v>1.5668529649139398</v>
      </c>
      <c r="BG71">
        <f t="shared" si="79"/>
        <v>683.52500749953208</v>
      </c>
      <c r="BH71" t="s">
        <v>705</v>
      </c>
      <c r="BI71">
        <v>615</v>
      </c>
      <c r="BJ71">
        <f t="shared" si="80"/>
        <v>615</v>
      </c>
      <c r="BK71">
        <f t="shared" si="81"/>
        <v>0.54001329496103501</v>
      </c>
      <c r="BL71">
        <f t="shared" si="82"/>
        <v>0.73449362317112221</v>
      </c>
      <c r="BM71">
        <f t="shared" si="83"/>
        <v>0.74368885901989801</v>
      </c>
      <c r="BN71">
        <f t="shared" si="84"/>
        <v>1.5442718890786686</v>
      </c>
      <c r="BO71">
        <f t="shared" si="85"/>
        <v>0.85916320271377211</v>
      </c>
      <c r="BP71">
        <f t="shared" si="86"/>
        <v>0.55995631436978521</v>
      </c>
      <c r="BQ71">
        <f t="shared" si="87"/>
        <v>0.44004368563021479</v>
      </c>
      <c r="BR71">
        <v>1829</v>
      </c>
      <c r="BS71">
        <v>290.00000000000011</v>
      </c>
      <c r="BT71">
        <v>1190.17</v>
      </c>
      <c r="BU71">
        <v>175</v>
      </c>
      <c r="BV71">
        <v>10360.5</v>
      </c>
      <c r="BW71">
        <v>1186.93</v>
      </c>
      <c r="BX71">
        <v>3.24</v>
      </c>
      <c r="BY71">
        <v>300.00000000000011</v>
      </c>
      <c r="BZ71">
        <v>38.4</v>
      </c>
      <c r="CA71">
        <v>1336.9951636926201</v>
      </c>
      <c r="CB71">
        <v>1.3533352668950811</v>
      </c>
      <c r="CC71">
        <v>-155.47323193762571</v>
      </c>
      <c r="CD71">
        <v>1.147034373421365</v>
      </c>
      <c r="CE71">
        <v>0.99847826769598558</v>
      </c>
      <c r="CF71">
        <v>-1.1269059621802011E-2</v>
      </c>
      <c r="CG71">
        <v>289.99999999999989</v>
      </c>
      <c r="CH71">
        <v>1176.07</v>
      </c>
      <c r="CI71">
        <v>675</v>
      </c>
      <c r="CJ71">
        <v>10334</v>
      </c>
      <c r="CK71">
        <v>1186.55</v>
      </c>
      <c r="CL71">
        <v>-10.48</v>
      </c>
      <c r="CZ71">
        <f t="shared" si="88"/>
        <v>1799.84</v>
      </c>
      <c r="DA71">
        <f t="shared" si="89"/>
        <v>1513.049999822324</v>
      </c>
      <c r="DB71">
        <f t="shared" si="90"/>
        <v>0.84065805839537078</v>
      </c>
      <c r="DC71">
        <f t="shared" si="91"/>
        <v>0.19131611679074167</v>
      </c>
      <c r="DD71">
        <v>6</v>
      </c>
      <c r="DE71">
        <v>0.5</v>
      </c>
      <c r="DF71" t="s">
        <v>425</v>
      </c>
      <c r="DG71">
        <v>2</v>
      </c>
      <c r="DH71">
        <v>1691792627.5</v>
      </c>
      <c r="DI71">
        <v>1121.78</v>
      </c>
      <c r="DJ71">
        <v>1199.94</v>
      </c>
      <c r="DK71">
        <v>30.132400000000001</v>
      </c>
      <c r="DL71">
        <v>21.759</v>
      </c>
      <c r="DM71">
        <v>1118.02</v>
      </c>
      <c r="DN71">
        <v>29.722200000000001</v>
      </c>
      <c r="DO71">
        <v>500.15100000000001</v>
      </c>
      <c r="DP71">
        <v>98.585099999999997</v>
      </c>
      <c r="DQ71">
        <v>0.100468</v>
      </c>
      <c r="DR71">
        <v>32.585799999999999</v>
      </c>
      <c r="DS71">
        <v>31.978999999999999</v>
      </c>
      <c r="DT71">
        <v>999.9</v>
      </c>
      <c r="DU71">
        <v>0</v>
      </c>
      <c r="DV71">
        <v>0</v>
      </c>
      <c r="DW71">
        <v>9968.1200000000008</v>
      </c>
      <c r="DX71">
        <v>0</v>
      </c>
      <c r="DY71">
        <v>143.38399999999999</v>
      </c>
      <c r="DZ71">
        <v>-78.165499999999994</v>
      </c>
      <c r="EA71">
        <v>1156.6300000000001</v>
      </c>
      <c r="EB71">
        <v>1226.6300000000001</v>
      </c>
      <c r="EC71">
        <v>8.3734099999999998</v>
      </c>
      <c r="ED71">
        <v>1199.94</v>
      </c>
      <c r="EE71">
        <v>21.759</v>
      </c>
      <c r="EF71">
        <v>2.9706100000000002</v>
      </c>
      <c r="EG71">
        <v>2.1451099999999999</v>
      </c>
      <c r="EH71">
        <v>23.864100000000001</v>
      </c>
      <c r="EI71">
        <v>18.558199999999999</v>
      </c>
      <c r="EJ71">
        <v>1799.84</v>
      </c>
      <c r="EK71">
        <v>0.97800500000000001</v>
      </c>
      <c r="EL71">
        <v>2.1995199999999999E-2</v>
      </c>
      <c r="EM71">
        <v>0</v>
      </c>
      <c r="EN71">
        <v>806.48</v>
      </c>
      <c r="EO71">
        <v>5.0002700000000004</v>
      </c>
      <c r="EP71">
        <v>15093.7</v>
      </c>
      <c r="EQ71">
        <v>16247.2</v>
      </c>
      <c r="ER71">
        <v>46.561999999999998</v>
      </c>
      <c r="ES71">
        <v>47.686999999999998</v>
      </c>
      <c r="ET71">
        <v>47.5</v>
      </c>
      <c r="EU71">
        <v>46.875</v>
      </c>
      <c r="EV71">
        <v>48.436999999999998</v>
      </c>
      <c r="EW71">
        <v>1755.36</v>
      </c>
      <c r="EX71">
        <v>39.479999999999997</v>
      </c>
      <c r="EY71">
        <v>0</v>
      </c>
      <c r="EZ71">
        <v>121.7999999523163</v>
      </c>
      <c r="FA71">
        <v>0</v>
      </c>
      <c r="FB71">
        <v>806.69432000000006</v>
      </c>
      <c r="FC71">
        <v>-0.77576921184212477</v>
      </c>
      <c r="FD71">
        <v>132.06923801002841</v>
      </c>
      <c r="FE71">
        <v>15048.316000000001</v>
      </c>
      <c r="FF71">
        <v>15</v>
      </c>
      <c r="FG71">
        <v>1691792579.5</v>
      </c>
      <c r="FH71" t="s">
        <v>706</v>
      </c>
      <c r="FI71">
        <v>1691792575.5</v>
      </c>
      <c r="FJ71">
        <v>1691792579.5</v>
      </c>
      <c r="FK71">
        <v>61</v>
      </c>
      <c r="FL71">
        <v>0.313</v>
      </c>
      <c r="FM71">
        <v>-8.0000000000000002E-3</v>
      </c>
      <c r="FN71">
        <v>3.75</v>
      </c>
      <c r="FO71">
        <v>0.41</v>
      </c>
      <c r="FP71">
        <v>1201</v>
      </c>
      <c r="FQ71">
        <v>21</v>
      </c>
      <c r="FR71">
        <v>0.06</v>
      </c>
      <c r="FS71">
        <v>0.01</v>
      </c>
      <c r="FT71">
        <v>57.079269374895922</v>
      </c>
      <c r="FU71">
        <v>-0.25273534061870651</v>
      </c>
      <c r="FV71">
        <v>0.16670205127026391</v>
      </c>
      <c r="FW71">
        <v>1</v>
      </c>
      <c r="FX71">
        <v>0.42118470142879622</v>
      </c>
      <c r="FY71">
        <v>-5.9422346817317263E-2</v>
      </c>
      <c r="FZ71">
        <v>9.0576655175625721E-3</v>
      </c>
      <c r="GA71">
        <v>1</v>
      </c>
      <c r="GB71">
        <v>2</v>
      </c>
      <c r="GC71">
        <v>2</v>
      </c>
      <c r="GD71" t="s">
        <v>427</v>
      </c>
      <c r="GE71">
        <v>3.13401</v>
      </c>
      <c r="GF71">
        <v>2.8653499999999998</v>
      </c>
      <c r="GG71">
        <v>0.188196</v>
      </c>
      <c r="GH71">
        <v>0.20100299999999999</v>
      </c>
      <c r="GI71">
        <v>0.13386600000000001</v>
      </c>
      <c r="GJ71">
        <v>0.110222</v>
      </c>
      <c r="GK71">
        <v>24513.5</v>
      </c>
      <c r="GL71">
        <v>18692</v>
      </c>
      <c r="GM71">
        <v>29122.1</v>
      </c>
      <c r="GN71">
        <v>21810.6</v>
      </c>
      <c r="GO71">
        <v>33809.699999999997</v>
      </c>
      <c r="GP71">
        <v>26732.1</v>
      </c>
      <c r="GQ71">
        <v>40418.199999999997</v>
      </c>
      <c r="GR71">
        <v>31013.1</v>
      </c>
      <c r="GS71">
        <v>2.0224000000000002</v>
      </c>
      <c r="GT71">
        <v>1.80525</v>
      </c>
      <c r="GU71">
        <v>4.4956799999999998E-2</v>
      </c>
      <c r="GV71">
        <v>0</v>
      </c>
      <c r="GW71">
        <v>31.249300000000002</v>
      </c>
      <c r="GX71">
        <v>999.9</v>
      </c>
      <c r="GY71">
        <v>53.2</v>
      </c>
      <c r="GZ71">
        <v>35.1</v>
      </c>
      <c r="HA71">
        <v>30.6494</v>
      </c>
      <c r="HB71">
        <v>62.085999999999999</v>
      </c>
      <c r="HC71">
        <v>13.8421</v>
      </c>
      <c r="HD71">
        <v>1</v>
      </c>
      <c r="HE71">
        <v>0.38346799999999998</v>
      </c>
      <c r="HF71">
        <v>0.71040899999999996</v>
      </c>
      <c r="HG71">
        <v>20.333200000000001</v>
      </c>
      <c r="HH71">
        <v>5.2321200000000001</v>
      </c>
      <c r="HI71">
        <v>11.9785</v>
      </c>
      <c r="HJ71">
        <v>4.9737999999999998</v>
      </c>
      <c r="HK71">
        <v>3.28363</v>
      </c>
      <c r="HL71">
        <v>9999</v>
      </c>
      <c r="HM71">
        <v>9999</v>
      </c>
      <c r="HN71">
        <v>9999</v>
      </c>
      <c r="HO71">
        <v>999.9</v>
      </c>
      <c r="HP71">
        <v>1.86066</v>
      </c>
      <c r="HQ71">
        <v>1.86232</v>
      </c>
      <c r="HR71">
        <v>1.86768</v>
      </c>
      <c r="HS71">
        <v>1.8583700000000001</v>
      </c>
      <c r="HT71">
        <v>1.85676</v>
      </c>
      <c r="HU71">
        <v>1.8604700000000001</v>
      </c>
      <c r="HV71">
        <v>1.86432</v>
      </c>
      <c r="HW71">
        <v>1.86639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3.76</v>
      </c>
      <c r="IL71">
        <v>0.41020000000000001</v>
      </c>
      <c r="IM71">
        <v>3.7505000000000002</v>
      </c>
      <c r="IN71">
        <v>0</v>
      </c>
      <c r="IO71">
        <v>0</v>
      </c>
      <c r="IP71">
        <v>0</v>
      </c>
      <c r="IQ71">
        <v>0.4101750000000024</v>
      </c>
      <c r="IR71">
        <v>0</v>
      </c>
      <c r="IS71">
        <v>0</v>
      </c>
      <c r="IT71">
        <v>0</v>
      </c>
      <c r="IU71">
        <v>-1</v>
      </c>
      <c r="IV71">
        <v>-1</v>
      </c>
      <c r="IW71">
        <v>-1</v>
      </c>
      <c r="IX71">
        <v>-1</v>
      </c>
      <c r="IY71">
        <v>0.9</v>
      </c>
      <c r="IZ71">
        <v>0.8</v>
      </c>
      <c r="JA71">
        <v>2.50488</v>
      </c>
      <c r="JB71">
        <v>2.4939</v>
      </c>
      <c r="JC71">
        <v>1.34399</v>
      </c>
      <c r="JD71">
        <v>2.2509800000000002</v>
      </c>
      <c r="JE71">
        <v>1.5918000000000001</v>
      </c>
      <c r="JF71">
        <v>2.2375500000000001</v>
      </c>
      <c r="JG71">
        <v>37.626300000000001</v>
      </c>
      <c r="JH71">
        <v>15.891999999999999</v>
      </c>
      <c r="JI71">
        <v>18</v>
      </c>
      <c r="JJ71">
        <v>511.63600000000002</v>
      </c>
      <c r="JK71">
        <v>417.80900000000003</v>
      </c>
      <c r="JL71">
        <v>29.795000000000002</v>
      </c>
      <c r="JM71">
        <v>32.4086</v>
      </c>
      <c r="JN71">
        <v>29.9998</v>
      </c>
      <c r="JO71">
        <v>32.272100000000002</v>
      </c>
      <c r="JP71">
        <v>32.218899999999998</v>
      </c>
      <c r="JQ71">
        <v>50.197899999999997</v>
      </c>
      <c r="JR71">
        <v>36.993600000000001</v>
      </c>
      <c r="JS71">
        <v>0</v>
      </c>
      <c r="JT71">
        <v>29.802900000000001</v>
      </c>
      <c r="JU71">
        <v>1200</v>
      </c>
      <c r="JV71">
        <v>21.7791</v>
      </c>
      <c r="JW71">
        <v>99.296999999999997</v>
      </c>
      <c r="JX71">
        <v>97.952699999999993</v>
      </c>
    </row>
    <row r="72" spans="1:284" x14ac:dyDescent="0.3">
      <c r="A72">
        <v>56</v>
      </c>
      <c r="B72">
        <v>1691792784.5</v>
      </c>
      <c r="C72">
        <v>11976.900000095369</v>
      </c>
      <c r="D72" t="s">
        <v>707</v>
      </c>
      <c r="E72" t="s">
        <v>708</v>
      </c>
      <c r="F72" t="s">
        <v>416</v>
      </c>
      <c r="G72" t="s">
        <v>643</v>
      </c>
      <c r="H72" t="s">
        <v>418</v>
      </c>
      <c r="I72" t="s">
        <v>419</v>
      </c>
      <c r="J72" t="s">
        <v>572</v>
      </c>
      <c r="K72" t="s">
        <v>31</v>
      </c>
      <c r="L72" t="s">
        <v>421</v>
      </c>
      <c r="M72">
        <v>1691792784.5</v>
      </c>
      <c r="N72">
        <f t="shared" si="46"/>
        <v>6.4667957576912561E-3</v>
      </c>
      <c r="O72">
        <f t="shared" si="47"/>
        <v>6.4667957576912558</v>
      </c>
      <c r="P72">
        <f t="shared" si="48"/>
        <v>55.810827945472056</v>
      </c>
      <c r="Q72">
        <f t="shared" si="49"/>
        <v>1421.9</v>
      </c>
      <c r="R72">
        <f t="shared" si="50"/>
        <v>1117.7441928067972</v>
      </c>
      <c r="S72">
        <f t="shared" si="51"/>
        <v>110.30267220085511</v>
      </c>
      <c r="T72">
        <f t="shared" si="52"/>
        <v>140.31776734938998</v>
      </c>
      <c r="U72">
        <f t="shared" si="53"/>
        <v>0.35633344520105492</v>
      </c>
      <c r="V72">
        <f t="shared" si="54"/>
        <v>2.9077378819971758</v>
      </c>
      <c r="W72">
        <f t="shared" si="55"/>
        <v>0.33372998009412469</v>
      </c>
      <c r="X72">
        <f t="shared" si="56"/>
        <v>0.21049247319104575</v>
      </c>
      <c r="Y72">
        <f t="shared" si="57"/>
        <v>344.39729964470968</v>
      </c>
      <c r="Z72">
        <f t="shared" si="58"/>
        <v>32.859461666813985</v>
      </c>
      <c r="AA72">
        <f t="shared" si="59"/>
        <v>31.9998</v>
      </c>
      <c r="AB72">
        <f t="shared" si="60"/>
        <v>4.7750291737674555</v>
      </c>
      <c r="AC72">
        <f t="shared" si="61"/>
        <v>59.773489454630912</v>
      </c>
      <c r="AD72">
        <f t="shared" si="62"/>
        <v>2.9375350418591295</v>
      </c>
      <c r="AE72">
        <f t="shared" si="63"/>
        <v>4.9144446286489067</v>
      </c>
      <c r="AF72">
        <f t="shared" si="64"/>
        <v>1.837494131908326</v>
      </c>
      <c r="AG72">
        <f t="shared" si="65"/>
        <v>-285.18569291418441</v>
      </c>
      <c r="AH72">
        <f t="shared" si="66"/>
        <v>79.854544815241567</v>
      </c>
      <c r="AI72">
        <f t="shared" si="67"/>
        <v>6.2437013121649141</v>
      </c>
      <c r="AJ72">
        <f t="shared" si="68"/>
        <v>145.30985285793173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51276.935322567369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709</v>
      </c>
      <c r="AW72">
        <v>10363.799999999999</v>
      </c>
      <c r="AX72">
        <v>801.83675999999991</v>
      </c>
      <c r="AY72">
        <v>1323.4075775057579</v>
      </c>
      <c r="AZ72">
        <f t="shared" si="73"/>
        <v>0.39411200779790667</v>
      </c>
      <c r="BA72">
        <v>0.5</v>
      </c>
      <c r="BB72">
        <f t="shared" si="74"/>
        <v>1513.3103998223548</v>
      </c>
      <c r="BC72">
        <f t="shared" si="75"/>
        <v>55.810827945472056</v>
      </c>
      <c r="BD72">
        <f t="shared" si="76"/>
        <v>298.20690004772058</v>
      </c>
      <c r="BE72">
        <f t="shared" si="77"/>
        <v>3.9516190789303025E-2</v>
      </c>
      <c r="BF72">
        <f t="shared" si="78"/>
        <v>1.5932071557789371</v>
      </c>
      <c r="BG72">
        <f t="shared" si="79"/>
        <v>679.95594590730104</v>
      </c>
      <c r="BH72" t="s">
        <v>710</v>
      </c>
      <c r="BI72">
        <v>617.03</v>
      </c>
      <c r="BJ72">
        <f t="shared" si="80"/>
        <v>617.03</v>
      </c>
      <c r="BK72">
        <f t="shared" si="81"/>
        <v>0.53375663666447815</v>
      </c>
      <c r="BL72">
        <f t="shared" si="82"/>
        <v>0.73837397181751074</v>
      </c>
      <c r="BM72">
        <f t="shared" si="83"/>
        <v>0.74905231647064896</v>
      </c>
      <c r="BN72">
        <f t="shared" si="84"/>
        <v>1.5814231658747737</v>
      </c>
      <c r="BO72">
        <f t="shared" si="85"/>
        <v>0.8647358287547775</v>
      </c>
      <c r="BP72">
        <f t="shared" si="86"/>
        <v>0.56819406961406793</v>
      </c>
      <c r="BQ72">
        <f t="shared" si="87"/>
        <v>0.43180593038593207</v>
      </c>
      <c r="BR72">
        <v>1831</v>
      </c>
      <c r="BS72">
        <v>290.00000000000011</v>
      </c>
      <c r="BT72">
        <v>1179.7</v>
      </c>
      <c r="BU72">
        <v>155</v>
      </c>
      <c r="BV72">
        <v>10363.799999999999</v>
      </c>
      <c r="BW72">
        <v>1176.29</v>
      </c>
      <c r="BX72">
        <v>3.41</v>
      </c>
      <c r="BY72">
        <v>300.00000000000011</v>
      </c>
      <c r="BZ72">
        <v>38.4</v>
      </c>
      <c r="CA72">
        <v>1323.4075775057579</v>
      </c>
      <c r="CB72">
        <v>1.463525329010976</v>
      </c>
      <c r="CC72">
        <v>-152.47346612585</v>
      </c>
      <c r="CD72">
        <v>1.240417038387583</v>
      </c>
      <c r="CE72">
        <v>0.99815030180067987</v>
      </c>
      <c r="CF72">
        <v>-1.126886073414906E-2</v>
      </c>
      <c r="CG72">
        <v>289.99999999999989</v>
      </c>
      <c r="CH72">
        <v>1166.46</v>
      </c>
      <c r="CI72">
        <v>665</v>
      </c>
      <c r="CJ72">
        <v>10334.799999999999</v>
      </c>
      <c r="CK72">
        <v>1175.8699999999999</v>
      </c>
      <c r="CL72">
        <v>-9.41</v>
      </c>
      <c r="CZ72">
        <f t="shared" si="88"/>
        <v>1800.15</v>
      </c>
      <c r="DA72">
        <f t="shared" si="89"/>
        <v>1513.3103998223548</v>
      </c>
      <c r="DB72">
        <f t="shared" si="90"/>
        <v>0.84065794507255209</v>
      </c>
      <c r="DC72">
        <f t="shared" si="91"/>
        <v>0.19131589014510439</v>
      </c>
      <c r="DD72">
        <v>6</v>
      </c>
      <c r="DE72">
        <v>0.5</v>
      </c>
      <c r="DF72" t="s">
        <v>425</v>
      </c>
      <c r="DG72">
        <v>2</v>
      </c>
      <c r="DH72">
        <v>1691792784.5</v>
      </c>
      <c r="DI72">
        <v>1421.9</v>
      </c>
      <c r="DJ72">
        <v>1499.89</v>
      </c>
      <c r="DK72">
        <v>29.767299999999999</v>
      </c>
      <c r="DL72">
        <v>22.239799999999999</v>
      </c>
      <c r="DM72">
        <v>1418.07</v>
      </c>
      <c r="DN72">
        <v>29.317599999999999</v>
      </c>
      <c r="DO72">
        <v>500.11</v>
      </c>
      <c r="DP72">
        <v>98.583399999999997</v>
      </c>
      <c r="DQ72">
        <v>9.9888099999999994E-2</v>
      </c>
      <c r="DR72">
        <v>32.5092</v>
      </c>
      <c r="DS72">
        <v>31.9998</v>
      </c>
      <c r="DT72">
        <v>999.9</v>
      </c>
      <c r="DU72">
        <v>0</v>
      </c>
      <c r="DV72">
        <v>0</v>
      </c>
      <c r="DW72">
        <v>10018.1</v>
      </c>
      <c r="DX72">
        <v>0</v>
      </c>
      <c r="DY72">
        <v>43.585299999999997</v>
      </c>
      <c r="DZ72">
        <v>-77.9923</v>
      </c>
      <c r="EA72">
        <v>1465.52</v>
      </c>
      <c r="EB72">
        <v>1534.01</v>
      </c>
      <c r="EC72">
        <v>7.5275800000000004</v>
      </c>
      <c r="ED72">
        <v>1499.89</v>
      </c>
      <c r="EE72">
        <v>22.239799999999999</v>
      </c>
      <c r="EF72">
        <v>2.9345599999999998</v>
      </c>
      <c r="EG72">
        <v>2.1924700000000001</v>
      </c>
      <c r="EH72">
        <v>23.661200000000001</v>
      </c>
      <c r="EI72">
        <v>18.907399999999999</v>
      </c>
      <c r="EJ72">
        <v>1800.15</v>
      </c>
      <c r="EK72">
        <v>0.97800799999999999</v>
      </c>
      <c r="EL72">
        <v>2.1991699999999999E-2</v>
      </c>
      <c r="EM72">
        <v>0</v>
      </c>
      <c r="EN72">
        <v>801.39300000000003</v>
      </c>
      <c r="EO72">
        <v>5.0002700000000004</v>
      </c>
      <c r="EP72">
        <v>14850.2</v>
      </c>
      <c r="EQ72">
        <v>16250</v>
      </c>
      <c r="ER72">
        <v>46.5</v>
      </c>
      <c r="ES72">
        <v>47.561999999999998</v>
      </c>
      <c r="ET72">
        <v>47.436999999999998</v>
      </c>
      <c r="EU72">
        <v>46.75</v>
      </c>
      <c r="EV72">
        <v>48.375</v>
      </c>
      <c r="EW72">
        <v>1755.67</v>
      </c>
      <c r="EX72">
        <v>39.479999999999997</v>
      </c>
      <c r="EY72">
        <v>0</v>
      </c>
      <c r="EZ72">
        <v>154.80000019073489</v>
      </c>
      <c r="FA72">
        <v>0</v>
      </c>
      <c r="FB72">
        <v>801.83675999999991</v>
      </c>
      <c r="FC72">
        <v>-2.48361536878217</v>
      </c>
      <c r="FD72">
        <v>45.815383579816498</v>
      </c>
      <c r="FE72">
        <v>14889.048000000001</v>
      </c>
      <c r="FF72">
        <v>15</v>
      </c>
      <c r="FG72">
        <v>1691792737.5</v>
      </c>
      <c r="FH72" t="s">
        <v>711</v>
      </c>
      <c r="FI72">
        <v>1691792737.5</v>
      </c>
      <c r="FJ72">
        <v>1691792735</v>
      </c>
      <c r="FK72">
        <v>62</v>
      </c>
      <c r="FL72">
        <v>7.8E-2</v>
      </c>
      <c r="FM72">
        <v>0.04</v>
      </c>
      <c r="FN72">
        <v>3.827</v>
      </c>
      <c r="FO72">
        <v>0.45</v>
      </c>
      <c r="FP72">
        <v>1500</v>
      </c>
      <c r="FQ72">
        <v>22</v>
      </c>
      <c r="FR72">
        <v>0.05</v>
      </c>
      <c r="FS72">
        <v>0.01</v>
      </c>
      <c r="FT72">
        <v>55.627511431115963</v>
      </c>
      <c r="FU72">
        <v>0.17620699266959169</v>
      </c>
      <c r="FV72">
        <v>0.1671766510458621</v>
      </c>
      <c r="FW72">
        <v>1</v>
      </c>
      <c r="FX72">
        <v>0.37348781881436771</v>
      </c>
      <c r="FY72">
        <v>-6.3234989390976853E-2</v>
      </c>
      <c r="FZ72">
        <v>9.3622092923165978E-3</v>
      </c>
      <c r="GA72">
        <v>1</v>
      </c>
      <c r="GB72">
        <v>2</v>
      </c>
      <c r="GC72">
        <v>2</v>
      </c>
      <c r="GD72" t="s">
        <v>427</v>
      </c>
      <c r="GE72">
        <v>3.13408</v>
      </c>
      <c r="GF72">
        <v>2.8652099999999998</v>
      </c>
      <c r="GG72">
        <v>0.218358</v>
      </c>
      <c r="GH72">
        <v>0.23053799999999999</v>
      </c>
      <c r="GI72">
        <v>0.13259099999999999</v>
      </c>
      <c r="GJ72">
        <v>0.11192299999999999</v>
      </c>
      <c r="GK72">
        <v>23601.3</v>
      </c>
      <c r="GL72">
        <v>17999.3</v>
      </c>
      <c r="GM72">
        <v>29121.3</v>
      </c>
      <c r="GN72">
        <v>21809.3</v>
      </c>
      <c r="GO72">
        <v>33862.699999999997</v>
      </c>
      <c r="GP72">
        <v>26682.3</v>
      </c>
      <c r="GQ72">
        <v>40417.300000000003</v>
      </c>
      <c r="GR72">
        <v>31011.9</v>
      </c>
      <c r="GS72">
        <v>2.0220199999999999</v>
      </c>
      <c r="GT72">
        <v>1.8086800000000001</v>
      </c>
      <c r="GU72">
        <v>6.3791899999999999E-2</v>
      </c>
      <c r="GV72">
        <v>0</v>
      </c>
      <c r="GW72">
        <v>30.964099999999998</v>
      </c>
      <c r="GX72">
        <v>999.9</v>
      </c>
      <c r="GY72">
        <v>52.6</v>
      </c>
      <c r="GZ72">
        <v>35</v>
      </c>
      <c r="HA72">
        <v>30.135999999999999</v>
      </c>
      <c r="HB72">
        <v>61.686</v>
      </c>
      <c r="HC72">
        <v>13.926299999999999</v>
      </c>
      <c r="HD72">
        <v>1</v>
      </c>
      <c r="HE72">
        <v>0.38384099999999999</v>
      </c>
      <c r="HF72">
        <v>0.83684099999999995</v>
      </c>
      <c r="HG72">
        <v>20.332799999999999</v>
      </c>
      <c r="HH72">
        <v>5.2336099999999997</v>
      </c>
      <c r="HI72">
        <v>11.979699999999999</v>
      </c>
      <c r="HJ72">
        <v>4.9748000000000001</v>
      </c>
      <c r="HK72">
        <v>3.2839999999999998</v>
      </c>
      <c r="HL72">
        <v>9999</v>
      </c>
      <c r="HM72">
        <v>9999</v>
      </c>
      <c r="HN72">
        <v>9999</v>
      </c>
      <c r="HO72">
        <v>999.9</v>
      </c>
      <c r="HP72">
        <v>1.86066</v>
      </c>
      <c r="HQ72">
        <v>1.86233</v>
      </c>
      <c r="HR72">
        <v>1.86768</v>
      </c>
      <c r="HS72">
        <v>1.8583499999999999</v>
      </c>
      <c r="HT72">
        <v>1.8568100000000001</v>
      </c>
      <c r="HU72">
        <v>1.86049</v>
      </c>
      <c r="HV72">
        <v>1.86432</v>
      </c>
      <c r="HW72">
        <v>1.8663700000000001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3.83</v>
      </c>
      <c r="IL72">
        <v>0.44969999999999999</v>
      </c>
      <c r="IM72">
        <v>3.8271428571424622</v>
      </c>
      <c r="IN72">
        <v>0</v>
      </c>
      <c r="IO72">
        <v>0</v>
      </c>
      <c r="IP72">
        <v>0</v>
      </c>
      <c r="IQ72">
        <v>0.44976500000000291</v>
      </c>
      <c r="IR72">
        <v>0</v>
      </c>
      <c r="IS72">
        <v>0</v>
      </c>
      <c r="IT72">
        <v>0</v>
      </c>
      <c r="IU72">
        <v>-1</v>
      </c>
      <c r="IV72">
        <v>-1</v>
      </c>
      <c r="IW72">
        <v>-1</v>
      </c>
      <c r="IX72">
        <v>-1</v>
      </c>
      <c r="IY72">
        <v>0.8</v>
      </c>
      <c r="IZ72">
        <v>0.8</v>
      </c>
      <c r="JA72">
        <v>3.0102500000000001</v>
      </c>
      <c r="JB72">
        <v>2.48047</v>
      </c>
      <c r="JC72">
        <v>1.34399</v>
      </c>
      <c r="JD72">
        <v>2.2497600000000002</v>
      </c>
      <c r="JE72">
        <v>1.5918000000000001</v>
      </c>
      <c r="JF72">
        <v>2.31934</v>
      </c>
      <c r="JG72">
        <v>37.554000000000002</v>
      </c>
      <c r="JH72">
        <v>15.874499999999999</v>
      </c>
      <c r="JI72">
        <v>18</v>
      </c>
      <c r="JJ72">
        <v>511.38900000000001</v>
      </c>
      <c r="JK72">
        <v>419.96899999999999</v>
      </c>
      <c r="JL72">
        <v>29.918800000000001</v>
      </c>
      <c r="JM72">
        <v>32.395000000000003</v>
      </c>
      <c r="JN72">
        <v>30.0001</v>
      </c>
      <c r="JO72">
        <v>32.272100000000002</v>
      </c>
      <c r="JP72">
        <v>32.218899999999998</v>
      </c>
      <c r="JQ72">
        <v>60.322200000000002</v>
      </c>
      <c r="JR72">
        <v>33.163400000000003</v>
      </c>
      <c r="JS72">
        <v>0</v>
      </c>
      <c r="JT72">
        <v>29.9236</v>
      </c>
      <c r="JU72">
        <v>1500</v>
      </c>
      <c r="JV72">
        <v>22.436800000000002</v>
      </c>
      <c r="JW72">
        <v>99.294600000000003</v>
      </c>
      <c r="JX72">
        <v>97.947900000000004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2023-08-11T22:27:23Z</dcterms:created>
  <dcterms:modified xsi:type="dcterms:W3CDTF">2023-08-15T17:10:05Z</dcterms:modified>
</cp:coreProperties>
</file>