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DA76" i="1" s="1"/>
  <c r="BB76" i="1" s="1"/>
  <c r="BD76" i="1" s="1"/>
  <c r="BP76" i="1"/>
  <c r="BQ76" i="1" s="1"/>
  <c r="BO76" i="1"/>
  <c r="BN76" i="1"/>
  <c r="BM76" i="1"/>
  <c r="BL76" i="1"/>
  <c r="BJ76" i="1"/>
  <c r="BK76" i="1" s="1"/>
  <c r="BF76" i="1"/>
  <c r="AZ76" i="1"/>
  <c r="AT76" i="1"/>
  <c r="BG76" i="1" s="1"/>
  <c r="AO76" i="1"/>
  <c r="AM76" i="1"/>
  <c r="AN76" i="1" s="1"/>
  <c r="AE76" i="1"/>
  <c r="AD76" i="1"/>
  <c r="AC76" i="1" s="1"/>
  <c r="V76" i="1"/>
  <c r="DC75" i="1"/>
  <c r="DB75" i="1"/>
  <c r="DA75" i="1"/>
  <c r="BB75" i="1" s="1"/>
  <c r="CZ75" i="1"/>
  <c r="BO75" i="1"/>
  <c r="BN75" i="1"/>
  <c r="BM75" i="1"/>
  <c r="BK75" i="1"/>
  <c r="BJ75" i="1"/>
  <c r="BL75" i="1" s="1"/>
  <c r="BP75" i="1" s="1"/>
  <c r="BQ75" i="1" s="1"/>
  <c r="BF75" i="1"/>
  <c r="BC75" i="1"/>
  <c r="BE75" i="1" s="1"/>
  <c r="AZ75" i="1"/>
  <c r="BD75" i="1" s="1"/>
  <c r="AT75" i="1"/>
  <c r="BG75" i="1" s="1"/>
  <c r="AO75" i="1"/>
  <c r="AM75" i="1"/>
  <c r="O75" i="1" s="1"/>
  <c r="N75" i="1" s="1"/>
  <c r="AG75" i="1" s="1"/>
  <c r="AE75" i="1"/>
  <c r="AD75" i="1"/>
  <c r="AC75" i="1"/>
  <c r="Y75" i="1"/>
  <c r="V75" i="1"/>
  <c r="T75" i="1"/>
  <c r="Q75" i="1"/>
  <c r="P75" i="1"/>
  <c r="DC74" i="1"/>
  <c r="DB74" i="1"/>
  <c r="DA74" i="1" s="1"/>
  <c r="BB74" i="1" s="1"/>
  <c r="CZ74" i="1"/>
  <c r="BO74" i="1"/>
  <c r="BN74" i="1"/>
  <c r="BM74" i="1"/>
  <c r="BL74" i="1"/>
  <c r="BP74" i="1" s="1"/>
  <c r="BQ74" i="1" s="1"/>
  <c r="BK74" i="1"/>
  <c r="BJ74" i="1"/>
  <c r="BG74" i="1"/>
  <c r="BF74" i="1"/>
  <c r="AZ74" i="1"/>
  <c r="AT74" i="1"/>
  <c r="AO74" i="1"/>
  <c r="AM74" i="1" s="1"/>
  <c r="Q74" i="1" s="1"/>
  <c r="AE74" i="1"/>
  <c r="AD74" i="1"/>
  <c r="Y74" i="1"/>
  <c r="V74" i="1"/>
  <c r="DC73" i="1"/>
  <c r="DB73" i="1"/>
  <c r="CZ73" i="1"/>
  <c r="BO73" i="1"/>
  <c r="BN73" i="1"/>
  <c r="BJ73" i="1"/>
  <c r="BG73" i="1"/>
  <c r="BF73" i="1"/>
  <c r="AZ73" i="1"/>
  <c r="AT73" i="1"/>
  <c r="AO73" i="1"/>
  <c r="AM73" i="1"/>
  <c r="P73" i="1" s="1"/>
  <c r="BC73" i="1" s="1"/>
  <c r="AE73" i="1"/>
  <c r="AD73" i="1"/>
  <c r="AC73" i="1"/>
  <c r="V73" i="1"/>
  <c r="DC72" i="1"/>
  <c r="DB72" i="1"/>
  <c r="CZ72" i="1"/>
  <c r="DA72" i="1" s="1"/>
  <c r="BB72" i="1" s="1"/>
  <c r="BD72" i="1" s="1"/>
  <c r="BO72" i="1"/>
  <c r="BN72" i="1"/>
  <c r="BJ72" i="1"/>
  <c r="BF72" i="1"/>
  <c r="AZ72" i="1"/>
  <c r="AT72" i="1"/>
  <c r="BG72" i="1" s="1"/>
  <c r="AO72" i="1"/>
  <c r="AM72" i="1"/>
  <c r="P72" i="1" s="1"/>
  <c r="BC72" i="1" s="1"/>
  <c r="BE72" i="1" s="1"/>
  <c r="AE72" i="1"/>
  <c r="AD72" i="1"/>
  <c r="AC72" i="1"/>
  <c r="V72" i="1"/>
  <c r="DC71" i="1"/>
  <c r="Y71" i="1" s="1"/>
  <c r="DB71" i="1"/>
  <c r="DA71" i="1"/>
  <c r="BB71" i="1" s="1"/>
  <c r="CZ71" i="1"/>
  <c r="BP71" i="1"/>
  <c r="BQ71" i="1" s="1"/>
  <c r="BO71" i="1"/>
  <c r="BN71" i="1"/>
  <c r="BM71" i="1"/>
  <c r="BK71" i="1"/>
  <c r="BJ71" i="1"/>
  <c r="BL71" i="1" s="1"/>
  <c r="BF71" i="1"/>
  <c r="AZ71" i="1"/>
  <c r="BD71" i="1" s="1"/>
  <c r="AT71" i="1"/>
  <c r="BG71" i="1" s="1"/>
  <c r="AO71" i="1"/>
  <c r="AN71" i="1"/>
  <c r="AM71" i="1"/>
  <c r="O71" i="1" s="1"/>
  <c r="AG71" i="1"/>
  <c r="AE71" i="1"/>
  <c r="AD71" i="1"/>
  <c r="AC71" i="1" s="1"/>
  <c r="V71" i="1"/>
  <c r="T71" i="1"/>
  <c r="Q71" i="1"/>
  <c r="P71" i="1"/>
  <c r="BC71" i="1" s="1"/>
  <c r="BE71" i="1" s="1"/>
  <c r="N71" i="1"/>
  <c r="DC70" i="1"/>
  <c r="DB70" i="1"/>
  <c r="DA70" i="1"/>
  <c r="BB70" i="1" s="1"/>
  <c r="BD70" i="1" s="1"/>
  <c r="CZ70" i="1"/>
  <c r="BP70" i="1"/>
  <c r="BQ70" i="1" s="1"/>
  <c r="BO70" i="1"/>
  <c r="BN70" i="1"/>
  <c r="BL70" i="1"/>
  <c r="BK70" i="1"/>
  <c r="BJ70" i="1"/>
  <c r="BM70" i="1" s="1"/>
  <c r="BG70" i="1"/>
  <c r="BF70" i="1"/>
  <c r="AZ70" i="1"/>
  <c r="AT70" i="1"/>
  <c r="AO70" i="1"/>
  <c r="AM70" i="1" s="1"/>
  <c r="P70" i="1" s="1"/>
  <c r="BC70" i="1" s="1"/>
  <c r="AN70" i="1"/>
  <c r="AE70" i="1"/>
  <c r="AD70" i="1"/>
  <c r="Y70" i="1"/>
  <c r="V70" i="1"/>
  <c r="T70" i="1"/>
  <c r="Q70" i="1"/>
  <c r="O70" i="1"/>
  <c r="N70" i="1" s="1"/>
  <c r="DC69" i="1"/>
  <c r="DB69" i="1"/>
  <c r="CZ69" i="1"/>
  <c r="BO69" i="1"/>
  <c r="BN69" i="1"/>
  <c r="BL69" i="1"/>
  <c r="BP69" i="1" s="1"/>
  <c r="BQ69" i="1" s="1"/>
  <c r="BJ69" i="1"/>
  <c r="BG69" i="1"/>
  <c r="BF69" i="1"/>
  <c r="AZ69" i="1"/>
  <c r="AT69" i="1"/>
  <c r="AO69" i="1"/>
  <c r="AM69" i="1" s="1"/>
  <c r="AE69" i="1"/>
  <c r="AD69" i="1"/>
  <c r="AC69" i="1" s="1"/>
  <c r="V69" i="1"/>
  <c r="DC68" i="1"/>
  <c r="DB68" i="1"/>
  <c r="CZ68" i="1"/>
  <c r="BO68" i="1"/>
  <c r="BN68" i="1"/>
  <c r="BJ68" i="1"/>
  <c r="BK68" i="1" s="1"/>
  <c r="BF68" i="1"/>
  <c r="AZ68" i="1"/>
  <c r="AT68" i="1"/>
  <c r="BG68" i="1" s="1"/>
  <c r="AO68" i="1"/>
  <c r="AN68" i="1"/>
  <c r="AM68" i="1"/>
  <c r="AE68" i="1"/>
  <c r="AD68" i="1"/>
  <c r="AC68" i="1"/>
  <c r="V68" i="1"/>
  <c r="T68" i="1"/>
  <c r="P68" i="1"/>
  <c r="BC68" i="1" s="1"/>
  <c r="DC67" i="1"/>
  <c r="DB67" i="1"/>
  <c r="CZ67" i="1"/>
  <c r="Y67" i="1" s="1"/>
  <c r="BO67" i="1"/>
  <c r="BN67" i="1"/>
  <c r="BM67" i="1"/>
  <c r="BL67" i="1"/>
  <c r="BP67" i="1" s="1"/>
  <c r="BQ67" i="1" s="1"/>
  <c r="BK67" i="1"/>
  <c r="BJ67" i="1"/>
  <c r="BF67" i="1"/>
  <c r="AZ67" i="1"/>
  <c r="AT67" i="1"/>
  <c r="BG67" i="1" s="1"/>
  <c r="AO67" i="1"/>
  <c r="AN67" i="1"/>
  <c r="AM67" i="1"/>
  <c r="O67" i="1" s="1"/>
  <c r="N67" i="1" s="1"/>
  <c r="AE67" i="1"/>
  <c r="AD67" i="1"/>
  <c r="AC67" i="1" s="1"/>
  <c r="V67" i="1"/>
  <c r="T67" i="1"/>
  <c r="Q67" i="1"/>
  <c r="P67" i="1"/>
  <c r="BC67" i="1" s="1"/>
  <c r="DC66" i="1"/>
  <c r="DB66" i="1"/>
  <c r="DA66" i="1" s="1"/>
  <c r="BB66" i="1" s="1"/>
  <c r="BD66" i="1" s="1"/>
  <c r="CZ66" i="1"/>
  <c r="BO66" i="1"/>
  <c r="BN66" i="1"/>
  <c r="BK66" i="1"/>
  <c r="BJ66" i="1"/>
  <c r="BM66" i="1" s="1"/>
  <c r="BF66" i="1"/>
  <c r="AZ66" i="1"/>
  <c r="AT66" i="1"/>
  <c r="BG66" i="1" s="1"/>
  <c r="AO66" i="1"/>
  <c r="AM66" i="1" s="1"/>
  <c r="T66" i="1" s="1"/>
  <c r="AE66" i="1"/>
  <c r="AD66" i="1"/>
  <c r="Y66" i="1"/>
  <c r="V66" i="1"/>
  <c r="Q66" i="1"/>
  <c r="DC65" i="1"/>
  <c r="DB65" i="1"/>
  <c r="CZ65" i="1"/>
  <c r="BO65" i="1"/>
  <c r="BN65" i="1"/>
  <c r="BJ65" i="1"/>
  <c r="BF65" i="1"/>
  <c r="AZ65" i="1"/>
  <c r="AT65" i="1"/>
  <c r="BG65" i="1" s="1"/>
  <c r="AO65" i="1"/>
  <c r="AM65" i="1" s="1"/>
  <c r="AE65" i="1"/>
  <c r="AD65" i="1"/>
  <c r="AC65" i="1"/>
  <c r="V65" i="1"/>
  <c r="DC64" i="1"/>
  <c r="DB64" i="1"/>
  <c r="CZ64" i="1"/>
  <c r="BO64" i="1"/>
  <c r="BN64" i="1"/>
  <c r="BJ64" i="1"/>
  <c r="BK64" i="1" s="1"/>
  <c r="BF64" i="1"/>
  <c r="BC64" i="1"/>
  <c r="AZ64" i="1"/>
  <c r="AT64" i="1"/>
  <c r="BG64" i="1" s="1"/>
  <c r="AO64" i="1"/>
  <c r="AN64" i="1"/>
  <c r="AM64" i="1"/>
  <c r="AE64" i="1"/>
  <c r="AD64" i="1"/>
  <c r="AC64" i="1" s="1"/>
  <c r="V64" i="1"/>
  <c r="T64" i="1"/>
  <c r="P64" i="1"/>
  <c r="DC63" i="1"/>
  <c r="DB63" i="1"/>
  <c r="CZ63" i="1"/>
  <c r="Y63" i="1" s="1"/>
  <c r="BP63" i="1"/>
  <c r="BQ63" i="1" s="1"/>
  <c r="BO63" i="1"/>
  <c r="BN63" i="1"/>
  <c r="BM63" i="1"/>
  <c r="BL63" i="1"/>
  <c r="BK63" i="1"/>
  <c r="BJ63" i="1"/>
  <c r="BF63" i="1"/>
  <c r="AZ63" i="1"/>
  <c r="AT63" i="1"/>
  <c r="BG63" i="1" s="1"/>
  <c r="AO63" i="1"/>
  <c r="AN63" i="1"/>
  <c r="AM63" i="1"/>
  <c r="O63" i="1" s="1"/>
  <c r="N63" i="1" s="1"/>
  <c r="AE63" i="1"/>
  <c r="AD63" i="1"/>
  <c r="AC63" i="1" s="1"/>
  <c r="V63" i="1"/>
  <c r="T63" i="1"/>
  <c r="Q63" i="1"/>
  <c r="P63" i="1"/>
  <c r="BC63" i="1" s="1"/>
  <c r="DC62" i="1"/>
  <c r="DB62" i="1"/>
  <c r="DA62" i="1"/>
  <c r="BB62" i="1" s="1"/>
  <c r="CZ62" i="1"/>
  <c r="BO62" i="1"/>
  <c r="BN62" i="1"/>
  <c r="BL62" i="1"/>
  <c r="BP62" i="1" s="1"/>
  <c r="BQ62" i="1" s="1"/>
  <c r="BJ62" i="1"/>
  <c r="BM62" i="1" s="1"/>
  <c r="BF62" i="1"/>
  <c r="AZ62" i="1"/>
  <c r="BD62" i="1" s="1"/>
  <c r="AT62" i="1"/>
  <c r="BG62" i="1" s="1"/>
  <c r="AO62" i="1"/>
  <c r="AM62" i="1" s="1"/>
  <c r="O62" i="1" s="1"/>
  <c r="N62" i="1" s="1"/>
  <c r="AN62" i="1"/>
  <c r="AE62" i="1"/>
  <c r="AD62" i="1"/>
  <c r="AC62" i="1" s="1"/>
  <c r="Y62" i="1"/>
  <c r="V62" i="1"/>
  <c r="T62" i="1"/>
  <c r="Q62" i="1"/>
  <c r="P62" i="1"/>
  <c r="BC62" i="1" s="1"/>
  <c r="DC61" i="1"/>
  <c r="DB61" i="1"/>
  <c r="CZ61" i="1"/>
  <c r="BO61" i="1"/>
  <c r="BN61" i="1"/>
  <c r="BL61" i="1"/>
  <c r="BP61" i="1" s="1"/>
  <c r="BQ61" i="1" s="1"/>
  <c r="BJ61" i="1"/>
  <c r="BF61" i="1"/>
  <c r="AZ61" i="1"/>
  <c r="AT61" i="1"/>
  <c r="BG61" i="1" s="1"/>
  <c r="AO61" i="1"/>
  <c r="AM61" i="1"/>
  <c r="Q61" i="1" s="1"/>
  <c r="AE61" i="1"/>
  <c r="AD61" i="1"/>
  <c r="AC61" i="1" s="1"/>
  <c r="V61" i="1"/>
  <c r="T61" i="1"/>
  <c r="O61" i="1"/>
  <c r="N61" i="1"/>
  <c r="AG61" i="1" s="1"/>
  <c r="DC60" i="1"/>
  <c r="DB60" i="1"/>
  <c r="CZ60" i="1"/>
  <c r="BP60" i="1"/>
  <c r="BQ60" i="1" s="1"/>
  <c r="BO60" i="1"/>
  <c r="BN60" i="1"/>
  <c r="BM60" i="1"/>
  <c r="BL60" i="1"/>
  <c r="BJ60" i="1"/>
  <c r="BK60" i="1" s="1"/>
  <c r="BF60" i="1"/>
  <c r="AZ60" i="1"/>
  <c r="AT60" i="1"/>
  <c r="BG60" i="1" s="1"/>
  <c r="AO60" i="1"/>
  <c r="AN60" i="1"/>
  <c r="AM60" i="1"/>
  <c r="AE60" i="1"/>
  <c r="AD60" i="1"/>
  <c r="AC60" i="1"/>
  <c r="V60" i="1"/>
  <c r="T60" i="1"/>
  <c r="P60" i="1"/>
  <c r="BC60" i="1" s="1"/>
  <c r="DC59" i="1"/>
  <c r="DB59" i="1"/>
  <c r="DA59" i="1" s="1"/>
  <c r="BB59" i="1" s="1"/>
  <c r="BD59" i="1" s="1"/>
  <c r="CZ59" i="1"/>
  <c r="Y59" i="1" s="1"/>
  <c r="BO59" i="1"/>
  <c r="BN59" i="1"/>
  <c r="BK59" i="1"/>
  <c r="BJ59" i="1"/>
  <c r="BM59" i="1" s="1"/>
  <c r="BF59" i="1"/>
  <c r="AZ59" i="1"/>
  <c r="AT59" i="1"/>
  <c r="BG59" i="1" s="1"/>
  <c r="AO59" i="1"/>
  <c r="AN59" i="1"/>
  <c r="AM59" i="1"/>
  <c r="O59" i="1" s="1"/>
  <c r="N59" i="1" s="1"/>
  <c r="AE59" i="1"/>
  <c r="AD59" i="1"/>
  <c r="AC59" i="1" s="1"/>
  <c r="V59" i="1"/>
  <c r="T59" i="1"/>
  <c r="Q59" i="1"/>
  <c r="P59" i="1"/>
  <c r="BC59" i="1" s="1"/>
  <c r="BE59" i="1" s="1"/>
  <c r="DC58" i="1"/>
  <c r="DB58" i="1"/>
  <c r="CZ58" i="1"/>
  <c r="DA58" i="1" s="1"/>
  <c r="BO58" i="1"/>
  <c r="BN58" i="1"/>
  <c r="BM58" i="1"/>
  <c r="BJ58" i="1"/>
  <c r="BL58" i="1" s="1"/>
  <c r="BP58" i="1" s="1"/>
  <c r="BQ58" i="1" s="1"/>
  <c r="BF58" i="1"/>
  <c r="BB58" i="1"/>
  <c r="AZ58" i="1"/>
  <c r="AT58" i="1"/>
  <c r="BG58" i="1" s="1"/>
  <c r="AO58" i="1"/>
  <c r="AM58" i="1" s="1"/>
  <c r="AN58" i="1" s="1"/>
  <c r="AE58" i="1"/>
  <c r="AD58" i="1"/>
  <c r="AC58" i="1" s="1"/>
  <c r="V58" i="1"/>
  <c r="T58" i="1"/>
  <c r="O58" i="1"/>
  <c r="N58" i="1" s="1"/>
  <c r="DC57" i="1"/>
  <c r="DB57" i="1"/>
  <c r="CZ57" i="1"/>
  <c r="BO57" i="1"/>
  <c r="BN57" i="1"/>
  <c r="BJ57" i="1"/>
  <c r="BF57" i="1"/>
  <c r="AZ57" i="1"/>
  <c r="AT57" i="1"/>
  <c r="BG57" i="1" s="1"/>
  <c r="AO57" i="1"/>
  <c r="AM57" i="1"/>
  <c r="AE57" i="1"/>
  <c r="AD57" i="1"/>
  <c r="AC57" i="1"/>
  <c r="V57" i="1"/>
  <c r="P57" i="1"/>
  <c r="BC57" i="1" s="1"/>
  <c r="DC56" i="1"/>
  <c r="DB56" i="1"/>
  <c r="CZ56" i="1"/>
  <c r="BO56" i="1"/>
  <c r="BN56" i="1"/>
  <c r="BL56" i="1"/>
  <c r="BP56" i="1" s="1"/>
  <c r="BQ56" i="1" s="1"/>
  <c r="BJ56" i="1"/>
  <c r="BK56" i="1" s="1"/>
  <c r="BF56" i="1"/>
  <c r="AZ56" i="1"/>
  <c r="AT56" i="1"/>
  <c r="BG56" i="1" s="1"/>
  <c r="AO56" i="1"/>
  <c r="AN56" i="1"/>
  <c r="AM56" i="1"/>
  <c r="O56" i="1" s="1"/>
  <c r="N56" i="1" s="1"/>
  <c r="AE56" i="1"/>
  <c r="AD56" i="1"/>
  <c r="AC56" i="1" s="1"/>
  <c r="V56" i="1"/>
  <c r="Q56" i="1"/>
  <c r="P56" i="1"/>
  <c r="BC56" i="1" s="1"/>
  <c r="DC55" i="1"/>
  <c r="DB55" i="1"/>
  <c r="DA55" i="1"/>
  <c r="BB55" i="1" s="1"/>
  <c r="CZ55" i="1"/>
  <c r="BO55" i="1"/>
  <c r="BN55" i="1"/>
  <c r="BJ55" i="1"/>
  <c r="BF55" i="1"/>
  <c r="BD55" i="1"/>
  <c r="AZ55" i="1"/>
  <c r="AT55" i="1"/>
  <c r="BG55" i="1" s="1"/>
  <c r="AO55" i="1"/>
  <c r="AM55" i="1" s="1"/>
  <c r="O55" i="1" s="1"/>
  <c r="N55" i="1" s="1"/>
  <c r="AN55" i="1"/>
  <c r="AG55" i="1"/>
  <c r="AE55" i="1"/>
  <c r="AD55" i="1"/>
  <c r="AC55" i="1" s="1"/>
  <c r="Y55" i="1"/>
  <c r="V55" i="1"/>
  <c r="T55" i="1"/>
  <c r="P55" i="1"/>
  <c r="BC55" i="1" s="1"/>
  <c r="BE55" i="1" s="1"/>
  <c r="DC54" i="1"/>
  <c r="DB54" i="1"/>
  <c r="DA54" i="1" s="1"/>
  <c r="CZ54" i="1"/>
  <c r="BP54" i="1"/>
  <c r="BQ54" i="1" s="1"/>
  <c r="BO54" i="1"/>
  <c r="BN54" i="1"/>
  <c r="BM54" i="1"/>
  <c r="BL54" i="1"/>
  <c r="BK54" i="1"/>
  <c r="BJ54" i="1"/>
  <c r="BG54" i="1"/>
  <c r="BF54" i="1"/>
  <c r="BB54" i="1"/>
  <c r="BD54" i="1" s="1"/>
  <c r="AZ54" i="1"/>
  <c r="AT54" i="1"/>
  <c r="AO54" i="1"/>
  <c r="AM54" i="1" s="1"/>
  <c r="AN54" i="1"/>
  <c r="AE54" i="1"/>
  <c r="AD54" i="1"/>
  <c r="AC54" i="1" s="1"/>
  <c r="Y54" i="1"/>
  <c r="V54" i="1"/>
  <c r="T54" i="1"/>
  <c r="O54" i="1"/>
  <c r="N54" i="1" s="1"/>
  <c r="DC53" i="1"/>
  <c r="DB53" i="1"/>
  <c r="CZ53" i="1"/>
  <c r="BO53" i="1"/>
  <c r="BN53" i="1"/>
  <c r="BJ53" i="1"/>
  <c r="BF53" i="1"/>
  <c r="AZ53" i="1"/>
  <c r="AT53" i="1"/>
  <c r="BG53" i="1" s="1"/>
  <c r="AO53" i="1"/>
  <c r="AM53" i="1"/>
  <c r="T53" i="1" s="1"/>
  <c r="AE53" i="1"/>
  <c r="AD53" i="1"/>
  <c r="AC53" i="1"/>
  <c r="V53" i="1"/>
  <c r="P53" i="1"/>
  <c r="BC53" i="1" s="1"/>
  <c r="DC52" i="1"/>
  <c r="DB52" i="1"/>
  <c r="CZ52" i="1"/>
  <c r="BO52" i="1"/>
  <c r="BN52" i="1"/>
  <c r="BL52" i="1"/>
  <c r="BP52" i="1" s="1"/>
  <c r="BQ52" i="1" s="1"/>
  <c r="BJ52" i="1"/>
  <c r="BK52" i="1" s="1"/>
  <c r="BF52" i="1"/>
  <c r="AZ52" i="1"/>
  <c r="AT52" i="1"/>
  <c r="BG52" i="1" s="1"/>
  <c r="AO52" i="1"/>
  <c r="AN52" i="1"/>
  <c r="AM52" i="1"/>
  <c r="T52" i="1" s="1"/>
  <c r="AE52" i="1"/>
  <c r="AD52" i="1"/>
  <c r="AC52" i="1" s="1"/>
  <c r="V52" i="1"/>
  <c r="Q52" i="1"/>
  <c r="P52" i="1"/>
  <c r="BC52" i="1" s="1"/>
  <c r="O52" i="1"/>
  <c r="N52" i="1"/>
  <c r="DC51" i="1"/>
  <c r="DB51" i="1"/>
  <c r="CZ51" i="1"/>
  <c r="DA51" i="1" s="1"/>
  <c r="BB51" i="1" s="1"/>
  <c r="BO51" i="1"/>
  <c r="BN51" i="1"/>
  <c r="BK51" i="1"/>
  <c r="BJ51" i="1"/>
  <c r="BF51" i="1"/>
  <c r="AZ51" i="1"/>
  <c r="BD51" i="1" s="1"/>
  <c r="AT51" i="1"/>
  <c r="BG51" i="1" s="1"/>
  <c r="AO51" i="1"/>
  <c r="AM51" i="1" s="1"/>
  <c r="Q51" i="1" s="1"/>
  <c r="AE51" i="1"/>
  <c r="AD51" i="1"/>
  <c r="AC51" i="1" s="1"/>
  <c r="Y51" i="1"/>
  <c r="V51" i="1"/>
  <c r="T51" i="1"/>
  <c r="DC50" i="1"/>
  <c r="Y50" i="1" s="1"/>
  <c r="DB50" i="1"/>
  <c r="CZ50" i="1"/>
  <c r="BO50" i="1"/>
  <c r="BN50" i="1"/>
  <c r="BM50" i="1"/>
  <c r="BL50" i="1"/>
  <c r="BP50" i="1" s="1"/>
  <c r="BQ50" i="1" s="1"/>
  <c r="BJ50" i="1"/>
  <c r="BK50" i="1" s="1"/>
  <c r="BG50" i="1"/>
  <c r="BF50" i="1"/>
  <c r="AZ50" i="1"/>
  <c r="AT50" i="1"/>
  <c r="AO50" i="1"/>
  <c r="AM50" i="1" s="1"/>
  <c r="AE50" i="1"/>
  <c r="AD50" i="1"/>
  <c r="AC50" i="1" s="1"/>
  <c r="V50" i="1"/>
  <c r="DC49" i="1"/>
  <c r="DB49" i="1"/>
  <c r="CZ49" i="1"/>
  <c r="BO49" i="1"/>
  <c r="BN49" i="1"/>
  <c r="BJ49" i="1"/>
  <c r="BF49" i="1"/>
  <c r="AZ49" i="1"/>
  <c r="AT49" i="1"/>
  <c r="BG49" i="1" s="1"/>
  <c r="AO49" i="1"/>
  <c r="AM49" i="1"/>
  <c r="AN49" i="1" s="1"/>
  <c r="AE49" i="1"/>
  <c r="AD49" i="1"/>
  <c r="AC49" i="1"/>
  <c r="Y49" i="1"/>
  <c r="Z49" i="1" s="1"/>
  <c r="AA49" i="1" s="1"/>
  <c r="V49" i="1"/>
  <c r="T49" i="1"/>
  <c r="P49" i="1"/>
  <c r="BC49" i="1" s="1"/>
  <c r="O49" i="1"/>
  <c r="N49" i="1" s="1"/>
  <c r="DC48" i="1"/>
  <c r="Y48" i="1" s="1"/>
  <c r="DB48" i="1"/>
  <c r="DA48" i="1"/>
  <c r="BB48" i="1" s="1"/>
  <c r="CZ48" i="1"/>
  <c r="BO48" i="1"/>
  <c r="BN48" i="1"/>
  <c r="BM48" i="1"/>
  <c r="BL48" i="1"/>
  <c r="BP48" i="1" s="1"/>
  <c r="BQ48" i="1" s="1"/>
  <c r="BK48" i="1"/>
  <c r="BJ48" i="1"/>
  <c r="BF48" i="1"/>
  <c r="AZ48" i="1"/>
  <c r="AT48" i="1"/>
  <c r="BG48" i="1" s="1"/>
  <c r="AO48" i="1"/>
  <c r="AM48" i="1"/>
  <c r="Q48" i="1" s="1"/>
  <c r="AE48" i="1"/>
  <c r="AD48" i="1"/>
  <c r="AC48" i="1"/>
  <c r="V48" i="1"/>
  <c r="DC47" i="1"/>
  <c r="DB47" i="1"/>
  <c r="DA47" i="1"/>
  <c r="BB47" i="1" s="1"/>
  <c r="CZ47" i="1"/>
  <c r="BQ47" i="1"/>
  <c r="BO47" i="1"/>
  <c r="BN47" i="1"/>
  <c r="BM47" i="1"/>
  <c r="BK47" i="1"/>
  <c r="BJ47" i="1"/>
  <c r="BL47" i="1" s="1"/>
  <c r="BP47" i="1" s="1"/>
  <c r="BG47" i="1"/>
  <c r="BF47" i="1"/>
  <c r="BD47" i="1"/>
  <c r="AZ47" i="1"/>
  <c r="AT47" i="1"/>
  <c r="AO47" i="1"/>
  <c r="AM47" i="1" s="1"/>
  <c r="AE47" i="1"/>
  <c r="AD47" i="1"/>
  <c r="Y47" i="1"/>
  <c r="V47" i="1"/>
  <c r="O47" i="1"/>
  <c r="N47" i="1" s="1"/>
  <c r="DC46" i="1"/>
  <c r="DB46" i="1"/>
  <c r="DA46" i="1"/>
  <c r="CZ46" i="1"/>
  <c r="BO46" i="1"/>
  <c r="BN46" i="1"/>
  <c r="BL46" i="1"/>
  <c r="BP46" i="1" s="1"/>
  <c r="BQ46" i="1" s="1"/>
  <c r="BK46" i="1"/>
  <c r="BJ46" i="1"/>
  <c r="BM46" i="1" s="1"/>
  <c r="BG46" i="1"/>
  <c r="BF46" i="1"/>
  <c r="BB46" i="1"/>
  <c r="AZ46" i="1"/>
  <c r="AT46" i="1"/>
  <c r="AO46" i="1"/>
  <c r="AM46" i="1"/>
  <c r="AE46" i="1"/>
  <c r="AD46" i="1"/>
  <c r="AC46" i="1" s="1"/>
  <c r="Y46" i="1"/>
  <c r="V46" i="1"/>
  <c r="Q46" i="1"/>
  <c r="DC45" i="1"/>
  <c r="DB45" i="1"/>
  <c r="CZ45" i="1"/>
  <c r="BO45" i="1"/>
  <c r="BN45" i="1"/>
  <c r="BJ45" i="1"/>
  <c r="BF45" i="1"/>
  <c r="AZ45" i="1"/>
  <c r="AT45" i="1"/>
  <c r="BG45" i="1" s="1"/>
  <c r="AO45" i="1"/>
  <c r="AM45" i="1" s="1"/>
  <c r="AE45" i="1"/>
  <c r="AD45" i="1"/>
  <c r="AC45" i="1"/>
  <c r="V45" i="1"/>
  <c r="DC44" i="1"/>
  <c r="DB44" i="1"/>
  <c r="DA44" i="1"/>
  <c r="BB44" i="1" s="1"/>
  <c r="CZ44" i="1"/>
  <c r="BP44" i="1"/>
  <c r="BQ44" i="1" s="1"/>
  <c r="BO44" i="1"/>
  <c r="BN44" i="1"/>
  <c r="BM44" i="1"/>
  <c r="BL44" i="1"/>
  <c r="BK44" i="1"/>
  <c r="BJ44" i="1"/>
  <c r="BF44" i="1"/>
  <c r="AZ44" i="1"/>
  <c r="AT44" i="1"/>
  <c r="BG44" i="1" s="1"/>
  <c r="AO44" i="1"/>
  <c r="AN44" i="1"/>
  <c r="AM44" i="1"/>
  <c r="AE44" i="1"/>
  <c r="AD44" i="1"/>
  <c r="AC44" i="1"/>
  <c r="Y44" i="1"/>
  <c r="V44" i="1"/>
  <c r="Q44" i="1"/>
  <c r="DC43" i="1"/>
  <c r="DB43" i="1"/>
  <c r="CZ43" i="1"/>
  <c r="DA43" i="1" s="1"/>
  <c r="BB43" i="1" s="1"/>
  <c r="BO43" i="1"/>
  <c r="BN43" i="1"/>
  <c r="BJ43" i="1"/>
  <c r="BF43" i="1"/>
  <c r="BC43" i="1"/>
  <c r="AZ43" i="1"/>
  <c r="BD43" i="1" s="1"/>
  <c r="AT43" i="1"/>
  <c r="BG43" i="1" s="1"/>
  <c r="AO43" i="1"/>
  <c r="AM43" i="1" s="1"/>
  <c r="AN43" i="1" s="1"/>
  <c r="AE43" i="1"/>
  <c r="AD43" i="1"/>
  <c r="AC43" i="1" s="1"/>
  <c r="Y43" i="1"/>
  <c r="V43" i="1"/>
  <c r="T43" i="1"/>
  <c r="Q43" i="1"/>
  <c r="P43" i="1"/>
  <c r="O43" i="1"/>
  <c r="N43" i="1" s="1"/>
  <c r="DC42" i="1"/>
  <c r="DB42" i="1"/>
  <c r="DA42" i="1" s="1"/>
  <c r="CZ42" i="1"/>
  <c r="BP42" i="1"/>
  <c r="BQ42" i="1" s="1"/>
  <c r="BO42" i="1"/>
  <c r="BN42" i="1"/>
  <c r="BL42" i="1"/>
  <c r="BK42" i="1"/>
  <c r="BJ42" i="1"/>
  <c r="BM42" i="1" s="1"/>
  <c r="BG42" i="1"/>
  <c r="BF42" i="1"/>
  <c r="BB42" i="1"/>
  <c r="BE42" i="1" s="1"/>
  <c r="AZ42" i="1"/>
  <c r="AT42" i="1"/>
  <c r="AO42" i="1"/>
  <c r="AM42" i="1"/>
  <c r="P42" i="1" s="1"/>
  <c r="BC42" i="1" s="1"/>
  <c r="AE42" i="1"/>
  <c r="AD42" i="1"/>
  <c r="AC42" i="1" s="1"/>
  <c r="Y42" i="1"/>
  <c r="Z42" i="1" s="1"/>
  <c r="AA42" i="1" s="1"/>
  <c r="V42" i="1"/>
  <c r="O42" i="1"/>
  <c r="N42" i="1" s="1"/>
  <c r="DC41" i="1"/>
  <c r="DB41" i="1"/>
  <c r="CZ41" i="1"/>
  <c r="BO41" i="1"/>
  <c r="BN41" i="1"/>
  <c r="BM41" i="1"/>
  <c r="BL41" i="1"/>
  <c r="BP41" i="1" s="1"/>
  <c r="BQ41" i="1" s="1"/>
  <c r="BJ41" i="1"/>
  <c r="BK41" i="1" s="1"/>
  <c r="BG41" i="1"/>
  <c r="BF41" i="1"/>
  <c r="AZ41" i="1"/>
  <c r="AT41" i="1"/>
  <c r="AO41" i="1"/>
  <c r="AM41" i="1" s="1"/>
  <c r="AE41" i="1"/>
  <c r="AD41" i="1"/>
  <c r="AC41" i="1"/>
  <c r="V41" i="1"/>
  <c r="T41" i="1"/>
  <c r="DC40" i="1"/>
  <c r="DB40" i="1"/>
  <c r="CZ40" i="1"/>
  <c r="BO40" i="1"/>
  <c r="BN40" i="1"/>
  <c r="BM40" i="1"/>
  <c r="BL40" i="1"/>
  <c r="BP40" i="1" s="1"/>
  <c r="BQ40" i="1" s="1"/>
  <c r="BK40" i="1"/>
  <c r="BJ40" i="1"/>
  <c r="BF40" i="1"/>
  <c r="AZ40" i="1"/>
  <c r="AT40" i="1"/>
  <c r="BG40" i="1" s="1"/>
  <c r="AO40" i="1"/>
  <c r="AM40" i="1"/>
  <c r="AE40" i="1"/>
  <c r="AD40" i="1"/>
  <c r="AC40" i="1" s="1"/>
  <c r="V40" i="1"/>
  <c r="DC39" i="1"/>
  <c r="DB39" i="1"/>
  <c r="CZ39" i="1"/>
  <c r="DA39" i="1" s="1"/>
  <c r="BB39" i="1" s="1"/>
  <c r="BD39" i="1" s="1"/>
  <c r="BP39" i="1"/>
  <c r="BQ39" i="1" s="1"/>
  <c r="BO39" i="1"/>
  <c r="BN39" i="1"/>
  <c r="BJ39" i="1"/>
  <c r="BL39" i="1" s="1"/>
  <c r="BG39" i="1"/>
  <c r="BF39" i="1"/>
  <c r="AZ39" i="1"/>
  <c r="AT39" i="1"/>
  <c r="AO39" i="1"/>
  <c r="AM39" i="1" s="1"/>
  <c r="AN39" i="1"/>
  <c r="AE39" i="1"/>
  <c r="AD39" i="1"/>
  <c r="Y39" i="1"/>
  <c r="V39" i="1"/>
  <c r="T39" i="1"/>
  <c r="Q39" i="1"/>
  <c r="P39" i="1"/>
  <c r="BC39" i="1" s="1"/>
  <c r="O39" i="1"/>
  <c r="N39" i="1" s="1"/>
  <c r="AG39" i="1" s="1"/>
  <c r="DC38" i="1"/>
  <c r="DB38" i="1"/>
  <c r="DA38" i="1"/>
  <c r="BB38" i="1" s="1"/>
  <c r="CZ38" i="1"/>
  <c r="BO38" i="1"/>
  <c r="BN38" i="1"/>
  <c r="BL38" i="1"/>
  <c r="BP38" i="1" s="1"/>
  <c r="BQ38" i="1" s="1"/>
  <c r="BK38" i="1"/>
  <c r="BJ38" i="1"/>
  <c r="BM38" i="1" s="1"/>
  <c r="BG38" i="1"/>
  <c r="BF38" i="1"/>
  <c r="BD38" i="1"/>
  <c r="AZ38" i="1"/>
  <c r="AT38" i="1"/>
  <c r="AO38" i="1"/>
  <c r="AM38" i="1" s="1"/>
  <c r="Q38" i="1" s="1"/>
  <c r="AE38" i="1"/>
  <c r="AD38" i="1"/>
  <c r="AC38" i="1" s="1"/>
  <c r="Y38" i="1"/>
  <c r="V38" i="1"/>
  <c r="DC37" i="1"/>
  <c r="DB37" i="1"/>
  <c r="CZ37" i="1"/>
  <c r="BO37" i="1"/>
  <c r="BN37" i="1"/>
  <c r="BM37" i="1"/>
  <c r="BJ37" i="1"/>
  <c r="BK37" i="1" s="1"/>
  <c r="BF37" i="1"/>
  <c r="AZ37" i="1"/>
  <c r="AT37" i="1"/>
  <c r="BG37" i="1" s="1"/>
  <c r="AO37" i="1"/>
  <c r="AM37" i="1"/>
  <c r="AE37" i="1"/>
  <c r="AC37" i="1" s="1"/>
  <c r="AD37" i="1"/>
  <c r="V37" i="1"/>
  <c r="P37" i="1"/>
  <c r="BC37" i="1" s="1"/>
  <c r="DC36" i="1"/>
  <c r="DB36" i="1"/>
  <c r="CZ36" i="1"/>
  <c r="DA36" i="1" s="1"/>
  <c r="BB36" i="1" s="1"/>
  <c r="BO36" i="1"/>
  <c r="BN36" i="1"/>
  <c r="BJ36" i="1"/>
  <c r="BF36" i="1"/>
  <c r="AZ36" i="1"/>
  <c r="AT36" i="1"/>
  <c r="BG36" i="1" s="1"/>
  <c r="AO36" i="1"/>
  <c r="AN36" i="1"/>
  <c r="AM36" i="1"/>
  <c r="O36" i="1" s="1"/>
  <c r="AE36" i="1"/>
  <c r="AD36" i="1"/>
  <c r="AC36" i="1" s="1"/>
  <c r="Y36" i="1"/>
  <c r="Z36" i="1" s="1"/>
  <c r="AA36" i="1" s="1"/>
  <c r="AI36" i="1" s="1"/>
  <c r="V36" i="1"/>
  <c r="T36" i="1"/>
  <c r="Q36" i="1"/>
  <c r="P36" i="1"/>
  <c r="BC36" i="1" s="1"/>
  <c r="N36" i="1"/>
  <c r="AG36" i="1" s="1"/>
  <c r="DC35" i="1"/>
  <c r="DB35" i="1"/>
  <c r="CZ35" i="1"/>
  <c r="BO35" i="1"/>
  <c r="BN35" i="1"/>
  <c r="BL35" i="1"/>
  <c r="BP35" i="1" s="1"/>
  <c r="BQ35" i="1" s="1"/>
  <c r="BJ35" i="1"/>
  <c r="BM35" i="1" s="1"/>
  <c r="BG35" i="1"/>
  <c r="BF35" i="1"/>
  <c r="AZ35" i="1"/>
  <c r="AT35" i="1"/>
  <c r="AO35" i="1"/>
  <c r="AM35" i="1" s="1"/>
  <c r="AN35" i="1" s="1"/>
  <c r="AE35" i="1"/>
  <c r="AD35" i="1"/>
  <c r="V35" i="1"/>
  <c r="T35" i="1"/>
  <c r="DC34" i="1"/>
  <c r="DB34" i="1"/>
  <c r="CZ34" i="1"/>
  <c r="BO34" i="1"/>
  <c r="BN34" i="1"/>
  <c r="BJ34" i="1"/>
  <c r="BF34" i="1"/>
  <c r="AZ34" i="1"/>
  <c r="AT34" i="1"/>
  <c r="BG34" i="1" s="1"/>
  <c r="AO34" i="1"/>
  <c r="AM34" i="1"/>
  <c r="AE34" i="1"/>
  <c r="AD34" i="1"/>
  <c r="AC34" i="1"/>
  <c r="V34" i="1"/>
  <c r="T34" i="1"/>
  <c r="P34" i="1"/>
  <c r="BC34" i="1" s="1"/>
  <c r="DC33" i="1"/>
  <c r="DB33" i="1"/>
  <c r="CZ33" i="1"/>
  <c r="BO33" i="1"/>
  <c r="BN33" i="1"/>
  <c r="BM33" i="1"/>
  <c r="BJ33" i="1"/>
  <c r="BK33" i="1" s="1"/>
  <c r="BF33" i="1"/>
  <c r="BC33" i="1"/>
  <c r="AZ33" i="1"/>
  <c r="AT33" i="1"/>
  <c r="BG33" i="1" s="1"/>
  <c r="AO33" i="1"/>
  <c r="AM33" i="1" s="1"/>
  <c r="AN33" i="1"/>
  <c r="AE33" i="1"/>
  <c r="AD33" i="1"/>
  <c r="AC33" i="1" s="1"/>
  <c r="V33" i="1"/>
  <c r="T33" i="1"/>
  <c r="P33" i="1"/>
  <c r="DC32" i="1"/>
  <c r="DB32" i="1"/>
  <c r="CZ32" i="1"/>
  <c r="DA32" i="1" s="1"/>
  <c r="BB32" i="1" s="1"/>
  <c r="BO32" i="1"/>
  <c r="BN32" i="1"/>
  <c r="BL32" i="1"/>
  <c r="BP32" i="1" s="1"/>
  <c r="BQ32" i="1" s="1"/>
  <c r="BJ32" i="1"/>
  <c r="BM32" i="1" s="1"/>
  <c r="BF32" i="1"/>
  <c r="AZ32" i="1"/>
  <c r="AT32" i="1"/>
  <c r="BG32" i="1" s="1"/>
  <c r="AO32" i="1"/>
  <c r="AN32" i="1"/>
  <c r="AM32" i="1"/>
  <c r="O32" i="1" s="1"/>
  <c r="AE32" i="1"/>
  <c r="AD32" i="1"/>
  <c r="AC32" i="1" s="1"/>
  <c r="V32" i="1"/>
  <c r="T32" i="1"/>
  <c r="Q32" i="1"/>
  <c r="P32" i="1"/>
  <c r="BC32" i="1" s="1"/>
  <c r="N32" i="1"/>
  <c r="DC31" i="1"/>
  <c r="DB31" i="1"/>
  <c r="CZ31" i="1"/>
  <c r="BO31" i="1"/>
  <c r="BN31" i="1"/>
  <c r="BJ31" i="1"/>
  <c r="BL31" i="1" s="1"/>
  <c r="BP31" i="1" s="1"/>
  <c r="BQ31" i="1" s="1"/>
  <c r="BG31" i="1"/>
  <c r="BF31" i="1"/>
  <c r="AZ31" i="1"/>
  <c r="AT31" i="1"/>
  <c r="AO31" i="1"/>
  <c r="AM31" i="1" s="1"/>
  <c r="Q31" i="1" s="1"/>
  <c r="AN31" i="1"/>
  <c r="AE31" i="1"/>
  <c r="AD31" i="1"/>
  <c r="AC31" i="1" s="1"/>
  <c r="V31" i="1"/>
  <c r="P31" i="1"/>
  <c r="BC31" i="1" s="1"/>
  <c r="DC30" i="1"/>
  <c r="DB30" i="1"/>
  <c r="CZ30" i="1"/>
  <c r="DA30" i="1" s="1"/>
  <c r="BB30" i="1" s="1"/>
  <c r="BD30" i="1" s="1"/>
  <c r="BO30" i="1"/>
  <c r="BN30" i="1"/>
  <c r="BL30" i="1"/>
  <c r="BP30" i="1" s="1"/>
  <c r="BQ30" i="1" s="1"/>
  <c r="BJ30" i="1"/>
  <c r="BM30" i="1" s="1"/>
  <c r="BF30" i="1"/>
  <c r="AZ30" i="1"/>
  <c r="AT30" i="1"/>
  <c r="BG30" i="1" s="1"/>
  <c r="AO30" i="1"/>
  <c r="AN30" i="1"/>
  <c r="AM30" i="1"/>
  <c r="O30" i="1" s="1"/>
  <c r="AG30" i="1"/>
  <c r="AE30" i="1"/>
  <c r="AD30" i="1"/>
  <c r="AC30" i="1"/>
  <c r="Y30" i="1"/>
  <c r="V30" i="1"/>
  <c r="T30" i="1"/>
  <c r="Q30" i="1"/>
  <c r="P30" i="1"/>
  <c r="BC30" i="1" s="1"/>
  <c r="N30" i="1"/>
  <c r="DC29" i="1"/>
  <c r="DB29" i="1"/>
  <c r="CZ29" i="1"/>
  <c r="BO29" i="1"/>
  <c r="BN29" i="1"/>
  <c r="BM29" i="1"/>
  <c r="BL29" i="1"/>
  <c r="BP29" i="1" s="1"/>
  <c r="BQ29" i="1" s="1"/>
  <c r="BJ29" i="1"/>
  <c r="BK29" i="1" s="1"/>
  <c r="BG29" i="1"/>
  <c r="BF29" i="1"/>
  <c r="AZ29" i="1"/>
  <c r="AT29" i="1"/>
  <c r="AO29" i="1"/>
  <c r="AM29" i="1" s="1"/>
  <c r="Q29" i="1" s="1"/>
  <c r="AN29" i="1"/>
  <c r="AE29" i="1"/>
  <c r="AD29" i="1"/>
  <c r="AC29" i="1" s="1"/>
  <c r="V29" i="1"/>
  <c r="T29" i="1"/>
  <c r="P29" i="1"/>
  <c r="BC29" i="1" s="1"/>
  <c r="DC28" i="1"/>
  <c r="DB28" i="1"/>
  <c r="CZ28" i="1"/>
  <c r="DA28" i="1" s="1"/>
  <c r="BB28" i="1" s="1"/>
  <c r="BD28" i="1" s="1"/>
  <c r="BO28" i="1"/>
  <c r="BN28" i="1"/>
  <c r="BL28" i="1"/>
  <c r="BP28" i="1" s="1"/>
  <c r="BQ28" i="1" s="1"/>
  <c r="BJ28" i="1"/>
  <c r="BM28" i="1" s="1"/>
  <c r="BF28" i="1"/>
  <c r="AZ28" i="1"/>
  <c r="AT28" i="1"/>
  <c r="BG28" i="1" s="1"/>
  <c r="AO28" i="1"/>
  <c r="AM28" i="1"/>
  <c r="O28" i="1" s="1"/>
  <c r="N28" i="1" s="1"/>
  <c r="AE28" i="1"/>
  <c r="AD28" i="1"/>
  <c r="AC28" i="1"/>
  <c r="V28" i="1"/>
  <c r="Q28" i="1"/>
  <c r="P28" i="1"/>
  <c r="BC28" i="1" s="1"/>
  <c r="BE28" i="1" s="1"/>
  <c r="DC27" i="1"/>
  <c r="DB27" i="1"/>
  <c r="CZ27" i="1"/>
  <c r="BO27" i="1"/>
  <c r="BN27" i="1"/>
  <c r="BM27" i="1"/>
  <c r="BL27" i="1"/>
  <c r="BP27" i="1" s="1"/>
  <c r="BQ27" i="1" s="1"/>
  <c r="BJ27" i="1"/>
  <c r="BK27" i="1" s="1"/>
  <c r="BF27" i="1"/>
  <c r="AZ27" i="1"/>
  <c r="AT27" i="1"/>
  <c r="BG27" i="1" s="1"/>
  <c r="AO27" i="1"/>
  <c r="AM27" i="1" s="1"/>
  <c r="Q27" i="1" s="1"/>
  <c r="AN27" i="1"/>
  <c r="AE27" i="1"/>
  <c r="AD27" i="1"/>
  <c r="AC27" i="1" s="1"/>
  <c r="V27" i="1"/>
  <c r="T27" i="1"/>
  <c r="P27" i="1"/>
  <c r="BC27" i="1" s="1"/>
  <c r="DC26" i="1"/>
  <c r="DB26" i="1"/>
  <c r="CZ26" i="1"/>
  <c r="DA26" i="1" s="1"/>
  <c r="BB26" i="1" s="1"/>
  <c r="BD26" i="1" s="1"/>
  <c r="BO26" i="1"/>
  <c r="BN26" i="1"/>
  <c r="BL26" i="1"/>
  <c r="BP26" i="1" s="1"/>
  <c r="BQ26" i="1" s="1"/>
  <c r="BJ26" i="1"/>
  <c r="BM26" i="1" s="1"/>
  <c r="BF26" i="1"/>
  <c r="AZ26" i="1"/>
  <c r="AT26" i="1"/>
  <c r="BG26" i="1" s="1"/>
  <c r="AO26" i="1"/>
  <c r="AM26" i="1" s="1"/>
  <c r="AE26" i="1"/>
  <c r="AD26" i="1"/>
  <c r="AC26" i="1" s="1"/>
  <c r="V26" i="1"/>
  <c r="DC25" i="1"/>
  <c r="DB25" i="1"/>
  <c r="CZ25" i="1"/>
  <c r="DA25" i="1" s="1"/>
  <c r="BB25" i="1" s="1"/>
  <c r="BD25" i="1" s="1"/>
  <c r="BO25" i="1"/>
  <c r="BN25" i="1"/>
  <c r="BJ25" i="1"/>
  <c r="BK25" i="1" s="1"/>
  <c r="BF25" i="1"/>
  <c r="AZ25" i="1"/>
  <c r="AT25" i="1"/>
  <c r="BG25" i="1" s="1"/>
  <c r="AO25" i="1"/>
  <c r="AM25" i="1" s="1"/>
  <c r="AE25" i="1"/>
  <c r="AD25" i="1"/>
  <c r="AC25" i="1" s="1"/>
  <c r="V25" i="1"/>
  <c r="DC24" i="1"/>
  <c r="DB24" i="1"/>
  <c r="CZ24" i="1"/>
  <c r="DA24" i="1" s="1"/>
  <c r="BB24" i="1" s="1"/>
  <c r="BD24" i="1" s="1"/>
  <c r="BP24" i="1"/>
  <c r="BQ24" i="1" s="1"/>
  <c r="BO24" i="1"/>
  <c r="BN24" i="1"/>
  <c r="BL24" i="1"/>
  <c r="BJ24" i="1"/>
  <c r="BM24" i="1" s="1"/>
  <c r="BG24" i="1"/>
  <c r="BF24" i="1"/>
  <c r="AZ24" i="1"/>
  <c r="AT24" i="1"/>
  <c r="AO24" i="1"/>
  <c r="AM24" i="1" s="1"/>
  <c r="AE24" i="1"/>
  <c r="AD24" i="1"/>
  <c r="AC24" i="1" s="1"/>
  <c r="V24" i="1"/>
  <c r="DC23" i="1"/>
  <c r="DB23" i="1"/>
  <c r="CZ23" i="1"/>
  <c r="DA23" i="1" s="1"/>
  <c r="BB23" i="1" s="1"/>
  <c r="BD23" i="1" s="1"/>
  <c r="BO23" i="1"/>
  <c r="BN23" i="1"/>
  <c r="BL23" i="1"/>
  <c r="BP23" i="1" s="1"/>
  <c r="BQ23" i="1" s="1"/>
  <c r="BJ23" i="1"/>
  <c r="BM23" i="1" s="1"/>
  <c r="BF23" i="1"/>
  <c r="AZ23" i="1"/>
  <c r="AT23" i="1"/>
  <c r="BG23" i="1" s="1"/>
  <c r="AO23" i="1"/>
  <c r="AM23" i="1"/>
  <c r="Q23" i="1" s="1"/>
  <c r="AE23" i="1"/>
  <c r="AD23" i="1"/>
  <c r="AC23" i="1"/>
  <c r="V23" i="1"/>
  <c r="T23" i="1"/>
  <c r="P23" i="1"/>
  <c r="BC23" i="1" s="1"/>
  <c r="BE23" i="1" s="1"/>
  <c r="DC22" i="1"/>
  <c r="DB22" i="1"/>
  <c r="CZ22" i="1"/>
  <c r="DA22" i="1" s="1"/>
  <c r="BB22" i="1" s="1"/>
  <c r="BD22" i="1" s="1"/>
  <c r="BO22" i="1"/>
  <c r="BN22" i="1"/>
  <c r="BL22" i="1"/>
  <c r="BP22" i="1" s="1"/>
  <c r="BQ22" i="1" s="1"/>
  <c r="BJ22" i="1"/>
  <c r="BM22" i="1" s="1"/>
  <c r="BF22" i="1"/>
  <c r="AZ22" i="1"/>
  <c r="AT22" i="1"/>
  <c r="BG22" i="1" s="1"/>
  <c r="AO22" i="1"/>
  <c r="AM22" i="1" s="1"/>
  <c r="AE22" i="1"/>
  <c r="AD22" i="1"/>
  <c r="AC22" i="1" s="1"/>
  <c r="V22" i="1"/>
  <c r="DC21" i="1"/>
  <c r="DB21" i="1"/>
  <c r="CZ21" i="1"/>
  <c r="DA21" i="1" s="1"/>
  <c r="BB21" i="1" s="1"/>
  <c r="BD21" i="1" s="1"/>
  <c r="BO21" i="1"/>
  <c r="BN21" i="1"/>
  <c r="BJ21" i="1"/>
  <c r="BK21" i="1" s="1"/>
  <c r="BF21" i="1"/>
  <c r="AZ21" i="1"/>
  <c r="AT21" i="1"/>
  <c r="BG21" i="1" s="1"/>
  <c r="AO21" i="1"/>
  <c r="AM21" i="1" s="1"/>
  <c r="AE21" i="1"/>
  <c r="AD21" i="1"/>
  <c r="AC21" i="1" s="1"/>
  <c r="V21" i="1"/>
  <c r="DC20" i="1"/>
  <c r="DB20" i="1"/>
  <c r="CZ20" i="1"/>
  <c r="DA20" i="1" s="1"/>
  <c r="BB20" i="1" s="1"/>
  <c r="BD20" i="1" s="1"/>
  <c r="BP20" i="1"/>
  <c r="BQ20" i="1" s="1"/>
  <c r="BO20" i="1"/>
  <c r="BN20" i="1"/>
  <c r="BL20" i="1"/>
  <c r="BJ20" i="1"/>
  <c r="BM20" i="1" s="1"/>
  <c r="BG20" i="1"/>
  <c r="BF20" i="1"/>
  <c r="AZ20" i="1"/>
  <c r="AT20" i="1"/>
  <c r="AO20" i="1"/>
  <c r="AM20" i="1" s="1"/>
  <c r="AE20" i="1"/>
  <c r="AD20" i="1"/>
  <c r="AC20" i="1" s="1"/>
  <c r="V20" i="1"/>
  <c r="DC19" i="1"/>
  <c r="DB19" i="1"/>
  <c r="CZ19" i="1"/>
  <c r="DA19" i="1" s="1"/>
  <c r="BB19" i="1" s="1"/>
  <c r="BD19" i="1" s="1"/>
  <c r="BO19" i="1"/>
  <c r="BN19" i="1"/>
  <c r="BL19" i="1"/>
  <c r="BP19" i="1" s="1"/>
  <c r="BQ19" i="1" s="1"/>
  <c r="BJ19" i="1"/>
  <c r="BM19" i="1" s="1"/>
  <c r="BF19" i="1"/>
  <c r="AZ19" i="1"/>
  <c r="AT19" i="1"/>
  <c r="BG19" i="1" s="1"/>
  <c r="AO19" i="1"/>
  <c r="AM19" i="1"/>
  <c r="Q19" i="1" s="1"/>
  <c r="AE19" i="1"/>
  <c r="AD19" i="1"/>
  <c r="AC19" i="1"/>
  <c r="V19" i="1"/>
  <c r="T19" i="1"/>
  <c r="P19" i="1"/>
  <c r="BC19" i="1" s="1"/>
  <c r="BE19" i="1" s="1"/>
  <c r="DC18" i="1"/>
  <c r="DB18" i="1"/>
  <c r="CZ18" i="1"/>
  <c r="DA18" i="1" s="1"/>
  <c r="BB18" i="1" s="1"/>
  <c r="BD18" i="1" s="1"/>
  <c r="BO18" i="1"/>
  <c r="BN18" i="1"/>
  <c r="BJ18" i="1"/>
  <c r="BK18" i="1" s="1"/>
  <c r="BF18" i="1"/>
  <c r="AZ18" i="1"/>
  <c r="AT18" i="1"/>
  <c r="BG18" i="1" s="1"/>
  <c r="AO18" i="1"/>
  <c r="AM18" i="1" s="1"/>
  <c r="AE18" i="1"/>
  <c r="AD18" i="1"/>
  <c r="AC18" i="1" s="1"/>
  <c r="V18" i="1"/>
  <c r="DC17" i="1"/>
  <c r="DB17" i="1"/>
  <c r="CZ17" i="1"/>
  <c r="DA17" i="1" s="1"/>
  <c r="BB17" i="1" s="1"/>
  <c r="BD17" i="1" s="1"/>
  <c r="BO17" i="1"/>
  <c r="BN17" i="1"/>
  <c r="BJ17" i="1"/>
  <c r="BK17" i="1" s="1"/>
  <c r="BF17" i="1"/>
  <c r="AZ17" i="1"/>
  <c r="AT17" i="1"/>
  <c r="BG17" i="1" s="1"/>
  <c r="AO17" i="1"/>
  <c r="AM17" i="1" s="1"/>
  <c r="AE17" i="1"/>
  <c r="AD17" i="1"/>
  <c r="AC17" i="1" s="1"/>
  <c r="V17" i="1"/>
  <c r="Q26" i="1" l="1"/>
  <c r="P26" i="1"/>
  <c r="BC26" i="1" s="1"/>
  <c r="BE26" i="1" s="1"/>
  <c r="O26" i="1"/>
  <c r="N26" i="1" s="1"/>
  <c r="AN26" i="1"/>
  <c r="T26" i="1"/>
  <c r="O24" i="1"/>
  <c r="N24" i="1" s="1"/>
  <c r="AN24" i="1"/>
  <c r="T24" i="1"/>
  <c r="Q24" i="1"/>
  <c r="P24" i="1"/>
  <c r="BC24" i="1" s="1"/>
  <c r="BE24" i="1" s="1"/>
  <c r="Q25" i="1"/>
  <c r="P25" i="1"/>
  <c r="BC25" i="1" s="1"/>
  <c r="BE25" i="1" s="1"/>
  <c r="O25" i="1"/>
  <c r="N25" i="1" s="1"/>
  <c r="AN25" i="1"/>
  <c r="T25" i="1"/>
  <c r="BE27" i="1"/>
  <c r="AG28" i="1"/>
  <c r="BE30" i="1"/>
  <c r="P17" i="1"/>
  <c r="BC17" i="1" s="1"/>
  <c r="BE17" i="1" s="1"/>
  <c r="O17" i="1"/>
  <c r="N17" i="1" s="1"/>
  <c r="AN17" i="1"/>
  <c r="T17" i="1"/>
  <c r="Q17" i="1"/>
  <c r="Q22" i="1"/>
  <c r="P22" i="1"/>
  <c r="BC22" i="1" s="1"/>
  <c r="BE22" i="1" s="1"/>
  <c r="O22" i="1"/>
  <c r="N22" i="1" s="1"/>
  <c r="AN22" i="1"/>
  <c r="T22" i="1"/>
  <c r="BD32" i="1"/>
  <c r="BD36" i="1"/>
  <c r="BE37" i="1"/>
  <c r="O20" i="1"/>
  <c r="N20" i="1" s="1"/>
  <c r="AN20" i="1"/>
  <c r="T20" i="1"/>
  <c r="Q20" i="1"/>
  <c r="P20" i="1"/>
  <c r="BC20" i="1" s="1"/>
  <c r="BE20" i="1" s="1"/>
  <c r="Q21" i="1"/>
  <c r="O21" i="1"/>
  <c r="N21" i="1" s="1"/>
  <c r="AN21" i="1"/>
  <c r="T21" i="1"/>
  <c r="P21" i="1"/>
  <c r="BC21" i="1" s="1"/>
  <c r="BE21" i="1" s="1"/>
  <c r="Q18" i="1"/>
  <c r="P18" i="1"/>
  <c r="BC18" i="1" s="1"/>
  <c r="BE18" i="1" s="1"/>
  <c r="O18" i="1"/>
  <c r="N18" i="1" s="1"/>
  <c r="AN18" i="1"/>
  <c r="T18" i="1"/>
  <c r="BE29" i="1"/>
  <c r="BE34" i="1"/>
  <c r="AN19" i="1"/>
  <c r="AN23" i="1"/>
  <c r="BL25" i="1"/>
  <c r="BP25" i="1" s="1"/>
  <c r="BQ25" i="1" s="1"/>
  <c r="AN28" i="1"/>
  <c r="Z30" i="1"/>
  <c r="AA30" i="1" s="1"/>
  <c r="DA33" i="1"/>
  <c r="BB33" i="1" s="1"/>
  <c r="BD33" i="1" s="1"/>
  <c r="Y33" i="1"/>
  <c r="P38" i="1"/>
  <c r="BC38" i="1" s="1"/>
  <c r="BE38" i="1" s="1"/>
  <c r="AG43" i="1"/>
  <c r="W43" i="1"/>
  <c r="U43" i="1" s="1"/>
  <c r="X43" i="1" s="1"/>
  <c r="R43" i="1" s="1"/>
  <c r="S43" i="1" s="1"/>
  <c r="BL18" i="1"/>
  <c r="BP18" i="1" s="1"/>
  <c r="BQ18" i="1" s="1"/>
  <c r="Y17" i="1"/>
  <c r="BM18" i="1"/>
  <c r="BL17" i="1"/>
  <c r="BP17" i="1" s="1"/>
  <c r="BQ17" i="1" s="1"/>
  <c r="BL21" i="1"/>
  <c r="BP21" i="1" s="1"/>
  <c r="BQ21" i="1" s="1"/>
  <c r="BM17" i="1"/>
  <c r="O19" i="1"/>
  <c r="N19" i="1" s="1"/>
  <c r="Y20" i="1"/>
  <c r="BK20" i="1"/>
  <c r="BM21" i="1"/>
  <c r="O23" i="1"/>
  <c r="N23" i="1" s="1"/>
  <c r="Y24" i="1"/>
  <c r="BK24" i="1"/>
  <c r="BM25" i="1"/>
  <c r="O27" i="1"/>
  <c r="N27" i="1" s="1"/>
  <c r="T28" i="1"/>
  <c r="BK28" i="1"/>
  <c r="T31" i="1"/>
  <c r="BE32" i="1"/>
  <c r="BK32" i="1"/>
  <c r="AC35" i="1"/>
  <c r="W39" i="1"/>
  <c r="U39" i="1" s="1"/>
  <c r="X39" i="1" s="1"/>
  <c r="R39" i="1" s="1"/>
  <c r="S39" i="1" s="1"/>
  <c r="DA27" i="1"/>
  <c r="BB27" i="1" s="1"/>
  <c r="BD27" i="1" s="1"/>
  <c r="Y27" i="1"/>
  <c r="Q34" i="1"/>
  <c r="O34" i="1"/>
  <c r="N34" i="1" s="1"/>
  <c r="AN34" i="1"/>
  <c r="BM34" i="1"/>
  <c r="BK34" i="1"/>
  <c r="O35" i="1"/>
  <c r="N35" i="1" s="1"/>
  <c r="AH36" i="1"/>
  <c r="AJ36" i="1"/>
  <c r="BM36" i="1"/>
  <c r="BL36" i="1"/>
  <c r="BP36" i="1" s="1"/>
  <c r="BQ36" i="1" s="1"/>
  <c r="Z39" i="1"/>
  <c r="AA39" i="1" s="1"/>
  <c r="O40" i="1"/>
  <c r="N40" i="1" s="1"/>
  <c r="T40" i="1"/>
  <c r="AN40" i="1"/>
  <c r="P40" i="1"/>
  <c r="BC40" i="1" s="1"/>
  <c r="W42" i="1"/>
  <c r="U42" i="1" s="1"/>
  <c r="X42" i="1" s="1"/>
  <c r="Q45" i="1"/>
  <c r="AN45" i="1"/>
  <c r="P45" i="1"/>
  <c r="BC45" i="1" s="1"/>
  <c r="O45" i="1"/>
  <c r="N45" i="1" s="1"/>
  <c r="BE49" i="1"/>
  <c r="Y19" i="1"/>
  <c r="BK19" i="1"/>
  <c r="Y23" i="1"/>
  <c r="BK23" i="1"/>
  <c r="O29" i="1"/>
  <c r="N29" i="1" s="1"/>
  <c r="BK30" i="1"/>
  <c r="Q33" i="1"/>
  <c r="O33" i="1"/>
  <c r="N33" i="1" s="1"/>
  <c r="BL33" i="1"/>
  <c r="BP33" i="1" s="1"/>
  <c r="BQ33" i="1" s="1"/>
  <c r="BL34" i="1"/>
  <c r="BP34" i="1" s="1"/>
  <c r="BQ34" i="1" s="1"/>
  <c r="DA35" i="1"/>
  <c r="BB35" i="1" s="1"/>
  <c r="BD35" i="1" s="1"/>
  <c r="BK36" i="1"/>
  <c r="O38" i="1"/>
  <c r="N38" i="1" s="1"/>
  <c r="AN38" i="1"/>
  <c r="T38" i="1"/>
  <c r="AH42" i="1"/>
  <c r="BD42" i="1"/>
  <c r="DA29" i="1"/>
  <c r="BB29" i="1" s="1"/>
  <c r="BD29" i="1" s="1"/>
  <c r="Y29" i="1"/>
  <c r="AI42" i="1"/>
  <c r="AB42" i="1"/>
  <c r="AF42" i="1" s="1"/>
  <c r="Y18" i="1"/>
  <c r="Y22" i="1"/>
  <c r="BK22" i="1"/>
  <c r="Y26" i="1"/>
  <c r="BK26" i="1"/>
  <c r="Y28" i="1"/>
  <c r="O31" i="1"/>
  <c r="N31" i="1" s="1"/>
  <c r="DA31" i="1"/>
  <c r="BB31" i="1" s="1"/>
  <c r="BD31" i="1" s="1"/>
  <c r="Y31" i="1"/>
  <c r="AG32" i="1"/>
  <c r="AB36" i="1"/>
  <c r="AF36" i="1" s="1"/>
  <c r="BE39" i="1"/>
  <c r="Q40" i="1"/>
  <c r="DA40" i="1"/>
  <c r="BB40" i="1" s="1"/>
  <c r="Y40" i="1"/>
  <c r="Q41" i="1"/>
  <c r="AN41" i="1"/>
  <c r="P41" i="1"/>
  <c r="BC41" i="1" s="1"/>
  <c r="BE41" i="1" s="1"/>
  <c r="O41" i="1"/>
  <c r="N41" i="1" s="1"/>
  <c r="Z43" i="1"/>
  <c r="AA43" i="1" s="1"/>
  <c r="T45" i="1"/>
  <c r="DA34" i="1"/>
  <c r="BB34" i="1" s="1"/>
  <c r="BD34" i="1" s="1"/>
  <c r="Y34" i="1"/>
  <c r="Q35" i="1"/>
  <c r="P35" i="1"/>
  <c r="BC35" i="1" s="1"/>
  <c r="W36" i="1"/>
  <c r="U36" i="1" s="1"/>
  <c r="X36" i="1" s="1"/>
  <c r="R36" i="1" s="1"/>
  <c r="S36" i="1" s="1"/>
  <c r="BL43" i="1"/>
  <c r="BP43" i="1" s="1"/>
  <c r="BQ43" i="1" s="1"/>
  <c r="BM43" i="1"/>
  <c r="BK43" i="1"/>
  <c r="Y21" i="1"/>
  <c r="Y25" i="1"/>
  <c r="W30" i="1"/>
  <c r="U30" i="1" s="1"/>
  <c r="X30" i="1" s="1"/>
  <c r="R30" i="1" s="1"/>
  <c r="S30" i="1" s="1"/>
  <c r="BM31" i="1"/>
  <c r="BK31" i="1"/>
  <c r="Y32" i="1"/>
  <c r="BE33" i="1"/>
  <c r="BE36" i="1"/>
  <c r="Q37" i="1"/>
  <c r="O37" i="1"/>
  <c r="N37" i="1" s="1"/>
  <c r="AN37" i="1"/>
  <c r="T37" i="1"/>
  <c r="AG42" i="1"/>
  <c r="Q50" i="1"/>
  <c r="P50" i="1"/>
  <c r="BC50" i="1" s="1"/>
  <c r="AN50" i="1"/>
  <c r="T50" i="1"/>
  <c r="O50" i="1"/>
  <c r="N50" i="1" s="1"/>
  <c r="BK39" i="1"/>
  <c r="BD40" i="1"/>
  <c r="Q42" i="1"/>
  <c r="AN42" i="1"/>
  <c r="BE43" i="1"/>
  <c r="AN46" i="1"/>
  <c r="T46" i="1"/>
  <c r="P46" i="1"/>
  <c r="BC46" i="1" s="1"/>
  <c r="BE46" i="1" s="1"/>
  <c r="Z47" i="1"/>
  <c r="AA47" i="1" s="1"/>
  <c r="AH47" i="1" s="1"/>
  <c r="P47" i="1"/>
  <c r="BC47" i="1" s="1"/>
  <c r="BE47" i="1" s="1"/>
  <c r="AN47" i="1"/>
  <c r="Z62" i="1"/>
  <c r="AA62" i="1" s="1"/>
  <c r="W62" i="1" s="1"/>
  <c r="U62" i="1" s="1"/>
  <c r="X62" i="1" s="1"/>
  <c r="R62" i="1" s="1"/>
  <c r="S62" i="1" s="1"/>
  <c r="AG62" i="1"/>
  <c r="Q65" i="1"/>
  <c r="T65" i="1"/>
  <c r="AN65" i="1"/>
  <c r="P65" i="1"/>
  <c r="BC65" i="1" s="1"/>
  <c r="O65" i="1"/>
  <c r="N65" i="1" s="1"/>
  <c r="W67" i="1"/>
  <c r="U67" i="1" s="1"/>
  <c r="X67" i="1" s="1"/>
  <c r="R67" i="1" s="1"/>
  <c r="S67" i="1" s="1"/>
  <c r="AG67" i="1"/>
  <c r="AG70" i="1"/>
  <c r="Y35" i="1"/>
  <c r="BK35" i="1"/>
  <c r="DA37" i="1"/>
  <c r="BB37" i="1" s="1"/>
  <c r="BD37" i="1" s="1"/>
  <c r="Y37" i="1"/>
  <c r="AC39" i="1"/>
  <c r="BM39" i="1"/>
  <c r="AH43" i="1"/>
  <c r="BD44" i="1"/>
  <c r="BK49" i="1"/>
  <c r="BM49" i="1"/>
  <c r="BL49" i="1"/>
  <c r="BP49" i="1" s="1"/>
  <c r="BQ49" i="1" s="1"/>
  <c r="BE52" i="1"/>
  <c r="T42" i="1"/>
  <c r="BL45" i="1"/>
  <c r="BP45" i="1" s="1"/>
  <c r="BQ45" i="1" s="1"/>
  <c r="BK45" i="1"/>
  <c r="BM55" i="1"/>
  <c r="BL55" i="1"/>
  <c r="BP55" i="1" s="1"/>
  <c r="BQ55" i="1" s="1"/>
  <c r="BK55" i="1"/>
  <c r="BL37" i="1"/>
  <c r="BP37" i="1" s="1"/>
  <c r="BQ37" i="1" s="1"/>
  <c r="AH39" i="1"/>
  <c r="DA41" i="1"/>
  <c r="BB41" i="1" s="1"/>
  <c r="BD41" i="1" s="1"/>
  <c r="Y41" i="1"/>
  <c r="BM45" i="1"/>
  <c r="O46" i="1"/>
  <c r="N46" i="1" s="1"/>
  <c r="BD46" i="1"/>
  <c r="Q47" i="1"/>
  <c r="AC47" i="1"/>
  <c r="P48" i="1"/>
  <c r="BC48" i="1" s="1"/>
  <c r="BE48" i="1" s="1"/>
  <c r="O48" i="1"/>
  <c r="N48" i="1" s="1"/>
  <c r="Z48" i="1" s="1"/>
  <c r="AA48" i="1" s="1"/>
  <c r="AN48" i="1"/>
  <c r="T48" i="1"/>
  <c r="AI49" i="1"/>
  <c r="AH49" i="1"/>
  <c r="AG59" i="1"/>
  <c r="P44" i="1"/>
  <c r="BC44" i="1" s="1"/>
  <c r="BE44" i="1" s="1"/>
  <c r="O44" i="1"/>
  <c r="N44" i="1" s="1"/>
  <c r="T44" i="1"/>
  <c r="T47" i="1"/>
  <c r="AG47" i="1"/>
  <c r="W49" i="1"/>
  <c r="U49" i="1" s="1"/>
  <c r="X49" i="1" s="1"/>
  <c r="R49" i="1" s="1"/>
  <c r="S49" i="1" s="1"/>
  <c r="AG49" i="1"/>
  <c r="AB49" i="1"/>
  <c r="AF49" i="1" s="1"/>
  <c r="AG54" i="1"/>
  <c r="Z54" i="1"/>
  <c r="AA54" i="1" s="1"/>
  <c r="W54" i="1" s="1"/>
  <c r="U54" i="1" s="1"/>
  <c r="X54" i="1" s="1"/>
  <c r="R54" i="1" s="1"/>
  <c r="S54" i="1" s="1"/>
  <c r="AJ42" i="1"/>
  <c r="BD49" i="1"/>
  <c r="DA45" i="1"/>
  <c r="BB45" i="1" s="1"/>
  <c r="BD45" i="1" s="1"/>
  <c r="Y45" i="1"/>
  <c r="BD48" i="1"/>
  <c r="AG52" i="1"/>
  <c r="AG56" i="1"/>
  <c r="AN51" i="1"/>
  <c r="BM52" i="1"/>
  <c r="BM56" i="1"/>
  <c r="AG58" i="1"/>
  <c r="DA53" i="1"/>
  <c r="BB53" i="1" s="1"/>
  <c r="BD53" i="1" s="1"/>
  <c r="Y53" i="1"/>
  <c r="BM57" i="1"/>
  <c r="BK57" i="1"/>
  <c r="W63" i="1"/>
  <c r="U63" i="1" s="1"/>
  <c r="X63" i="1" s="1"/>
  <c r="R63" i="1" s="1"/>
  <c r="S63" i="1" s="1"/>
  <c r="AG63" i="1"/>
  <c r="O51" i="1"/>
  <c r="N51" i="1" s="1"/>
  <c r="BD52" i="1"/>
  <c r="Q54" i="1"/>
  <c r="P54" i="1"/>
  <c r="BC54" i="1" s="1"/>
  <c r="BE54" i="1" s="1"/>
  <c r="Z55" i="1"/>
  <c r="AA55" i="1" s="1"/>
  <c r="W55" i="1" s="1"/>
  <c r="U55" i="1" s="1"/>
  <c r="X55" i="1" s="1"/>
  <c r="R55" i="1" s="1"/>
  <c r="S55" i="1" s="1"/>
  <c r="T57" i="1"/>
  <c r="Q57" i="1"/>
  <c r="O57" i="1"/>
  <c r="N57" i="1" s="1"/>
  <c r="AN57" i="1"/>
  <c r="BL57" i="1"/>
  <c r="BP57" i="1" s="1"/>
  <c r="BQ57" i="1" s="1"/>
  <c r="AH70" i="1"/>
  <c r="Q49" i="1"/>
  <c r="P51" i="1"/>
  <c r="BC51" i="1" s="1"/>
  <c r="BE51" i="1" s="1"/>
  <c r="Z59" i="1"/>
  <c r="AA59" i="1" s="1"/>
  <c r="AH59" i="1" s="1"/>
  <c r="BE64" i="1"/>
  <c r="Z67" i="1"/>
  <c r="AA67" i="1" s="1"/>
  <c r="Q69" i="1"/>
  <c r="T69" i="1"/>
  <c r="AN69" i="1"/>
  <c r="P69" i="1"/>
  <c r="BC69" i="1" s="1"/>
  <c r="BE69" i="1" s="1"/>
  <c r="O69" i="1"/>
  <c r="N69" i="1" s="1"/>
  <c r="Z70" i="1"/>
  <c r="AA70" i="1" s="1"/>
  <c r="DA49" i="1"/>
  <c r="BB49" i="1" s="1"/>
  <c r="DA52" i="1"/>
  <c r="BB52" i="1" s="1"/>
  <c r="Y52" i="1"/>
  <c r="DA56" i="1"/>
  <c r="BB56" i="1" s="1"/>
  <c r="BE56" i="1" s="1"/>
  <c r="Y56" i="1"/>
  <c r="BD58" i="1"/>
  <c r="AH67" i="1"/>
  <c r="Q53" i="1"/>
  <c r="O53" i="1"/>
  <c r="N53" i="1" s="1"/>
  <c r="AN53" i="1"/>
  <c r="BM53" i="1"/>
  <c r="BK53" i="1"/>
  <c r="DA57" i="1"/>
  <c r="BB57" i="1" s="1"/>
  <c r="BD57" i="1" s="1"/>
  <c r="Y57" i="1"/>
  <c r="BE60" i="1"/>
  <c r="BD63" i="1"/>
  <c r="Z71" i="1"/>
  <c r="AA71" i="1" s="1"/>
  <c r="DA50" i="1"/>
  <c r="BB50" i="1" s="1"/>
  <c r="BD50" i="1" s="1"/>
  <c r="BM51" i="1"/>
  <c r="BL51" i="1"/>
  <c r="BP51" i="1" s="1"/>
  <c r="BQ51" i="1" s="1"/>
  <c r="BL53" i="1"/>
  <c r="BP53" i="1" s="1"/>
  <c r="BQ53" i="1" s="1"/>
  <c r="Q55" i="1"/>
  <c r="Z63" i="1"/>
  <c r="AA63" i="1" s="1"/>
  <c r="BE68" i="1"/>
  <c r="T56" i="1"/>
  <c r="P58" i="1"/>
  <c r="BC58" i="1" s="1"/>
  <c r="BE58" i="1" s="1"/>
  <c r="Y58" i="1"/>
  <c r="BL59" i="1"/>
  <c r="BP59" i="1" s="1"/>
  <c r="BQ59" i="1" s="1"/>
  <c r="P61" i="1"/>
  <c r="BC61" i="1" s="1"/>
  <c r="AN61" i="1"/>
  <c r="Q64" i="1"/>
  <c r="O64" i="1"/>
  <c r="N64" i="1" s="1"/>
  <c r="DA64" i="1"/>
  <c r="BB64" i="1" s="1"/>
  <c r="BD64" i="1" s="1"/>
  <c r="Y64" i="1"/>
  <c r="O66" i="1"/>
  <c r="N66" i="1" s="1"/>
  <c r="DA67" i="1"/>
  <c r="BB67" i="1" s="1"/>
  <c r="BD67" i="1" s="1"/>
  <c r="BL68" i="1"/>
  <c r="BP68" i="1" s="1"/>
  <c r="BQ68" i="1" s="1"/>
  <c r="DA69" i="1"/>
  <c r="BB69" i="1" s="1"/>
  <c r="BD69" i="1" s="1"/>
  <c r="Y69" i="1"/>
  <c r="Q58" i="1"/>
  <c r="BM61" i="1"/>
  <c r="BK61" i="1"/>
  <c r="P66" i="1"/>
  <c r="BC66" i="1" s="1"/>
  <c r="BE66" i="1" s="1"/>
  <c r="AN66" i="1"/>
  <c r="BM68" i="1"/>
  <c r="DA73" i="1"/>
  <c r="BB73" i="1" s="1"/>
  <c r="BD73" i="1" s="1"/>
  <c r="Y73" i="1"/>
  <c r="BD74" i="1"/>
  <c r="AH71" i="1"/>
  <c r="Q60" i="1"/>
  <c r="O60" i="1"/>
  <c r="N60" i="1" s="1"/>
  <c r="DA60" i="1"/>
  <c r="BB60" i="1" s="1"/>
  <c r="BD60" i="1" s="1"/>
  <c r="Y60" i="1"/>
  <c r="DA63" i="1"/>
  <c r="BB63" i="1" s="1"/>
  <c r="BE63" i="1" s="1"/>
  <c r="BL64" i="1"/>
  <c r="BP64" i="1" s="1"/>
  <c r="BQ64" i="1" s="1"/>
  <c r="AC66" i="1"/>
  <c r="BL66" i="1"/>
  <c r="BP66" i="1" s="1"/>
  <c r="BQ66" i="1" s="1"/>
  <c r="BM69" i="1"/>
  <c r="BK69" i="1"/>
  <c r="BE70" i="1"/>
  <c r="AC74" i="1"/>
  <c r="BE62" i="1"/>
  <c r="BM64" i="1"/>
  <c r="DA65" i="1"/>
  <c r="BB65" i="1" s="1"/>
  <c r="BD65" i="1" s="1"/>
  <c r="Y65" i="1"/>
  <c r="Q72" i="1"/>
  <c r="O72" i="1"/>
  <c r="N72" i="1" s="1"/>
  <c r="T72" i="1"/>
  <c r="BL72" i="1"/>
  <c r="BP72" i="1" s="1"/>
  <c r="BQ72" i="1" s="1"/>
  <c r="BK72" i="1"/>
  <c r="O73" i="1"/>
  <c r="N73" i="1" s="1"/>
  <c r="O74" i="1"/>
  <c r="N74" i="1" s="1"/>
  <c r="BK58" i="1"/>
  <c r="BK62" i="1"/>
  <c r="Q68" i="1"/>
  <c r="O68" i="1"/>
  <c r="N68" i="1" s="1"/>
  <c r="DA68" i="1"/>
  <c r="BB68" i="1" s="1"/>
  <c r="BD68" i="1" s="1"/>
  <c r="Y68" i="1"/>
  <c r="AC70" i="1"/>
  <c r="W71" i="1"/>
  <c r="U71" i="1" s="1"/>
  <c r="X71" i="1" s="1"/>
  <c r="R71" i="1" s="1"/>
  <c r="S71" i="1" s="1"/>
  <c r="AN72" i="1"/>
  <c r="BM72" i="1"/>
  <c r="BM73" i="1"/>
  <c r="BL73" i="1"/>
  <c r="BP73" i="1" s="1"/>
  <c r="BQ73" i="1" s="1"/>
  <c r="BK73" i="1"/>
  <c r="Z75" i="1"/>
  <c r="AA75" i="1" s="1"/>
  <c r="AH75" i="1" s="1"/>
  <c r="BM65" i="1"/>
  <c r="BK65" i="1"/>
  <c r="T73" i="1"/>
  <c r="Q73" i="1"/>
  <c r="AN73" i="1"/>
  <c r="DA61" i="1"/>
  <c r="BB61" i="1" s="1"/>
  <c r="BD61" i="1" s="1"/>
  <c r="Y61" i="1"/>
  <c r="BL65" i="1"/>
  <c r="BP65" i="1" s="1"/>
  <c r="BQ65" i="1" s="1"/>
  <c r="AN74" i="1"/>
  <c r="T74" i="1"/>
  <c r="P74" i="1"/>
  <c r="BC74" i="1" s="1"/>
  <c r="BE74" i="1" s="1"/>
  <c r="Q76" i="1"/>
  <c r="P76" i="1"/>
  <c r="BC76" i="1" s="1"/>
  <c r="BE76" i="1" s="1"/>
  <c r="O76" i="1"/>
  <c r="N76" i="1" s="1"/>
  <c r="Z76" i="1" s="1"/>
  <c r="AA76" i="1" s="1"/>
  <c r="T76" i="1"/>
  <c r="AN75" i="1"/>
  <c r="Y72" i="1"/>
  <c r="AB76" i="1" l="1"/>
  <c r="AF76" i="1" s="1"/>
  <c r="AI76" i="1"/>
  <c r="AH76" i="1"/>
  <c r="AB48" i="1"/>
  <c r="AF48" i="1" s="1"/>
  <c r="AI48" i="1"/>
  <c r="AH48" i="1"/>
  <c r="Z52" i="1"/>
  <c r="AA52" i="1" s="1"/>
  <c r="AG57" i="1"/>
  <c r="AG44" i="1"/>
  <c r="Z44" i="1"/>
  <c r="AA44" i="1" s="1"/>
  <c r="AG72" i="1"/>
  <c r="Z69" i="1"/>
  <c r="AA69" i="1" s="1"/>
  <c r="AG60" i="1"/>
  <c r="AB71" i="1"/>
  <c r="AF71" i="1" s="1"/>
  <c r="AI71" i="1"/>
  <c r="AJ71" i="1" s="1"/>
  <c r="AG53" i="1"/>
  <c r="BE67" i="1"/>
  <c r="AG46" i="1"/>
  <c r="Z46" i="1"/>
  <c r="AA46" i="1" s="1"/>
  <c r="W46" i="1" s="1"/>
  <c r="U46" i="1" s="1"/>
  <c r="X46" i="1" s="1"/>
  <c r="R46" i="1" s="1"/>
  <c r="S46" i="1" s="1"/>
  <c r="BE65" i="1"/>
  <c r="Z32" i="1"/>
  <c r="AA32" i="1" s="1"/>
  <c r="BE57" i="1"/>
  <c r="AG38" i="1"/>
  <c r="AG29" i="1"/>
  <c r="Z24" i="1"/>
  <c r="AA24" i="1" s="1"/>
  <c r="AG17" i="1"/>
  <c r="W17" i="1"/>
  <c r="U17" i="1" s="1"/>
  <c r="X17" i="1" s="1"/>
  <c r="R17" i="1" s="1"/>
  <c r="S17" i="1" s="1"/>
  <c r="AG25" i="1"/>
  <c r="AG26" i="1"/>
  <c r="Z60" i="1"/>
  <c r="AA60" i="1" s="1"/>
  <c r="Z61" i="1"/>
  <c r="AA61" i="1" s="1"/>
  <c r="BE61" i="1"/>
  <c r="AI70" i="1"/>
  <c r="AJ70" i="1" s="1"/>
  <c r="AB70" i="1"/>
  <c r="AF70" i="1" s="1"/>
  <c r="BD56" i="1"/>
  <c r="W59" i="1"/>
  <c r="U59" i="1" s="1"/>
  <c r="X59" i="1" s="1"/>
  <c r="R59" i="1" s="1"/>
  <c r="S59" i="1" s="1"/>
  <c r="Z40" i="1"/>
  <c r="AA40" i="1" s="1"/>
  <c r="AG31" i="1"/>
  <c r="AG34" i="1"/>
  <c r="AG23" i="1"/>
  <c r="W23" i="1"/>
  <c r="U23" i="1" s="1"/>
  <c r="X23" i="1" s="1"/>
  <c r="R23" i="1" s="1"/>
  <c r="S23" i="1" s="1"/>
  <c r="Z33" i="1"/>
  <c r="AA33" i="1" s="1"/>
  <c r="Z41" i="1"/>
  <c r="AA41" i="1" s="1"/>
  <c r="Z35" i="1"/>
  <c r="AA35" i="1" s="1"/>
  <c r="Z28" i="1"/>
  <c r="AA28" i="1" s="1"/>
  <c r="Z29" i="1"/>
  <c r="AA29" i="1" s="1"/>
  <c r="Z23" i="1"/>
  <c r="AA23" i="1" s="1"/>
  <c r="R42" i="1"/>
  <c r="S42" i="1" s="1"/>
  <c r="Z17" i="1"/>
  <c r="AA17" i="1" s="1"/>
  <c r="AG20" i="1"/>
  <c r="AG22" i="1"/>
  <c r="Z68" i="1"/>
  <c r="AA68" i="1" s="1"/>
  <c r="AG69" i="1"/>
  <c r="Z58" i="1"/>
  <c r="AA58" i="1" s="1"/>
  <c r="BE40" i="1"/>
  <c r="Z27" i="1"/>
  <c r="AA27" i="1" s="1"/>
  <c r="Z38" i="1"/>
  <c r="AA38" i="1" s="1"/>
  <c r="BE31" i="1"/>
  <c r="AB75" i="1"/>
  <c r="AF75" i="1" s="1"/>
  <c r="AI75" i="1"/>
  <c r="AJ75" i="1" s="1"/>
  <c r="Z65" i="1"/>
  <c r="AA65" i="1" s="1"/>
  <c r="W65" i="1" s="1"/>
  <c r="U65" i="1" s="1"/>
  <c r="X65" i="1" s="1"/>
  <c r="R65" i="1" s="1"/>
  <c r="S65" i="1" s="1"/>
  <c r="AI55" i="1"/>
  <c r="AB55" i="1"/>
  <c r="AF55" i="1" s="1"/>
  <c r="W75" i="1"/>
  <c r="U75" i="1" s="1"/>
  <c r="X75" i="1" s="1"/>
  <c r="R75" i="1" s="1"/>
  <c r="S75" i="1" s="1"/>
  <c r="AG73" i="1"/>
  <c r="AG66" i="1"/>
  <c r="W66" i="1"/>
  <c r="U66" i="1" s="1"/>
  <c r="X66" i="1" s="1"/>
  <c r="R66" i="1" s="1"/>
  <c r="S66" i="1" s="1"/>
  <c r="Z66" i="1"/>
  <c r="AA66" i="1" s="1"/>
  <c r="Z57" i="1"/>
  <c r="AA57" i="1" s="1"/>
  <c r="AJ49" i="1"/>
  <c r="W70" i="1"/>
  <c r="U70" i="1" s="1"/>
  <c r="X70" i="1" s="1"/>
  <c r="R70" i="1" s="1"/>
  <c r="S70" i="1" s="1"/>
  <c r="AI47" i="1"/>
  <c r="AJ47" i="1" s="1"/>
  <c r="AB47" i="1"/>
  <c r="AF47" i="1" s="1"/>
  <c r="AG68" i="1"/>
  <c r="Z64" i="1"/>
  <c r="AA64" i="1" s="1"/>
  <c r="Z56" i="1"/>
  <c r="AA56" i="1" s="1"/>
  <c r="AG50" i="1"/>
  <c r="Z50" i="1"/>
  <c r="AA50" i="1" s="1"/>
  <c r="W50" i="1"/>
  <c r="U50" i="1" s="1"/>
  <c r="X50" i="1" s="1"/>
  <c r="R50" i="1" s="1"/>
  <c r="S50" i="1" s="1"/>
  <c r="AG37" i="1"/>
  <c r="Z25" i="1"/>
  <c r="AA25" i="1" s="1"/>
  <c r="BE35" i="1"/>
  <c r="AB43" i="1"/>
  <c r="AF43" i="1" s="1"/>
  <c r="AI43" i="1"/>
  <c r="AJ43" i="1" s="1"/>
  <c r="Z26" i="1"/>
  <c r="AA26" i="1" s="1"/>
  <c r="Z19" i="1"/>
  <c r="AA19" i="1" s="1"/>
  <c r="Z20" i="1"/>
  <c r="AA20" i="1" s="1"/>
  <c r="W20" i="1" s="1"/>
  <c r="U20" i="1" s="1"/>
  <c r="X20" i="1" s="1"/>
  <c r="R20" i="1" s="1"/>
  <c r="S20" i="1" s="1"/>
  <c r="AI30" i="1"/>
  <c r="AH30" i="1"/>
  <c r="AB30" i="1"/>
  <c r="AF30" i="1" s="1"/>
  <c r="AG21" i="1"/>
  <c r="AG76" i="1"/>
  <c r="W76" i="1"/>
  <c r="U76" i="1" s="1"/>
  <c r="X76" i="1" s="1"/>
  <c r="R76" i="1" s="1"/>
  <c r="S76" i="1" s="1"/>
  <c r="AG74" i="1"/>
  <c r="Z74" i="1"/>
  <c r="AA74" i="1" s="1"/>
  <c r="W74" i="1"/>
  <c r="U74" i="1" s="1"/>
  <c r="X74" i="1" s="1"/>
  <c r="R74" i="1" s="1"/>
  <c r="S74" i="1" s="1"/>
  <c r="Z72" i="1"/>
  <c r="AA72" i="1" s="1"/>
  <c r="Z53" i="1"/>
  <c r="AA53" i="1" s="1"/>
  <c r="AH55" i="1"/>
  <c r="Z45" i="1"/>
  <c r="AA45" i="1" s="1"/>
  <c r="W45" i="1" s="1"/>
  <c r="U45" i="1" s="1"/>
  <c r="X45" i="1" s="1"/>
  <c r="R45" i="1" s="1"/>
  <c r="S45" i="1" s="1"/>
  <c r="AI54" i="1"/>
  <c r="AJ54" i="1" s="1"/>
  <c r="AB54" i="1"/>
  <c r="AF54" i="1" s="1"/>
  <c r="AH54" i="1"/>
  <c r="Z21" i="1"/>
  <c r="AA21" i="1" s="1"/>
  <c r="AG41" i="1"/>
  <c r="W41" i="1"/>
  <c r="U41" i="1" s="1"/>
  <c r="X41" i="1" s="1"/>
  <c r="R41" i="1" s="1"/>
  <c r="S41" i="1" s="1"/>
  <c r="AG33" i="1"/>
  <c r="W33" i="1"/>
  <c r="U33" i="1" s="1"/>
  <c r="X33" i="1" s="1"/>
  <c r="R33" i="1" s="1"/>
  <c r="S33" i="1" s="1"/>
  <c r="AG35" i="1"/>
  <c r="W47" i="1"/>
  <c r="U47" i="1" s="1"/>
  <c r="X47" i="1" s="1"/>
  <c r="R47" i="1" s="1"/>
  <c r="S47" i="1" s="1"/>
  <c r="AG27" i="1"/>
  <c r="W27" i="1"/>
  <c r="U27" i="1" s="1"/>
  <c r="X27" i="1" s="1"/>
  <c r="R27" i="1" s="1"/>
  <c r="S27" i="1" s="1"/>
  <c r="AG19" i="1"/>
  <c r="AG18" i="1"/>
  <c r="W18" i="1"/>
  <c r="U18" i="1" s="1"/>
  <c r="X18" i="1" s="1"/>
  <c r="R18" i="1" s="1"/>
  <c r="S18" i="1" s="1"/>
  <c r="AG64" i="1"/>
  <c r="W64" i="1"/>
  <c r="U64" i="1" s="1"/>
  <c r="X64" i="1" s="1"/>
  <c r="R64" i="1" s="1"/>
  <c r="S64" i="1" s="1"/>
  <c r="AB59" i="1"/>
  <c r="AF59" i="1" s="1"/>
  <c r="AI59" i="1"/>
  <c r="AJ59" i="1" s="1"/>
  <c r="AG51" i="1"/>
  <c r="W48" i="1"/>
  <c r="U48" i="1" s="1"/>
  <c r="X48" i="1" s="1"/>
  <c r="R48" i="1" s="1"/>
  <c r="S48" i="1" s="1"/>
  <c r="AG48" i="1"/>
  <c r="AI62" i="1"/>
  <c r="AJ62" i="1" s="1"/>
  <c r="AB62" i="1"/>
  <c r="AF62" i="1" s="1"/>
  <c r="AH62" i="1"/>
  <c r="Z34" i="1"/>
  <c r="AA34" i="1" s="1"/>
  <c r="Z22" i="1"/>
  <c r="AA22" i="1" s="1"/>
  <c r="W22" i="1" s="1"/>
  <c r="U22" i="1" s="1"/>
  <c r="X22" i="1" s="1"/>
  <c r="R22" i="1" s="1"/>
  <c r="S22" i="1" s="1"/>
  <c r="AG45" i="1"/>
  <c r="W40" i="1"/>
  <c r="U40" i="1" s="1"/>
  <c r="X40" i="1" s="1"/>
  <c r="R40" i="1" s="1"/>
  <c r="S40" i="1" s="1"/>
  <c r="AG40" i="1"/>
  <c r="Z73" i="1"/>
  <c r="AA73" i="1" s="1"/>
  <c r="W73" i="1" s="1"/>
  <c r="U73" i="1" s="1"/>
  <c r="X73" i="1" s="1"/>
  <c r="R73" i="1" s="1"/>
  <c r="S73" i="1" s="1"/>
  <c r="AH63" i="1"/>
  <c r="AB63" i="1"/>
  <c r="AF63" i="1" s="1"/>
  <c r="AI63" i="1"/>
  <c r="AJ63" i="1" s="1"/>
  <c r="AB67" i="1"/>
  <c r="AF67" i="1" s="1"/>
  <c r="AI67" i="1"/>
  <c r="AJ67" i="1" s="1"/>
  <c r="BE73" i="1"/>
  <c r="Z51" i="1"/>
  <c r="AA51" i="1" s="1"/>
  <c r="BE53" i="1"/>
  <c r="Z37" i="1"/>
  <c r="AA37" i="1" s="1"/>
  <c r="W37" i="1" s="1"/>
  <c r="U37" i="1" s="1"/>
  <c r="X37" i="1" s="1"/>
  <c r="R37" i="1" s="1"/>
  <c r="S37" i="1" s="1"/>
  <c r="AG65" i="1"/>
  <c r="BE50" i="1"/>
  <c r="Z31" i="1"/>
  <c r="AA31" i="1" s="1"/>
  <c r="W31" i="1" s="1"/>
  <c r="U31" i="1" s="1"/>
  <c r="X31" i="1" s="1"/>
  <c r="R31" i="1" s="1"/>
  <c r="S31" i="1" s="1"/>
  <c r="Z18" i="1"/>
  <c r="AA18" i="1" s="1"/>
  <c r="BE45" i="1"/>
  <c r="AI39" i="1"/>
  <c r="AJ39" i="1" s="1"/>
  <c r="AB39" i="1"/>
  <c r="AF39" i="1" s="1"/>
  <c r="W24" i="1"/>
  <c r="U24" i="1" s="1"/>
  <c r="X24" i="1" s="1"/>
  <c r="R24" i="1" s="1"/>
  <c r="S24" i="1" s="1"/>
  <c r="AG24" i="1"/>
  <c r="AI51" i="1" l="1"/>
  <c r="AJ51" i="1" s="1"/>
  <c r="AB51" i="1"/>
  <c r="AF51" i="1" s="1"/>
  <c r="AH51" i="1"/>
  <c r="AI34" i="1"/>
  <c r="AB34" i="1"/>
  <c r="AF34" i="1" s="1"/>
  <c r="AH34" i="1"/>
  <c r="AB68" i="1"/>
  <c r="AF68" i="1" s="1"/>
  <c r="AI68" i="1"/>
  <c r="AJ68" i="1" s="1"/>
  <c r="AH68" i="1"/>
  <c r="AI35" i="1"/>
  <c r="AJ35" i="1" s="1"/>
  <c r="AB35" i="1"/>
  <c r="AF35" i="1" s="1"/>
  <c r="AH35" i="1"/>
  <c r="AB21" i="1"/>
  <c r="AF21" i="1" s="1"/>
  <c r="AI21" i="1"/>
  <c r="AH21" i="1"/>
  <c r="AI64" i="1"/>
  <c r="AJ64" i="1" s="1"/>
  <c r="AB64" i="1"/>
  <c r="AF64" i="1" s="1"/>
  <c r="AH64" i="1"/>
  <c r="AB57" i="1"/>
  <c r="AF57" i="1" s="1"/>
  <c r="AI57" i="1"/>
  <c r="AH57" i="1"/>
  <c r="AB27" i="1"/>
  <c r="AF27" i="1" s="1"/>
  <c r="AI27" i="1"/>
  <c r="AH27" i="1"/>
  <c r="AB41" i="1"/>
  <c r="AF41" i="1" s="1"/>
  <c r="AI41" i="1"/>
  <c r="AJ41" i="1" s="1"/>
  <c r="AH41" i="1"/>
  <c r="AI69" i="1"/>
  <c r="AB69" i="1"/>
  <c r="AF69" i="1" s="1"/>
  <c r="AH69" i="1"/>
  <c r="AB52" i="1"/>
  <c r="AF52" i="1" s="1"/>
  <c r="AI52" i="1"/>
  <c r="AJ52" i="1" s="1"/>
  <c r="AH52" i="1"/>
  <c r="W52" i="1"/>
  <c r="U52" i="1" s="1"/>
  <c r="X52" i="1" s="1"/>
  <c r="R52" i="1" s="1"/>
  <c r="S52" i="1" s="1"/>
  <c r="AB72" i="1"/>
  <c r="AF72" i="1" s="1"/>
  <c r="AI72" i="1"/>
  <c r="AH72" i="1"/>
  <c r="AI53" i="1"/>
  <c r="AB53" i="1"/>
  <c r="AF53" i="1" s="1"/>
  <c r="AH53" i="1"/>
  <c r="W21" i="1"/>
  <c r="U21" i="1" s="1"/>
  <c r="X21" i="1" s="1"/>
  <c r="R21" i="1" s="1"/>
  <c r="S21" i="1" s="1"/>
  <c r="AI19" i="1"/>
  <c r="AJ19" i="1" s="1"/>
  <c r="AH19" i="1"/>
  <c r="AB19" i="1"/>
  <c r="AF19" i="1" s="1"/>
  <c r="AJ55" i="1"/>
  <c r="AI23" i="1"/>
  <c r="AH23" i="1"/>
  <c r="AB23" i="1"/>
  <c r="AF23" i="1" s="1"/>
  <c r="W53" i="1"/>
  <c r="U53" i="1" s="1"/>
  <c r="X53" i="1" s="1"/>
  <c r="R53" i="1" s="1"/>
  <c r="S53" i="1" s="1"/>
  <c r="W72" i="1"/>
  <c r="U72" i="1" s="1"/>
  <c r="X72" i="1" s="1"/>
  <c r="R72" i="1" s="1"/>
  <c r="S72" i="1" s="1"/>
  <c r="AB31" i="1"/>
  <c r="AF31" i="1" s="1"/>
  <c r="AI31" i="1"/>
  <c r="AH31" i="1"/>
  <c r="W35" i="1"/>
  <c r="U35" i="1" s="1"/>
  <c r="X35" i="1" s="1"/>
  <c r="R35" i="1" s="1"/>
  <c r="S35" i="1" s="1"/>
  <c r="W68" i="1"/>
  <c r="U68" i="1" s="1"/>
  <c r="X68" i="1" s="1"/>
  <c r="R68" i="1" s="1"/>
  <c r="S68" i="1" s="1"/>
  <c r="AI66" i="1"/>
  <c r="AJ66" i="1" s="1"/>
  <c r="AH66" i="1"/>
  <c r="AB66" i="1"/>
  <c r="AF66" i="1" s="1"/>
  <c r="AB29" i="1"/>
  <c r="AF29" i="1" s="1"/>
  <c r="AI29" i="1"/>
  <c r="AH29" i="1"/>
  <c r="AB33" i="1"/>
  <c r="AF33" i="1" s="1"/>
  <c r="AI33" i="1"/>
  <c r="AH33" i="1"/>
  <c r="AB40" i="1"/>
  <c r="AF40" i="1" s="1"/>
  <c r="AI40" i="1"/>
  <c r="AJ40" i="1" s="1"/>
  <c r="AH40" i="1"/>
  <c r="AI61" i="1"/>
  <c r="AB61" i="1"/>
  <c r="AF61" i="1" s="1"/>
  <c r="W61" i="1"/>
  <c r="U61" i="1" s="1"/>
  <c r="X61" i="1" s="1"/>
  <c r="R61" i="1" s="1"/>
  <c r="S61" i="1" s="1"/>
  <c r="AH61" i="1"/>
  <c r="AI32" i="1"/>
  <c r="AJ32" i="1" s="1"/>
  <c r="AH32" i="1"/>
  <c r="AB32" i="1"/>
  <c r="AF32" i="1" s="1"/>
  <c r="W32" i="1"/>
  <c r="U32" i="1" s="1"/>
  <c r="X32" i="1" s="1"/>
  <c r="R32" i="1" s="1"/>
  <c r="S32" i="1" s="1"/>
  <c r="AI65" i="1"/>
  <c r="AB65" i="1"/>
  <c r="AF65" i="1" s="1"/>
  <c r="AH65" i="1"/>
  <c r="AB24" i="1"/>
  <c r="AF24" i="1" s="1"/>
  <c r="AI24" i="1"/>
  <c r="AJ24" i="1" s="1"/>
  <c r="AH24" i="1"/>
  <c r="AB44" i="1"/>
  <c r="AF44" i="1" s="1"/>
  <c r="AI44" i="1"/>
  <c r="AJ44" i="1" s="1"/>
  <c r="AH44" i="1"/>
  <c r="AJ48" i="1"/>
  <c r="AB60" i="1"/>
  <c r="AF60" i="1" s="1"/>
  <c r="AI60" i="1"/>
  <c r="AH60" i="1"/>
  <c r="AI26" i="1"/>
  <c r="AH26" i="1"/>
  <c r="AB26" i="1"/>
  <c r="AF26" i="1" s="1"/>
  <c r="AI50" i="1"/>
  <c r="AB50" i="1"/>
  <c r="AF50" i="1" s="1"/>
  <c r="AH50" i="1"/>
  <c r="AB58" i="1"/>
  <c r="AF58" i="1" s="1"/>
  <c r="AI58" i="1"/>
  <c r="AJ58" i="1" s="1"/>
  <c r="AH58" i="1"/>
  <c r="W58" i="1"/>
  <c r="U58" i="1" s="1"/>
  <c r="X58" i="1" s="1"/>
  <c r="R58" i="1" s="1"/>
  <c r="S58" i="1" s="1"/>
  <c r="AI28" i="1"/>
  <c r="AB28" i="1"/>
  <c r="AF28" i="1" s="1"/>
  <c r="AH28" i="1"/>
  <c r="W28" i="1"/>
  <c r="U28" i="1" s="1"/>
  <c r="X28" i="1" s="1"/>
  <c r="R28" i="1" s="1"/>
  <c r="S28" i="1" s="1"/>
  <c r="AI37" i="1"/>
  <c r="AH37" i="1"/>
  <c r="AB37" i="1"/>
  <c r="AF37" i="1" s="1"/>
  <c r="AI22" i="1"/>
  <c r="AJ22" i="1" s="1"/>
  <c r="AB22" i="1"/>
  <c r="AF22" i="1" s="1"/>
  <c r="AH22" i="1"/>
  <c r="W51" i="1"/>
  <c r="U51" i="1" s="1"/>
  <c r="X51" i="1" s="1"/>
  <c r="R51" i="1" s="1"/>
  <c r="S51" i="1" s="1"/>
  <c r="W19" i="1"/>
  <c r="U19" i="1" s="1"/>
  <c r="X19" i="1" s="1"/>
  <c r="R19" i="1" s="1"/>
  <c r="S19" i="1" s="1"/>
  <c r="AB74" i="1"/>
  <c r="AF74" i="1" s="1"/>
  <c r="AI74" i="1"/>
  <c r="AJ74" i="1" s="1"/>
  <c r="AH74" i="1"/>
  <c r="AJ30" i="1"/>
  <c r="W69" i="1"/>
  <c r="U69" i="1" s="1"/>
  <c r="X69" i="1" s="1"/>
  <c r="R69" i="1" s="1"/>
  <c r="S69" i="1" s="1"/>
  <c r="AB17" i="1"/>
  <c r="AF17" i="1" s="1"/>
  <c r="AI17" i="1"/>
  <c r="AH17" i="1"/>
  <c r="W26" i="1"/>
  <c r="U26" i="1" s="1"/>
  <c r="X26" i="1" s="1"/>
  <c r="R26" i="1" s="1"/>
  <c r="S26" i="1" s="1"/>
  <c r="W29" i="1"/>
  <c r="U29" i="1" s="1"/>
  <c r="X29" i="1" s="1"/>
  <c r="R29" i="1" s="1"/>
  <c r="S29" i="1" s="1"/>
  <c r="W60" i="1"/>
  <c r="U60" i="1" s="1"/>
  <c r="X60" i="1" s="1"/>
  <c r="R60" i="1" s="1"/>
  <c r="S60" i="1" s="1"/>
  <c r="W44" i="1"/>
  <c r="U44" i="1" s="1"/>
  <c r="X44" i="1" s="1"/>
  <c r="R44" i="1" s="1"/>
  <c r="S44" i="1" s="1"/>
  <c r="AH18" i="1"/>
  <c r="AI18" i="1"/>
  <c r="AB18" i="1"/>
  <c r="AF18" i="1" s="1"/>
  <c r="AB73" i="1"/>
  <c r="AF73" i="1" s="1"/>
  <c r="AI73" i="1"/>
  <c r="AH73" i="1"/>
  <c r="AH45" i="1"/>
  <c r="AI45" i="1"/>
  <c r="AJ45" i="1" s="1"/>
  <c r="AB45" i="1"/>
  <c r="AF45" i="1" s="1"/>
  <c r="AB20" i="1"/>
  <c r="AF20" i="1" s="1"/>
  <c r="AI20" i="1"/>
  <c r="AH20" i="1"/>
  <c r="AB56" i="1"/>
  <c r="AF56" i="1" s="1"/>
  <c r="AI56" i="1"/>
  <c r="AJ56" i="1" s="1"/>
  <c r="AH56" i="1"/>
  <c r="W56" i="1"/>
  <c r="U56" i="1" s="1"/>
  <c r="X56" i="1" s="1"/>
  <c r="R56" i="1" s="1"/>
  <c r="S56" i="1" s="1"/>
  <c r="W34" i="1"/>
  <c r="U34" i="1" s="1"/>
  <c r="X34" i="1" s="1"/>
  <c r="R34" i="1" s="1"/>
  <c r="S34" i="1" s="1"/>
  <c r="AB46" i="1"/>
  <c r="AF46" i="1" s="1"/>
  <c r="AI46" i="1"/>
  <c r="AH46" i="1"/>
  <c r="W57" i="1"/>
  <c r="U57" i="1" s="1"/>
  <c r="X57" i="1" s="1"/>
  <c r="R57" i="1" s="1"/>
  <c r="S57" i="1" s="1"/>
  <c r="AJ76" i="1"/>
  <c r="AB25" i="1"/>
  <c r="AF25" i="1" s="1"/>
  <c r="AI25" i="1"/>
  <c r="AJ25" i="1" s="1"/>
  <c r="AH25" i="1"/>
  <c r="AI38" i="1"/>
  <c r="AB38" i="1"/>
  <c r="AF38" i="1" s="1"/>
  <c r="AH38" i="1"/>
  <c r="W25" i="1"/>
  <c r="U25" i="1" s="1"/>
  <c r="X25" i="1" s="1"/>
  <c r="R25" i="1" s="1"/>
  <c r="S25" i="1" s="1"/>
  <c r="W38" i="1"/>
  <c r="U38" i="1" s="1"/>
  <c r="X38" i="1" s="1"/>
  <c r="R38" i="1" s="1"/>
  <c r="S38" i="1" s="1"/>
  <c r="AJ73" i="1" l="1"/>
  <c r="AJ37" i="1"/>
  <c r="AJ23" i="1"/>
  <c r="AJ53" i="1"/>
  <c r="AJ21" i="1"/>
  <c r="AJ60" i="1"/>
  <c r="AJ20" i="1"/>
  <c r="AJ17" i="1"/>
  <c r="AJ38" i="1"/>
  <c r="AJ18" i="1"/>
  <c r="AJ50" i="1"/>
  <c r="AJ65" i="1"/>
  <c r="AJ61" i="1"/>
  <c r="AJ29" i="1"/>
  <c r="AJ31" i="1"/>
  <c r="AJ72" i="1"/>
  <c r="AJ69" i="1"/>
  <c r="AJ57" i="1"/>
  <c r="AJ34" i="1"/>
  <c r="AJ33" i="1"/>
  <c r="AJ27" i="1"/>
  <c r="AJ46" i="1"/>
  <c r="AJ28" i="1"/>
  <c r="AJ26" i="1"/>
</calcChain>
</file>

<file path=xl/sharedStrings.xml><?xml version="1.0" encoding="utf-8"?>
<sst xmlns="http://schemas.openxmlformats.org/spreadsheetml/2006/main" count="2118" uniqueCount="747">
  <si>
    <t>File opened</t>
  </si>
  <si>
    <t>2023-08-28 12:33:59</t>
  </si>
  <si>
    <t>Console s/n</t>
  </si>
  <si>
    <t>68C-812070</t>
  </si>
  <si>
    <t>Console ver</t>
  </si>
  <si>
    <t>Bluestem v.2.1.08</t>
  </si>
  <si>
    <t>Scripts ver</t>
  </si>
  <si>
    <t>2022.05  2.1.08, Aug 2022</t>
  </si>
  <si>
    <t>Head s/n</t>
  </si>
  <si>
    <t>68H-712060</t>
  </si>
  <si>
    <t>Head ver</t>
  </si>
  <si>
    <t>1.4.22</t>
  </si>
  <si>
    <t>Head cal</t>
  </si>
  <si>
    <t>{"oxygen": "21", "co2azero": "0.958686", "co2aspan1": "1.00384", "co2aspan2": "-0.0388579", "co2aspan2a": "0.298443", "co2aspan2b": "0.296129", "co2aspanconc1": "2473", "co2aspanconc2": "301.4", "co2bzero": "0.928023", "co2bspan1": "1.00369", "co2bspan2": "-0.0381895", "co2bspan2a": "0.304009", "co2bspan2b": "0.301603", "co2bspanconc1": "2473", "co2bspanconc2": "301.4", "h2oazero": "1.03295", "h2oaspan1": "1.01426", "h2oaspan2": "0", "h2oaspan2a": "0.0674578", "h2oaspan2b": "0.06842", "h2oaspanconc1": "11.74", "h2oaspanconc2": "0", "h2obzero": "1.03066", "h2obspan1": "0.988155", "h2obspan2": "0", "h2obspan2a": "0.0699234", "h2obspan2b": "0.0690952", "h2obspanconc1": "11.74", "h2obspanconc2": "0", "tazero": "0.0809345", "tbzero": "0.115692", "flowmeterzero": "2.48309", "flowazero": "0.32467", "flowbzero": "0.30139", "chamberpressurezero": "2.71672", "ssa_ref": "35016.3", "ssb_ref": "26963.9"}</t>
  </si>
  <si>
    <t>CO2 rangematch</t>
  </si>
  <si>
    <t>Sat Aug 26 10:18</t>
  </si>
  <si>
    <t>H2O rangematch</t>
  </si>
  <si>
    <t>Sat Aug 26 10:25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</si>
  <si>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</si>
  <si>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</si>
  <si>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</si>
  <si>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</si>
  <si>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</si>
  <si>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</si>
  <si>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</si>
  <si>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</si>
  <si>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</si>
  <si>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12:33:59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</si>
  <si>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</si>
  <si>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</si>
  <si>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</si>
  <si>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</si>
  <si>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</si>
  <si>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</si>
  <si>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</si>
  <si>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</si>
  <si>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</si>
  <si>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</si>
  <si>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</si>
  <si>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</si>
  <si>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</si>
  <si>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</si>
  <si>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</si>
  <si>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</si>
  <si>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</si>
  <si>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</si>
  <si>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</si>
  <si>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</si>
  <si>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</si>
  <si>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</si>
  <si>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</si>
  <si>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</si>
  <si>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</si>
  <si>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</si>
  <si>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</si>
  <si>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</si>
  <si>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</si>
  <si>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</si>
  <si>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</si>
  <si>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</si>
  <si>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</si>
  <si>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</si>
  <si>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</si>
  <si>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</si>
  <si>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</si>
  <si>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</si>
  <si>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</si>
  <si>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</si>
  <si>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</si>
  <si>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</si>
  <si>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</si>
  <si>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</si>
  <si>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</si>
  <si>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</si>
  <si>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</si>
  <si>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</si>
  <si>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</si>
  <si>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</si>
  <si>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</si>
  <si>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</si>
  <si>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</si>
  <si>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0.0306722 158.615 354.133 597.629 830.122 1005.61 1169.18 1255.14</t>
  </si>
  <si>
    <t>Fs_true</t>
  </si>
  <si>
    <t>-1.97794 188.034 389.78 599.58 802.174 1001.13 1200.22 1400.82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</si>
  <si>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</si>
  <si>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</si>
  <si>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</si>
  <si>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</si>
  <si>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</si>
  <si>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</si>
  <si>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</si>
  <si>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</si>
  <si>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</si>
  <si>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</si>
  <si>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</si>
  <si>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</si>
  <si>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</si>
  <si>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</si>
  <si>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</si>
  <si>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</si>
  <si>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</si>
  <si>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</si>
  <si>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</si>
  <si>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</si>
  <si>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</si>
  <si>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</si>
  <si>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</si>
  <si>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</si>
  <si>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</si>
  <si>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</si>
  <si>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</si>
  <si>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</si>
  <si>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</si>
  <si>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</si>
  <si>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</si>
  <si>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</si>
  <si>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</si>
  <si>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</si>
  <si>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</si>
  <si>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</si>
  <si>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</si>
  <si>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</si>
  <si>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</si>
  <si>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</si>
  <si>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</si>
  <si>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</si>
  <si>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</si>
  <si>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</si>
  <si>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</si>
  <si>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</si>
  <si>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</si>
  <si>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</si>
  <si>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</si>
  <si>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</si>
  <si>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</si>
  <si>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</si>
  <si>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</si>
  <si>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</si>
  <si>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</si>
  <si>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</si>
  <si>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</si>
  <si>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</si>
  <si>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</si>
  <si>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</si>
  <si>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</si>
  <si>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</si>
  <si>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</si>
  <si>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</si>
  <si>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</si>
  <si>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</si>
  <si>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</si>
  <si>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</si>
  <si>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</si>
  <si>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</si>
  <si>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</si>
  <si>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</si>
  <si>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</si>
  <si>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</si>
  <si>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</si>
  <si>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</si>
  <si>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</si>
  <si>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</si>
  <si>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</si>
  <si>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</si>
  <si>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</si>
  <si>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</si>
  <si>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</si>
  <si>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</si>
  <si>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</si>
  <si>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</si>
  <si>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</si>
  <si>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</si>
  <si>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</si>
  <si>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</si>
  <si>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</si>
  <si>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</si>
  <si>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</si>
  <si>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</si>
  <si>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</si>
  <si>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</si>
  <si>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</si>
  <si>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</si>
  <si>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</si>
  <si>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</si>
  <si>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</si>
  <si>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</si>
  <si>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</si>
  <si>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</si>
  <si>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</si>
  <si>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</si>
  <si>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</si>
  <si>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</si>
  <si>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</si>
  <si>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</si>
  <si>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</si>
  <si>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</si>
  <si>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</si>
  <si>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</si>
  <si>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</si>
  <si>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</si>
  <si>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</si>
  <si>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</si>
  <si>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</si>
  <si>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</si>
  <si>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</si>
  <si>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</si>
  <si>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</si>
  <si>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</si>
  <si>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</si>
  <si>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</si>
  <si>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</si>
  <si>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</si>
  <si>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</si>
  <si>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</si>
  <si>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</si>
  <si>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</si>
  <si>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</si>
  <si>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</si>
  <si>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</si>
  <si>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</si>
  <si>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</si>
  <si>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</si>
  <si>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</si>
  <si>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</si>
  <si>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</si>
  <si>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</si>
  <si>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</si>
  <si>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</si>
  <si>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</si>
  <si>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</si>
  <si>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</si>
  <si>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</si>
  <si>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</si>
  <si>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</si>
  <si>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</si>
  <si>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</si>
  <si>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</si>
  <si>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</si>
  <si>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</si>
  <si>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</si>
  <si>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</si>
  <si>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</si>
  <si>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</si>
  <si>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</si>
  <si>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</si>
  <si>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</si>
  <si>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</si>
  <si>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</si>
  <si>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</si>
  <si>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</si>
  <si>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</si>
  <si>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</si>
  <si>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</si>
  <si>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</si>
  <si>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</si>
  <si>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</si>
  <si>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</si>
  <si>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</si>
  <si>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</si>
  <si>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</si>
  <si>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</si>
  <si>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</si>
  <si>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</si>
  <si>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</si>
  <si>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</si>
  <si>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</si>
  <si>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</si>
  <si>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</si>
  <si>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</si>
  <si>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</si>
  <si>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</si>
  <si>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</si>
  <si>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</si>
  <si>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</si>
  <si>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</si>
  <si>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</si>
  <si>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</si>
  <si>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</si>
  <si>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</si>
  <si>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</si>
  <si>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</si>
  <si>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</si>
  <si>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</si>
  <si>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</si>
  <si>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</si>
  <si>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</si>
  <si>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</si>
  <si>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</si>
  <si>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</si>
  <si>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</si>
  <si>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</si>
  <si>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</si>
  <si>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</si>
  <si>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</si>
  <si>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</si>
  <si>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</si>
  <si>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</si>
  <si>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</si>
  <si>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</si>
  <si>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</si>
  <si>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</si>
  <si>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</si>
  <si>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</si>
  <si>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</si>
  <si>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</si>
  <si>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</si>
  <si>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</si>
  <si>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</si>
  <si>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</si>
  <si>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</si>
  <si>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</si>
  <si>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</si>
  <si>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</si>
  <si>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</si>
  <si>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</si>
  <si>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</si>
  <si>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</si>
  <si>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</si>
  <si>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</si>
  <si>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</si>
  <si>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</si>
  <si>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</si>
  <si>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</si>
  <si>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</si>
  <si>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</si>
  <si>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</si>
  <si>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</si>
  <si>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</si>
  <si>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</si>
  <si>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</si>
  <si>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</si>
  <si>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</si>
  <si>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</si>
  <si>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</si>
  <si>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</si>
  <si>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</si>
  <si>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</si>
  <si>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</si>
  <si>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</si>
  <si>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</si>
  <si>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</si>
  <si>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</si>
  <si>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</si>
  <si>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</si>
  <si>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</si>
  <si>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</si>
  <si>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</si>
  <si>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</si>
  <si>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</si>
  <si>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</si>
  <si>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</si>
  <si>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</si>
  <si>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</si>
  <si>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</si>
  <si>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</si>
  <si>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</si>
  <si>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</si>
  <si>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</si>
  <si>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</si>
  <si>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</si>
  <si>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</si>
  <si>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</si>
  <si>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</si>
  <si>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</si>
  <si>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</si>
  <si>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</si>
  <si>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</si>
  <si>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</si>
  <si>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</si>
  <si>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</si>
  <si>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</si>
  <si>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</si>
  <si>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</si>
  <si>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</si>
  <si>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</si>
  <si>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</si>
  <si>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</si>
  <si>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</si>
  <si>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</si>
  <si>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</si>
  <si>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</si>
  <si>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</si>
  <si>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</si>
  <si>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</si>
  <si>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</si>
  <si>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</si>
  <si>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</si>
  <si>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</si>
  <si>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</si>
  <si>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</si>
  <si>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</si>
  <si>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</si>
  <si>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</si>
  <si>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</si>
  <si>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</si>
  <si>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</si>
  <si>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</si>
  <si>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</si>
  <si>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</si>
  <si>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</si>
  <si>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</si>
  <si>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</si>
  <si>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</si>
  <si>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</si>
  <si>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</si>
  <si>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</si>
  <si>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</si>
  <si>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</si>
  <si>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</si>
  <si>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</si>
  <si>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</si>
  <si>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</si>
  <si>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</si>
  <si>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</si>
  <si>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20230828 12:49:52</t>
  </si>
  <si>
    <t>12:49:52</t>
  </si>
  <si>
    <t>none</t>
  </si>
  <si>
    <t>46.9</t>
  </si>
  <si>
    <t>11</t>
  </si>
  <si>
    <t>ripe14</t>
  </si>
  <si>
    <t>5</t>
  </si>
  <si>
    <t>soybean ld10</t>
  </si>
  <si>
    <t>MPF-918-20220629-11_33_48</t>
  </si>
  <si>
    <t>MPF-1833-20230828-12_49_13</t>
  </si>
  <si>
    <t>DARK-1834-20230828-12_49_20</t>
  </si>
  <si>
    <t>0: Broadleaf</t>
  </si>
  <si>
    <t>12:49:14</t>
  </si>
  <si>
    <t>2/2</t>
  </si>
  <si>
    <t>11111111</t>
  </si>
  <si>
    <t>oooooooo</t>
  </si>
  <si>
    <t>off</t>
  </si>
  <si>
    <t>20230828 12:51:46</t>
  </si>
  <si>
    <t>12:51:46</t>
  </si>
  <si>
    <t>MPF-1835-20230828-12_51_07</t>
  </si>
  <si>
    <t>DARK-1836-20230828-12_51_14</t>
  </si>
  <si>
    <t>12:51:06</t>
  </si>
  <si>
    <t>20230828 12:53:41</t>
  </si>
  <si>
    <t>12:53:41</t>
  </si>
  <si>
    <t>MPF-1837-20230828-12_53_02</t>
  </si>
  <si>
    <t>DARK-1838-20230828-12_53_09</t>
  </si>
  <si>
    <t>12:53:02</t>
  </si>
  <si>
    <t>20230828 12:55:38</t>
  </si>
  <si>
    <t>12:55:38</t>
  </si>
  <si>
    <t>MPF-1839-20230828-12_54_59</t>
  </si>
  <si>
    <t>DARK-1840-20230828-12_55_06</t>
  </si>
  <si>
    <t>12:54:58</t>
  </si>
  <si>
    <t>20230828 12:57:37</t>
  </si>
  <si>
    <t>12:57:37</t>
  </si>
  <si>
    <t>MPF-1841-20230828-12_56_58</t>
  </si>
  <si>
    <t>DARK-1842-20230828-12_57_05</t>
  </si>
  <si>
    <t>12:56:58</t>
  </si>
  <si>
    <t>20230828 12:59:42</t>
  </si>
  <si>
    <t>12:59:42</t>
  </si>
  <si>
    <t>MPF-1843-20230828-12_59_02</t>
  </si>
  <si>
    <t>DARK-1844-20230828-12_59_09</t>
  </si>
  <si>
    <t>12:59:02</t>
  </si>
  <si>
    <t>20230828 13:01:44</t>
  </si>
  <si>
    <t>13:01:44</t>
  </si>
  <si>
    <t>MPF-1845-20230828-13_01_05</t>
  </si>
  <si>
    <t>DARK-1846-20230828-13_01_12</t>
  </si>
  <si>
    <t>13:01:04</t>
  </si>
  <si>
    <t>20230828 13:03:53</t>
  </si>
  <si>
    <t>13:03:53</t>
  </si>
  <si>
    <t>MPF-1847-20230828-13_03_14</t>
  </si>
  <si>
    <t>DARK-1848-20230828-13_03_21</t>
  </si>
  <si>
    <t>13:03:13</t>
  </si>
  <si>
    <t>20230828 13:05:50</t>
  </si>
  <si>
    <t>13:05:50</t>
  </si>
  <si>
    <t>MPF-1849-20230828-13_05_10</t>
  </si>
  <si>
    <t>DARK-1850-20230828-13_05_18</t>
  </si>
  <si>
    <t>13:05:10</t>
  </si>
  <si>
    <t>20230828 13:07:43</t>
  </si>
  <si>
    <t>13:07:43</t>
  </si>
  <si>
    <t>MPF-1851-20230828-13_07_04</t>
  </si>
  <si>
    <t>DARK-1852-20230828-13_07_11</t>
  </si>
  <si>
    <t>13:07:03</t>
  </si>
  <si>
    <t>20230828 13:09:42</t>
  </si>
  <si>
    <t>13:09:42</t>
  </si>
  <si>
    <t>MPF-1853-20230828-13_09_02</t>
  </si>
  <si>
    <t>DARK-1854-20230828-13_09_10</t>
  </si>
  <si>
    <t>13:09:00</t>
  </si>
  <si>
    <t>20230828 13:11:47</t>
  </si>
  <si>
    <t>13:11:47</t>
  </si>
  <si>
    <t>MPF-1855-20230828-13_11_08</t>
  </si>
  <si>
    <t>DARK-1856-20230828-13_11_15</t>
  </si>
  <si>
    <t>13:10:56</t>
  </si>
  <si>
    <t>20230828 13:14:16</t>
  </si>
  <si>
    <t>13:14:16</t>
  </si>
  <si>
    <t>MPF-1857-20230828-13_13_37</t>
  </si>
  <si>
    <t>DARK-1858-20230828-13_13_44</t>
  </si>
  <si>
    <t>13:14:44</t>
  </si>
  <si>
    <t>20230828 13:17:25</t>
  </si>
  <si>
    <t>13:17:25</t>
  </si>
  <si>
    <t>MPF-1859-20230828-13_16_46</t>
  </si>
  <si>
    <t>DARK-1860-20230828-13_16_53</t>
  </si>
  <si>
    <t>13:16:15</t>
  </si>
  <si>
    <t>20230828 13:20:35</t>
  </si>
  <si>
    <t>13:20:35</t>
  </si>
  <si>
    <t>MPF-1861-20230828-13_19_55</t>
  </si>
  <si>
    <t>DARK-1862-20230828-13_20_03</t>
  </si>
  <si>
    <t>13:19:54</t>
  </si>
  <si>
    <t>1/2</t>
  </si>
  <si>
    <t>20230828 13:22:45</t>
  </si>
  <si>
    <t>13:22:45</t>
  </si>
  <si>
    <t>MPF-1863-20230828-13_22_05</t>
  </si>
  <si>
    <t>DARK-1864-20230828-13_22_13</t>
  </si>
  <si>
    <t>13:21:54</t>
  </si>
  <si>
    <t>20230828 13:59:20</t>
  </si>
  <si>
    <t>13:59:20</t>
  </si>
  <si>
    <t>48.6</t>
  </si>
  <si>
    <t>3</t>
  </si>
  <si>
    <t>2</t>
  </si>
  <si>
    <t>MPF-1865-20230828-13_58_41</t>
  </si>
  <si>
    <t>DARK-1866-20230828-13_58_48</t>
  </si>
  <si>
    <t>13:58:42</t>
  </si>
  <si>
    <t>20230828 14:01:25</t>
  </si>
  <si>
    <t>14:01:25</t>
  </si>
  <si>
    <t>MPF-1867-20230828-14_00_46</t>
  </si>
  <si>
    <t>DARK-1868-20230828-14_00_53</t>
  </si>
  <si>
    <t>14:00:47</t>
  </si>
  <si>
    <t>20230828 14:03:20</t>
  </si>
  <si>
    <t>14:03:20</t>
  </si>
  <si>
    <t>MPF-1869-20230828-14_02_40</t>
  </si>
  <si>
    <t>DARK-1870-20230828-14_02_48</t>
  </si>
  <si>
    <t>14:02:43</t>
  </si>
  <si>
    <t>20230828 14:05:11</t>
  </si>
  <si>
    <t>14:05:11</t>
  </si>
  <si>
    <t>MPF-1871-20230828-14_04_32</t>
  </si>
  <si>
    <t>DARK-1872-20230828-14_04_39</t>
  </si>
  <si>
    <t>14:04:34</t>
  </si>
  <si>
    <t>20230828 14:07:05</t>
  </si>
  <si>
    <t>14:07:05</t>
  </si>
  <si>
    <t>MPF-1873-20230828-14_06_25</t>
  </si>
  <si>
    <t>DARK-1874-20230828-14_06_33</t>
  </si>
  <si>
    <t>14:06:28</t>
  </si>
  <si>
    <t>20230828 14:08:53</t>
  </si>
  <si>
    <t>14:08:53</t>
  </si>
  <si>
    <t>MPF-1875-20230828-14_08_13</t>
  </si>
  <si>
    <t>DARK-1876-20230828-14_08_21</t>
  </si>
  <si>
    <t>14:08:16</t>
  </si>
  <si>
    <t>20230828 14:10:43</t>
  </si>
  <si>
    <t>14:10:43</t>
  </si>
  <si>
    <t>MPF-1877-20230828-14_10_04</t>
  </si>
  <si>
    <t>DARK-1878-20230828-14_10_11</t>
  </si>
  <si>
    <t>14:10:05</t>
  </si>
  <si>
    <t>20230828 14:12:49</t>
  </si>
  <si>
    <t>14:12:49</t>
  </si>
  <si>
    <t>MPF-1879-20230828-14_12_10</t>
  </si>
  <si>
    <t>DARK-1880-20230828-14_12_17</t>
  </si>
  <si>
    <t>14:12:11</t>
  </si>
  <si>
    <t>20230828 14:14:56</t>
  </si>
  <si>
    <t>14:14:56</t>
  </si>
  <si>
    <t>MPF-1881-20230828-14_14_17</t>
  </si>
  <si>
    <t>DARK-1882-20230828-14_14_24</t>
  </si>
  <si>
    <t>14:14:18</t>
  </si>
  <si>
    <t>20230828 14:16:46</t>
  </si>
  <si>
    <t>14:16:46</t>
  </si>
  <si>
    <t>MPF-1883-20230828-14_16_07</t>
  </si>
  <si>
    <t>DARK-1884-20230828-14_16_14</t>
  </si>
  <si>
    <t>14:16:08</t>
  </si>
  <si>
    <t>20230828 14:19:56</t>
  </si>
  <si>
    <t>14:19:56</t>
  </si>
  <si>
    <t>MPF-1885-20230828-14_19_16</t>
  </si>
  <si>
    <t>DARK-1886-20230828-14_19_24</t>
  </si>
  <si>
    <t>14:17:58</t>
  </si>
  <si>
    <t>20230828 14:23:05</t>
  </si>
  <si>
    <t>14:23:05</t>
  </si>
  <si>
    <t>MPF-1887-20230828-14_22_26</t>
  </si>
  <si>
    <t>DARK-1888-20230828-14_22_33</t>
  </si>
  <si>
    <t>14:22:16</t>
  </si>
  <si>
    <t>20230828 14:25:49</t>
  </si>
  <si>
    <t>14:25:49</t>
  </si>
  <si>
    <t>MPF-1889-20230828-14_25_10</t>
  </si>
  <si>
    <t>DARK-1890-20230828-14_25_17</t>
  </si>
  <si>
    <t>14:24:37</t>
  </si>
  <si>
    <t>20230828 14:27:46</t>
  </si>
  <si>
    <t>14:27:46</t>
  </si>
  <si>
    <t>MPF-1891-20230828-14_27_06</t>
  </si>
  <si>
    <t>DARK-1892-20230828-14_27_14</t>
  </si>
  <si>
    <t>14:27:02</t>
  </si>
  <si>
    <t>20230828 14:30:55</t>
  </si>
  <si>
    <t>14:30:55</t>
  </si>
  <si>
    <t>MPF-1893-20230828-14_30_16</t>
  </si>
  <si>
    <t>DARK-1894-20230828-14_30_24</t>
  </si>
  <si>
    <t>14:29:12</t>
  </si>
  <si>
    <t>20230828 14:34:05</t>
  </si>
  <si>
    <t>14:34:05</t>
  </si>
  <si>
    <t>MPF-1895-20230828-14_33_26</t>
  </si>
  <si>
    <t>DARK-1896-20230828-14_33_33</t>
  </si>
  <si>
    <t>14:32:04</t>
  </si>
  <si>
    <t>20230828 15:19:44</t>
  </si>
  <si>
    <t>15:19:44</t>
  </si>
  <si>
    <t>48.9</t>
  </si>
  <si>
    <t>flag</t>
  </si>
  <si>
    <t>4</t>
  </si>
  <si>
    <t>sorghum</t>
  </si>
  <si>
    <t>MPF-1897-20230828-15_19_05</t>
  </si>
  <si>
    <t>DARK-1898-20230828-15_19_12</t>
  </si>
  <si>
    <t>15:19:08</t>
  </si>
  <si>
    <t>20230828 15:21:33</t>
  </si>
  <si>
    <t>15:21:33</t>
  </si>
  <si>
    <t>MPF-1899-20230828-15_20_54</t>
  </si>
  <si>
    <t>DARK-1900-20230828-15_21_01</t>
  </si>
  <si>
    <t>15:20:59</t>
  </si>
  <si>
    <t>20230828 15:23:40</t>
  </si>
  <si>
    <t>15:23:40</t>
  </si>
  <si>
    <t>MPF-1901-20230828-15_23_01</t>
  </si>
  <si>
    <t>DARK-1902-20230828-15_23_08</t>
  </si>
  <si>
    <t>15:23:03</t>
  </si>
  <si>
    <t>20230828 15:25:37</t>
  </si>
  <si>
    <t>15:25:37</t>
  </si>
  <si>
    <t>MPF-1903-20230828-15_24_57</t>
  </si>
  <si>
    <t>DARK-1904-20230828-15_25_05</t>
  </si>
  <si>
    <t>15:25:02</t>
  </si>
  <si>
    <t>20230828 15:27:28</t>
  </si>
  <si>
    <t>15:27:28</t>
  </si>
  <si>
    <t>MPF-1905-20230828-15_26_49</t>
  </si>
  <si>
    <t>DARK-1906-20230828-15_26_56</t>
  </si>
  <si>
    <t>15:26:50</t>
  </si>
  <si>
    <t>20230828 15:29:41</t>
  </si>
  <si>
    <t>15:29:41</t>
  </si>
  <si>
    <t>MPF-1907-20230828-15_29_02</t>
  </si>
  <si>
    <t>DARK-1908-20230828-15_29_09</t>
  </si>
  <si>
    <t>15:29:03</t>
  </si>
  <si>
    <t>20230828 15:31:34</t>
  </si>
  <si>
    <t>15:31:34</t>
  </si>
  <si>
    <t>MPF-1909-20230828-15_30_55</t>
  </si>
  <si>
    <t>DARK-1910-20230828-15_31_02</t>
  </si>
  <si>
    <t>15:30:57</t>
  </si>
  <si>
    <t>20230828 15:34:44</t>
  </si>
  <si>
    <t>15:34:44</t>
  </si>
  <si>
    <t>MPF-1911-20230828-15_34_04</t>
  </si>
  <si>
    <t>DARK-1912-20230828-15_34_12</t>
  </si>
  <si>
    <t>15:32:54</t>
  </si>
  <si>
    <t>20230828 15:37:53</t>
  </si>
  <si>
    <t>15:37:53</t>
  </si>
  <si>
    <t>MPF-1913-20230828-15_37_14</t>
  </si>
  <si>
    <t>DARK-1914-20230828-15_37_21</t>
  </si>
  <si>
    <t>15:35:58</t>
  </si>
  <si>
    <t>20230828 15:39:43</t>
  </si>
  <si>
    <t>15:39:43</t>
  </si>
  <si>
    <t>MPF-1915-20230828-15_39_03</t>
  </si>
  <si>
    <t>DARK-1916-20230828-15_39_11</t>
  </si>
  <si>
    <t>15:39:07</t>
  </si>
  <si>
    <t>20230828 15:41:22</t>
  </si>
  <si>
    <t>15:41:22</t>
  </si>
  <si>
    <t>MPF-1917-20230828-15_40_43</t>
  </si>
  <si>
    <t>DARK-1918-20230828-15_40_50</t>
  </si>
  <si>
    <t>15:41:54</t>
  </si>
  <si>
    <t>20230828 15:43:47</t>
  </si>
  <si>
    <t>15:43:47</t>
  </si>
  <si>
    <t>MPF-1919-20230828-15_43_08</t>
  </si>
  <si>
    <t>DARK-1920-20230828-15_43_15</t>
  </si>
  <si>
    <t>15:43:11</t>
  </si>
  <si>
    <t>20230828 15:45:27</t>
  </si>
  <si>
    <t>15:45:27</t>
  </si>
  <si>
    <t>MPF-1921-20230828-15_44_47</t>
  </si>
  <si>
    <t>DARK-1922-20230828-15_44_55</t>
  </si>
  <si>
    <t>15:45:52</t>
  </si>
  <si>
    <t>20230828 15:48:53</t>
  </si>
  <si>
    <t>15:48:53</t>
  </si>
  <si>
    <t>MPF-1923-20230828-15_48_14</t>
  </si>
  <si>
    <t>DARK-1924-20230828-15_48_21</t>
  </si>
  <si>
    <t>15:49:22</t>
  </si>
  <si>
    <t>20230828 16:25:40</t>
  </si>
  <si>
    <t>16:25:40</t>
  </si>
  <si>
    <t>50.3</t>
  </si>
  <si>
    <t>MPF-1925-20230828-16_25_01</t>
  </si>
  <si>
    <t>DARK-1926-20230828-16_25_08</t>
  </si>
  <si>
    <t>16:25:02</t>
  </si>
  <si>
    <t>20230828 16:27:26</t>
  </si>
  <si>
    <t>16:27:26</t>
  </si>
  <si>
    <t>MPF-1927-20230828-16_26_47</t>
  </si>
  <si>
    <t>DARK-1928-20230828-16_26_54</t>
  </si>
  <si>
    <t>16:26:52</t>
  </si>
  <si>
    <t>20230828 16:29:24</t>
  </si>
  <si>
    <t>16:29:24</t>
  </si>
  <si>
    <t>MPF-1929-20230828-16_28_45</t>
  </si>
  <si>
    <t>DARK-1930-20230828-16_28_52</t>
  </si>
  <si>
    <t>16:28:47</t>
  </si>
  <si>
    <t>20230828 16:31:17</t>
  </si>
  <si>
    <t>16:31:17</t>
  </si>
  <si>
    <t>MPF-1931-20230828-16_30_38</t>
  </si>
  <si>
    <t>DARK-1932-20230828-16_30_45</t>
  </si>
  <si>
    <t>16:30:38</t>
  </si>
  <si>
    <t>20230828 16:33:14</t>
  </si>
  <si>
    <t>16:33:14</t>
  </si>
  <si>
    <t>MPF-1933-20230828-16_32_35</t>
  </si>
  <si>
    <t>DARK-1934-20230828-16_32_42</t>
  </si>
  <si>
    <t>16:32:35</t>
  </si>
  <si>
    <t>20230828 16:35:03</t>
  </si>
  <si>
    <t>16:35:03</t>
  </si>
  <si>
    <t>MPF-1935-20230828-16_34_24</t>
  </si>
  <si>
    <t>DARK-1936-20230828-16_34_31</t>
  </si>
  <si>
    <t>16:34:25</t>
  </si>
  <si>
    <t>20230828 16:36:50</t>
  </si>
  <si>
    <t>16:36:50</t>
  </si>
  <si>
    <t>MPF-1937-20230828-16_36_11</t>
  </si>
  <si>
    <t>DARK-1938-20230828-16_36_18</t>
  </si>
  <si>
    <t>16:36:12</t>
  </si>
  <si>
    <t>20230828 16:39:59</t>
  </si>
  <si>
    <t>16:39:59</t>
  </si>
  <si>
    <t>MPF-1939-20230828-16_39_20</t>
  </si>
  <si>
    <t>DARK-1940-20230828-16_39_27</t>
  </si>
  <si>
    <t>16:38:18</t>
  </si>
  <si>
    <t>20230828 16:43:09</t>
  </si>
  <si>
    <t>16:43:09</t>
  </si>
  <si>
    <t>MPF-1941-20230828-16_42_30</t>
  </si>
  <si>
    <t>DARK-1942-20230828-16_42_37</t>
  </si>
  <si>
    <t>16:41:06</t>
  </si>
  <si>
    <t>20230828 16:44:58</t>
  </si>
  <si>
    <t>16:44:58</t>
  </si>
  <si>
    <t>MPF-1943-20230828-16_44_19</t>
  </si>
  <si>
    <t>DARK-1944-20230828-16_44_26</t>
  </si>
  <si>
    <t>16:44:21</t>
  </si>
  <si>
    <t>20230828 16:46:46</t>
  </si>
  <si>
    <t>16:46:46</t>
  </si>
  <si>
    <t>MPF-1945-20230828-16_46_07</t>
  </si>
  <si>
    <t>DARK-1946-20230828-16_46_14</t>
  </si>
  <si>
    <t>16:46:08</t>
  </si>
  <si>
    <t>20230828 16:48:38</t>
  </si>
  <si>
    <t>16:48:38</t>
  </si>
  <si>
    <t>MPF-1947-20230828-16_47_59</t>
  </si>
  <si>
    <t>DARK-1948-20230828-16_48_06</t>
  </si>
  <si>
    <t>16:47:57</t>
  </si>
  <si>
    <t>20230828 16:50:28</t>
  </si>
  <si>
    <t>16:50:28</t>
  </si>
  <si>
    <t>MPF-1949-20230828-16_49_49</t>
  </si>
  <si>
    <t>DARK-1950-20230828-16_49_56</t>
  </si>
  <si>
    <t>16:49:47</t>
  </si>
  <si>
    <t>20230828 16:52:07</t>
  </si>
  <si>
    <t>16:52:07</t>
  </si>
  <si>
    <t>MPF-1951-20230828-16_51_28</t>
  </si>
  <si>
    <t>DARK-1952-20230828-16_51_35</t>
  </si>
  <si>
    <t>16:52:38</t>
  </si>
  <si>
    <t>16:52:36</t>
  </si>
  <si>
    <t>Stability Definition:	A (GasEx): Slp&lt;1 Std&lt;0.2 Per=30	gsw (GasEx): Slp&lt;0.05 Std&lt;0.02 Per=30</t>
  </si>
  <si>
    <t>16:52:40</t>
  </si>
  <si>
    <t>Stability Definition:	A (GasEx): Slp&lt;1 Std&lt;0.2 Per=30	gsw (GasEx): Slp&lt;0.05 Std&lt;0.05 Per=30</t>
  </si>
  <si>
    <t>16:52:42</t>
  </si>
  <si>
    <t>Stability Definition:	A (GasEx): Slp&lt;1 Std&lt;0.2 Per=30	gsw (GasEx): Slp&lt;0.05 Std&lt;0.05 Per=15</t>
  </si>
  <si>
    <t>16:52:45</t>
  </si>
  <si>
    <t>Stability Definition:	A (GasEx): Slp&lt;0.7 Std&lt;0.2 Per=30	gsw (GasEx): Slp&lt;0.05 Std&lt;0.05 Per=15</t>
  </si>
  <si>
    <t>16:52:48</t>
  </si>
  <si>
    <t>Stability Definition:	A (GasEx): Slp&lt;0.7 Std&lt;0.2 Per=0.05	gsw (GasEx): Slp&lt;0.05 Std&lt;0.05 Per=15</t>
  </si>
  <si>
    <t>16:52:53</t>
  </si>
  <si>
    <t>Stability Definition:	A (GasEx): Slp&lt;0.7 Std&lt;0.2 Per=15	gsw (GasEx): Slp&lt;0.05 Std&lt;0.05 Per=15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</si>
</sst>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workbookViewId="0">
      <selection activeCell="L1" sqref="L1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1693244992.5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1693244992.5</v>
      </c>
      <c r="N17">
        <f t="shared" ref="N17:N48" si="0">(O17)/1000</f>
        <v>6.9786456525472293E-3</v>
      </c>
      <c r="O17">
        <f t="shared" ref="O17:O48" si="1">1000*DO17*AM17*(DK17-DL17)/(100*DD17*(1000-AM17*DK17))</f>
        <v>6.9786456525472289</v>
      </c>
      <c r="P17">
        <f t="shared" ref="P17:P48" si="2">DO17*AM17*(DJ17-DI17*(1000-AM17*DL17)/(1000-AM17*DK17))/(100*DD17)</f>
        <v>27.656145269922138</v>
      </c>
      <c r="Q17">
        <f t="shared" ref="Q17:Q48" si="3">DI17 - IF(AM17&gt;1, P17*DD17*100/(AO17*DW17), 0)</f>
        <v>363.72</v>
      </c>
      <c r="R17">
        <f t="shared" ref="R17:R48" si="4">((X17-N17/2)*Q17-P17)/(X17+N17/2)</f>
        <v>274.89862636640561</v>
      </c>
      <c r="S17">
        <f t="shared" ref="S17:S48" si="5">R17*(DP17+DQ17)/1000</f>
        <v>27.336584110753925</v>
      </c>
      <c r="T17">
        <f t="shared" ref="T17:T48" si="6">(DI17 - IF(AM17&gt;1, P17*DD17*100/(AO17*DW17), 0))*(DP17+DQ17)/1000</f>
        <v>36.169196274960001</v>
      </c>
      <c r="U17">
        <f t="shared" ref="U17:U48" si="7">2/((1/W17-1/V17)+SIGN(W17)*SQRT((1/W17-1/V17)*(1/W17-1/V17) + 4*DE17/((DE17+1)*(DE17+1))*(2*1/W17*1/V17-1/V17*1/V17)))</f>
        <v>0.59016341553134521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2.8946658856972736</v>
      </c>
      <c r="W17">
        <f t="shared" ref="W17:W48" si="9">N17*(1000-(1000*0.61365*EXP(17.502*AA17/(240.97+AA17))/(DP17+DQ17)+DK17)/2)/(1000*0.61365*EXP(17.502*AA17/(240.97+AA17))/(DP17+DQ17)-DK17)</f>
        <v>0.53056724196869043</v>
      </c>
      <c r="X17">
        <f t="shared" ref="X17:X48" si="10">1/((DE17+1)/(U17/1.6)+1/(V17/1.37)) + DE17/((DE17+1)/(U17/1.6) + DE17/(V17/1.37))</f>
        <v>0.33645608706149183</v>
      </c>
      <c r="Y17">
        <f t="shared" ref="Y17:Y48" si="11">(CZ17*DC17)</f>
        <v>344.35859964448821</v>
      </c>
      <c r="Z17">
        <f t="shared" ref="Z17:Z48" si="12">(DR17+(Y17+2*0.95*0.0000000567*(((DR17+$B$7)+273)^4-(DR17+273)^4)-44100*N17)/(1.84*29.3*V17+8*0.95*0.0000000567*(DR17+273)^3))</f>
        <v>28.495665016929593</v>
      </c>
      <c r="AA17">
        <f t="shared" ref="AA17:AA48" si="13">($C$7*DS17+$D$7*DT17+$E$7*Z17)</f>
        <v>27.979099999999999</v>
      </c>
      <c r="AB17">
        <f t="shared" ref="AB17:AB48" si="14">0.61365*EXP(17.502*AA17/(240.97+AA17))</f>
        <v>3.7902185103068451</v>
      </c>
      <c r="AC17">
        <f t="shared" ref="AC17:AC48" si="15">(AD17/AE17*100)</f>
        <v>65.438519251999864</v>
      </c>
      <c r="AD17">
        <f t="shared" ref="AD17:AD48" si="16">DK17*(DP17+DQ17)/1000</f>
        <v>2.5237590706637998</v>
      </c>
      <c r="AE17">
        <f t="shared" ref="AE17:AE48" si="17">0.61365*EXP(17.502*DR17/(240.97+DR17))</f>
        <v>3.8566873143094105</v>
      </c>
      <c r="AF17">
        <f t="shared" ref="AF17:AF48" si="18">(AB17-DK17*(DP17+DQ17)/1000)</f>
        <v>1.2664594396430453</v>
      </c>
      <c r="AG17">
        <f t="shared" ref="AG17:AG48" si="19">(-N17*44100)</f>
        <v>-307.75827327733282</v>
      </c>
      <c r="AH17">
        <f t="shared" ref="AH17:AH48" si="20">2*29.3*V17*0.92*(DR17-AA17)</f>
        <v>46.583082328068961</v>
      </c>
      <c r="AI17">
        <f t="shared" ref="AI17:AI48" si="21">2*0.95*0.0000000567*(((DR17+$B$7)+273)^4-(AA17+273)^4)</f>
        <v>3.5123357712428009</v>
      </c>
      <c r="AJ17">
        <f t="shared" ref="AJ17:AJ48" si="22">Y17+AI17+AG17+AH17</f>
        <v>86.695744466467175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51639.942257383154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10292.5</v>
      </c>
      <c r="AX17">
        <v>974.06632000000013</v>
      </c>
      <c r="AY17">
        <v>1349.2816922261741</v>
      </c>
      <c r="AZ17">
        <f t="shared" ref="AZ17:AZ48" si="27">1-AX17/AY17</f>
        <v>0.27808527632736768</v>
      </c>
      <c r="BA17">
        <v>0.5</v>
      </c>
      <c r="BB17">
        <f t="shared" ref="BB17:BB48" si="28">DA17</f>
        <v>1513.1345998222441</v>
      </c>
      <c r="BC17">
        <f t="shared" ref="BC17:BC48" si="29">P17</f>
        <v>27.656145269922138</v>
      </c>
      <c r="BD17">
        <f t="shared" ref="BD17:BD48" si="30">AZ17*BA17*BB17</f>
        <v>210.39022665603483</v>
      </c>
      <c r="BE17">
        <f t="shared" ref="BE17:BE48" si="31">(BC17-AU17)/BB17</f>
        <v>2.0913922536028372E-2</v>
      </c>
      <c r="BF17">
        <f t="shared" ref="BF17:BF48" si="32">(AS17-AY17)/AY17</f>
        <v>1.5434792599444318</v>
      </c>
      <c r="BG17">
        <f t="shared" ref="BG17:BG48" si="33">AR17/(AT17+AR17/AY17)</f>
        <v>686.72192960204484</v>
      </c>
      <c r="BH17" t="s">
        <v>424</v>
      </c>
      <c r="BI17">
        <v>663.91</v>
      </c>
      <c r="BJ17">
        <f t="shared" ref="BJ17:BJ48" si="34">IF(BI17&lt;&gt;0, BI17, BG17)</f>
        <v>663.91</v>
      </c>
      <c r="BK17">
        <f t="shared" ref="BK17:BK48" si="35">1-BJ17/AY17</f>
        <v>0.50795300653296671</v>
      </c>
      <c r="BL17">
        <f t="shared" ref="BL17:BL48" si="36">(AY17-AX17)/(AY17-BJ17)</f>
        <v>0.54746260530169677</v>
      </c>
      <c r="BM17">
        <f t="shared" ref="BM17:BM48" si="37">(AS17-AY17)/(AS17-BJ17)</f>
        <v>0.75239104169634885</v>
      </c>
      <c r="BN17">
        <f t="shared" ref="BN17:BN48" si="38">(AY17-AX17)/(AY17-AR17)</f>
        <v>1.0549087254692164</v>
      </c>
      <c r="BO17">
        <f t="shared" ref="BO17:BO48" si="39">(AS17-AY17)/(AS17-AR17)</f>
        <v>0.85412417459516154</v>
      </c>
      <c r="BP17">
        <f t="shared" ref="BP17:BP48" si="40">(BL17*BJ17/AX17)</f>
        <v>0.37314286596609708</v>
      </c>
      <c r="BQ17">
        <f t="shared" ref="BQ17:BQ48" si="41">(1-BP17)</f>
        <v>0.62685713403390286</v>
      </c>
      <c r="BR17">
        <v>1833</v>
      </c>
      <c r="BS17">
        <v>290.00000000000011</v>
      </c>
      <c r="BT17">
        <v>1262.1400000000001</v>
      </c>
      <c r="BU17">
        <v>95</v>
      </c>
      <c r="BV17">
        <v>10292.5</v>
      </c>
      <c r="BW17">
        <v>1257.82</v>
      </c>
      <c r="BX17">
        <v>4.32</v>
      </c>
      <c r="BY17">
        <v>300.00000000000011</v>
      </c>
      <c r="BZ17">
        <v>38.5</v>
      </c>
      <c r="CA17">
        <v>1349.2816922261741</v>
      </c>
      <c r="CB17">
        <v>1.277446150070237</v>
      </c>
      <c r="CC17">
        <v>-94.139271641396959</v>
      </c>
      <c r="CD17">
        <v>1.073864908259301</v>
      </c>
      <c r="CE17">
        <v>0.99636975279128503</v>
      </c>
      <c r="CF17">
        <v>-1.117688676307008E-2</v>
      </c>
      <c r="CG17">
        <v>289.99999999999989</v>
      </c>
      <c r="CH17">
        <v>1257.3900000000001</v>
      </c>
      <c r="CI17">
        <v>705</v>
      </c>
      <c r="CJ17">
        <v>10246.6</v>
      </c>
      <c r="CK17">
        <v>1257.4100000000001</v>
      </c>
      <c r="CL17">
        <v>-0.02</v>
      </c>
      <c r="CZ17">
        <f t="shared" ref="CZ17:CZ48" si="42">$B$11*DX17+$C$11*DY17+$F$11*EJ17*(1-EM17)</f>
        <v>1799.94</v>
      </c>
      <c r="DA17">
        <f t="shared" ref="DA17:DA48" si="43">CZ17*DB17</f>
        <v>1513.1345998222441</v>
      </c>
      <c r="DB17">
        <f t="shared" ref="DB17:DB48" si="44">($B$11*$D$9+$C$11*$D$9+$F$11*((EW17+EO17)/MAX(EW17+EO17+EX17, 0.1)*$I$9+EX17/MAX(EW17+EO17+EX17, 0.1)*$J$9))/($B$11+$C$11+$F$11)</f>
        <v>0.84065835517975274</v>
      </c>
      <c r="DC17">
        <f t="shared" ref="DC17:DC48" si="45">($B$11*$K$9+$C$11*$K$9+$F$11*((EW17+EO17)/MAX(EW17+EO17+EX17, 0.1)*$P$9+EX17/MAX(EW17+EO17+EX17, 0.1)*$Q$9))/($B$11+$C$11+$F$11)</f>
        <v>0.19131671035950543</v>
      </c>
      <c r="DD17">
        <v>6</v>
      </c>
      <c r="DE17">
        <v>0.5</v>
      </c>
      <c r="DF17" t="s">
        <v>425</v>
      </c>
      <c r="DG17">
        <v>2</v>
      </c>
      <c r="DH17">
        <v>1693244992.5</v>
      </c>
      <c r="DI17">
        <v>363.72</v>
      </c>
      <c r="DJ17">
        <v>399.96199999999999</v>
      </c>
      <c r="DK17">
        <v>25.379100000000001</v>
      </c>
      <c r="DL17">
        <v>17.215299999999999</v>
      </c>
      <c r="DM17">
        <v>363.24599999999998</v>
      </c>
      <c r="DN17">
        <v>24.750399999999999</v>
      </c>
      <c r="DO17">
        <v>499.88</v>
      </c>
      <c r="DP17">
        <v>99.340999999999994</v>
      </c>
      <c r="DQ17">
        <v>0.10141799999999999</v>
      </c>
      <c r="DR17">
        <v>28.2776</v>
      </c>
      <c r="DS17">
        <v>27.979099999999999</v>
      </c>
      <c r="DT17">
        <v>999.9</v>
      </c>
      <c r="DU17">
        <v>0</v>
      </c>
      <c r="DV17">
        <v>0</v>
      </c>
      <c r="DW17">
        <v>9867.5</v>
      </c>
      <c r="DX17">
        <v>0</v>
      </c>
      <c r="DY17">
        <v>1763.44</v>
      </c>
      <c r="DZ17">
        <v>-36.242600000000003</v>
      </c>
      <c r="EA17">
        <v>373.19099999999997</v>
      </c>
      <c r="EB17">
        <v>406.96800000000002</v>
      </c>
      <c r="EC17">
        <v>8.1638099999999998</v>
      </c>
      <c r="ED17">
        <v>399.96199999999999</v>
      </c>
      <c r="EE17">
        <v>17.215299999999999</v>
      </c>
      <c r="EF17">
        <v>2.5211899999999998</v>
      </c>
      <c r="EG17">
        <v>1.71018</v>
      </c>
      <c r="EH17">
        <v>21.163900000000002</v>
      </c>
      <c r="EI17">
        <v>14.9892</v>
      </c>
      <c r="EJ17">
        <v>1799.94</v>
      </c>
      <c r="EK17">
        <v>0.97799599999999998</v>
      </c>
      <c r="EL17">
        <v>2.20045E-2</v>
      </c>
      <c r="EM17">
        <v>0</v>
      </c>
      <c r="EN17">
        <v>974.18299999999999</v>
      </c>
      <c r="EO17">
        <v>5.0002700000000004</v>
      </c>
      <c r="EP17">
        <v>18428.2</v>
      </c>
      <c r="EQ17">
        <v>16248.1</v>
      </c>
      <c r="ER17">
        <v>49.061999999999998</v>
      </c>
      <c r="ES17">
        <v>51.311999999999998</v>
      </c>
      <c r="ET17">
        <v>50.5</v>
      </c>
      <c r="EU17">
        <v>50.061999999999998</v>
      </c>
      <c r="EV17">
        <v>50.561999999999998</v>
      </c>
      <c r="EW17">
        <v>1755.44</v>
      </c>
      <c r="EX17">
        <v>39.5</v>
      </c>
      <c r="EY17">
        <v>0</v>
      </c>
      <c r="EZ17">
        <v>1693244985.3</v>
      </c>
      <c r="FA17">
        <v>0</v>
      </c>
      <c r="FB17">
        <v>974.06632000000013</v>
      </c>
      <c r="FC17">
        <v>-1.0309230805746841</v>
      </c>
      <c r="FD17">
        <v>72.061538614508919</v>
      </c>
      <c r="FE17">
        <v>18422.748</v>
      </c>
      <c r="FF17">
        <v>15</v>
      </c>
      <c r="FG17">
        <v>1693244954</v>
      </c>
      <c r="FH17" t="s">
        <v>426</v>
      </c>
      <c r="FI17">
        <v>1693244949.5</v>
      </c>
      <c r="FJ17">
        <v>1693244954</v>
      </c>
      <c r="FK17">
        <v>3</v>
      </c>
      <c r="FL17">
        <v>0.32500000000000001</v>
      </c>
      <c r="FM17">
        <v>3.9E-2</v>
      </c>
      <c r="FN17">
        <v>0.47599999999999998</v>
      </c>
      <c r="FO17">
        <v>0.246</v>
      </c>
      <c r="FP17">
        <v>400</v>
      </c>
      <c r="FQ17">
        <v>17</v>
      </c>
      <c r="FR17">
        <v>0.08</v>
      </c>
      <c r="FS17">
        <v>0.04</v>
      </c>
      <c r="FT17">
        <v>27.682526581850741</v>
      </c>
      <c r="FU17">
        <v>-0.42796272998204909</v>
      </c>
      <c r="FV17">
        <v>0.1828230676526344</v>
      </c>
      <c r="FW17">
        <v>1</v>
      </c>
      <c r="FX17">
        <v>0.591767040068504</v>
      </c>
      <c r="FY17">
        <v>2.3652785811408339E-2</v>
      </c>
      <c r="FZ17">
        <v>1.4111397895306859E-2</v>
      </c>
      <c r="GA17">
        <v>1</v>
      </c>
      <c r="GB17">
        <v>2</v>
      </c>
      <c r="GC17">
        <v>2</v>
      </c>
      <c r="GD17" t="s">
        <v>427</v>
      </c>
      <c r="GE17">
        <v>3.13245</v>
      </c>
      <c r="GF17">
        <v>2.8654299999999999</v>
      </c>
      <c r="GG17">
        <v>8.6144999999999999E-2</v>
      </c>
      <c r="GH17">
        <v>9.52456E-2</v>
      </c>
      <c r="GI17">
        <v>0.119218</v>
      </c>
      <c r="GJ17">
        <v>9.4506599999999996E-2</v>
      </c>
      <c r="GK17">
        <v>27739</v>
      </c>
      <c r="GL17">
        <v>21114.400000000001</v>
      </c>
      <c r="GM17">
        <v>29260.3</v>
      </c>
      <c r="GN17">
        <v>21749.1</v>
      </c>
      <c r="GO17">
        <v>34528.400000000001</v>
      </c>
      <c r="GP17">
        <v>27083.4</v>
      </c>
      <c r="GQ17">
        <v>40613.300000000003</v>
      </c>
      <c r="GR17">
        <v>30890.1</v>
      </c>
      <c r="GS17">
        <v>2.0347</v>
      </c>
      <c r="GT17">
        <v>1.8087</v>
      </c>
      <c r="GU17">
        <v>6.6921099999999997E-2</v>
      </c>
      <c r="GV17">
        <v>0</v>
      </c>
      <c r="GW17">
        <v>26.885400000000001</v>
      </c>
      <c r="GX17">
        <v>999.9</v>
      </c>
      <c r="GY17">
        <v>40.9</v>
      </c>
      <c r="GZ17">
        <v>39.4</v>
      </c>
      <c r="HA17">
        <v>29.5581</v>
      </c>
      <c r="HB17">
        <v>61.897500000000001</v>
      </c>
      <c r="HC17">
        <v>14.8918</v>
      </c>
      <c r="HD17">
        <v>1</v>
      </c>
      <c r="HE17">
        <v>0.20304900000000001</v>
      </c>
      <c r="HF17">
        <v>2.3083800000000001</v>
      </c>
      <c r="HG17">
        <v>20.261700000000001</v>
      </c>
      <c r="HH17">
        <v>5.2340600000000004</v>
      </c>
      <c r="HI17">
        <v>11.974</v>
      </c>
      <c r="HJ17">
        <v>4.9740000000000002</v>
      </c>
      <c r="HK17">
        <v>3.2839999999999998</v>
      </c>
      <c r="HL17">
        <v>9999</v>
      </c>
      <c r="HM17">
        <v>9999</v>
      </c>
      <c r="HN17">
        <v>9999</v>
      </c>
      <c r="HO17">
        <v>999.9</v>
      </c>
      <c r="HP17">
        <v>1.86172</v>
      </c>
      <c r="HQ17">
        <v>1.8633999999999999</v>
      </c>
      <c r="HR17">
        <v>1.86873</v>
      </c>
      <c r="HS17">
        <v>1.8595900000000001</v>
      </c>
      <c r="HT17">
        <v>1.8578399999999999</v>
      </c>
      <c r="HU17">
        <v>1.86161</v>
      </c>
      <c r="HV17">
        <v>1.8653900000000001</v>
      </c>
      <c r="HW17">
        <v>1.8673999999999999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0.47399999999999998</v>
      </c>
      <c r="IL17">
        <v>0.62870000000000004</v>
      </c>
      <c r="IM17">
        <v>0.2642640572815883</v>
      </c>
      <c r="IN17">
        <v>1.118558698776514E-3</v>
      </c>
      <c r="IO17">
        <v>-1.6939696309573479E-6</v>
      </c>
      <c r="IP17">
        <v>5.4698917449866148E-10</v>
      </c>
      <c r="IQ17">
        <v>-7.7456144859839426E-2</v>
      </c>
      <c r="IR17">
        <v>-7.6058941998734366E-3</v>
      </c>
      <c r="IS17">
        <v>1.6984902717538061E-3</v>
      </c>
      <c r="IT17">
        <v>-9.6352527008986976E-6</v>
      </c>
      <c r="IU17">
        <v>2</v>
      </c>
      <c r="IV17">
        <v>2021</v>
      </c>
      <c r="IW17">
        <v>2</v>
      </c>
      <c r="IX17">
        <v>40</v>
      </c>
      <c r="IY17">
        <v>0.7</v>
      </c>
      <c r="IZ17">
        <v>0.6</v>
      </c>
      <c r="JA17">
        <v>1.01929</v>
      </c>
      <c r="JB17">
        <v>2.52319</v>
      </c>
      <c r="JC17">
        <v>1.34399</v>
      </c>
      <c r="JD17">
        <v>2.2460900000000001</v>
      </c>
      <c r="JE17">
        <v>1.5918000000000001</v>
      </c>
      <c r="JF17">
        <v>2.2766099999999998</v>
      </c>
      <c r="JG17">
        <v>46.620199999999997</v>
      </c>
      <c r="JH17">
        <v>23.877400000000002</v>
      </c>
      <c r="JI17">
        <v>18</v>
      </c>
      <c r="JJ17">
        <v>499.77800000000002</v>
      </c>
      <c r="JK17">
        <v>402.92200000000003</v>
      </c>
      <c r="JL17">
        <v>23.974599999999999</v>
      </c>
      <c r="JM17">
        <v>30.1158</v>
      </c>
      <c r="JN17">
        <v>29.9999</v>
      </c>
      <c r="JO17">
        <v>30.01</v>
      </c>
      <c r="JP17">
        <v>29.964700000000001</v>
      </c>
      <c r="JQ17">
        <v>20.473800000000001</v>
      </c>
      <c r="JR17">
        <v>43.666899999999998</v>
      </c>
      <c r="JS17">
        <v>0</v>
      </c>
      <c r="JT17">
        <v>23.9938</v>
      </c>
      <c r="JU17">
        <v>400</v>
      </c>
      <c r="JV17">
        <v>17.064900000000002</v>
      </c>
      <c r="JW17">
        <v>99.773099999999999</v>
      </c>
      <c r="JX17">
        <v>97.610500000000002</v>
      </c>
    </row>
    <row r="18" spans="1:284" x14ac:dyDescent="0.3">
      <c r="A18">
        <v>2</v>
      </c>
      <c r="B18">
        <v>1693245106.5</v>
      </c>
      <c r="C18">
        <v>114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1693245106.5</v>
      </c>
      <c r="N18">
        <f t="shared" si="0"/>
        <v>7.1893667324287808E-3</v>
      </c>
      <c r="O18">
        <f t="shared" si="1"/>
        <v>7.1893667324287804</v>
      </c>
      <c r="P18">
        <f t="shared" si="2"/>
        <v>20.595725079012869</v>
      </c>
      <c r="Q18">
        <f t="shared" si="3"/>
        <v>273.01100000000002</v>
      </c>
      <c r="R18">
        <f t="shared" si="4"/>
        <v>208.78192058304899</v>
      </c>
      <c r="S18">
        <f t="shared" si="5"/>
        <v>20.761589861042314</v>
      </c>
      <c r="T18">
        <f t="shared" si="6"/>
        <v>27.148626632632002</v>
      </c>
      <c r="U18">
        <f t="shared" si="7"/>
        <v>0.61123783797164344</v>
      </c>
      <c r="V18">
        <f t="shared" si="8"/>
        <v>2.9166537139876403</v>
      </c>
      <c r="W18">
        <f t="shared" si="9"/>
        <v>0.54798170451886929</v>
      </c>
      <c r="X18">
        <f t="shared" si="10"/>
        <v>0.34762475625176092</v>
      </c>
      <c r="Y18">
        <f t="shared" si="11"/>
        <v>344.37699964459796</v>
      </c>
      <c r="Z18">
        <f t="shared" si="12"/>
        <v>28.451264932782259</v>
      </c>
      <c r="AA18">
        <f t="shared" si="13"/>
        <v>27.985600000000002</v>
      </c>
      <c r="AB18">
        <f t="shared" si="14"/>
        <v>3.7916551897311055</v>
      </c>
      <c r="AC18">
        <f t="shared" si="15"/>
        <v>65.514904743316578</v>
      </c>
      <c r="AD18">
        <f t="shared" si="16"/>
        <v>2.5284694931704004</v>
      </c>
      <c r="AE18">
        <f t="shared" si="17"/>
        <v>3.8593805532905687</v>
      </c>
      <c r="AF18">
        <f t="shared" si="18"/>
        <v>1.2631856965607051</v>
      </c>
      <c r="AG18">
        <f t="shared" si="19"/>
        <v>-317.05107290010926</v>
      </c>
      <c r="AH18">
        <f t="shared" si="20"/>
        <v>47.801761048664275</v>
      </c>
      <c r="AI18">
        <f t="shared" si="21"/>
        <v>3.5773818559958697</v>
      </c>
      <c r="AJ18">
        <f t="shared" si="22"/>
        <v>78.705069649148868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52266.350480172914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10288.799999999999</v>
      </c>
      <c r="AX18">
        <v>964.76099999999985</v>
      </c>
      <c r="AY18">
        <v>1289.613769419067</v>
      </c>
      <c r="AZ18">
        <f t="shared" si="27"/>
        <v>0.25189927179934168</v>
      </c>
      <c r="BA18">
        <v>0.5</v>
      </c>
      <c r="BB18">
        <f t="shared" si="28"/>
        <v>1513.2182998222988</v>
      </c>
      <c r="BC18">
        <f t="shared" si="29"/>
        <v>20.595725079012869</v>
      </c>
      <c r="BD18">
        <f t="shared" si="30"/>
        <v>190.58929389933749</v>
      </c>
      <c r="BE18">
        <f t="shared" si="31"/>
        <v>1.6246935170718287E-2</v>
      </c>
      <c r="BF18">
        <f t="shared" si="32"/>
        <v>1.6611611021693389</v>
      </c>
      <c r="BG18">
        <f t="shared" si="33"/>
        <v>670.92283783814162</v>
      </c>
      <c r="BH18" t="s">
        <v>434</v>
      </c>
      <c r="BI18">
        <v>677.92</v>
      </c>
      <c r="BJ18">
        <f t="shared" si="34"/>
        <v>677.92</v>
      </c>
      <c r="BK18">
        <f t="shared" si="35"/>
        <v>0.47432323066356297</v>
      </c>
      <c r="BL18">
        <f t="shared" si="36"/>
        <v>0.53107091433607989</v>
      </c>
      <c r="BM18">
        <f t="shared" si="37"/>
        <v>0.77788494002466746</v>
      </c>
      <c r="BN18">
        <f t="shared" si="38"/>
        <v>1.0974116890704781</v>
      </c>
      <c r="BO18">
        <f t="shared" si="39"/>
        <v>0.87859555721418026</v>
      </c>
      <c r="BP18">
        <f t="shared" si="40"/>
        <v>0.3731738681877847</v>
      </c>
      <c r="BQ18">
        <f t="shared" si="41"/>
        <v>0.62682613181221525</v>
      </c>
      <c r="BR18">
        <v>1835</v>
      </c>
      <c r="BS18">
        <v>290.00000000000011</v>
      </c>
      <c r="BT18">
        <v>1214.98</v>
      </c>
      <c r="BU18">
        <v>105</v>
      </c>
      <c r="BV18">
        <v>10288.799999999999</v>
      </c>
      <c r="BW18">
        <v>1211.21</v>
      </c>
      <c r="BX18">
        <v>3.77</v>
      </c>
      <c r="BY18">
        <v>300.00000000000011</v>
      </c>
      <c r="BZ18">
        <v>38.5</v>
      </c>
      <c r="CA18">
        <v>1289.613769419067</v>
      </c>
      <c r="CB18">
        <v>1.1366536120626729</v>
      </c>
      <c r="CC18">
        <v>-80.663602849363613</v>
      </c>
      <c r="CD18">
        <v>0.95535882610408907</v>
      </c>
      <c r="CE18">
        <v>0.9960876886255754</v>
      </c>
      <c r="CF18">
        <v>-1.1175010678531711E-2</v>
      </c>
      <c r="CG18">
        <v>289.99999999999989</v>
      </c>
      <c r="CH18">
        <v>1210.55</v>
      </c>
      <c r="CI18">
        <v>725</v>
      </c>
      <c r="CJ18">
        <v>10243.4</v>
      </c>
      <c r="CK18">
        <v>1210.8699999999999</v>
      </c>
      <c r="CL18">
        <v>-0.32</v>
      </c>
      <c r="CZ18">
        <f t="shared" si="42"/>
        <v>1800.04</v>
      </c>
      <c r="DA18">
        <f t="shared" si="43"/>
        <v>1513.2182998222988</v>
      </c>
      <c r="DB18">
        <f t="shared" si="44"/>
        <v>0.84065815194234506</v>
      </c>
      <c r="DC18">
        <f t="shared" si="45"/>
        <v>0.19131630388469031</v>
      </c>
      <c r="DD18">
        <v>6</v>
      </c>
      <c r="DE18">
        <v>0.5</v>
      </c>
      <c r="DF18" t="s">
        <v>425</v>
      </c>
      <c r="DG18">
        <v>2</v>
      </c>
      <c r="DH18">
        <v>1693245106.5</v>
      </c>
      <c r="DI18">
        <v>273.01100000000002</v>
      </c>
      <c r="DJ18">
        <v>300.089</v>
      </c>
      <c r="DK18">
        <v>25.4267</v>
      </c>
      <c r="DL18">
        <v>17.016400000000001</v>
      </c>
      <c r="DM18">
        <v>272.54300000000001</v>
      </c>
      <c r="DN18">
        <v>24.800799999999999</v>
      </c>
      <c r="DO18">
        <v>499.85599999999999</v>
      </c>
      <c r="DP18">
        <v>99.341200000000001</v>
      </c>
      <c r="DQ18">
        <v>0.100312</v>
      </c>
      <c r="DR18">
        <v>28.2896</v>
      </c>
      <c r="DS18">
        <v>27.985600000000002</v>
      </c>
      <c r="DT18">
        <v>999.9</v>
      </c>
      <c r="DU18">
        <v>0</v>
      </c>
      <c r="DV18">
        <v>0</v>
      </c>
      <c r="DW18">
        <v>9992.5</v>
      </c>
      <c r="DX18">
        <v>0</v>
      </c>
      <c r="DY18">
        <v>1452.17</v>
      </c>
      <c r="DZ18">
        <v>-27.0778</v>
      </c>
      <c r="EA18">
        <v>280.13400000000001</v>
      </c>
      <c r="EB18">
        <v>305.28399999999999</v>
      </c>
      <c r="EC18">
        <v>8.4102999999999994</v>
      </c>
      <c r="ED18">
        <v>300.089</v>
      </c>
      <c r="EE18">
        <v>17.016400000000001</v>
      </c>
      <c r="EF18">
        <v>2.5259200000000002</v>
      </c>
      <c r="EG18">
        <v>1.6904300000000001</v>
      </c>
      <c r="EH18">
        <v>21.194500000000001</v>
      </c>
      <c r="EI18">
        <v>14.8088</v>
      </c>
      <c r="EJ18">
        <v>1800.04</v>
      </c>
      <c r="EK18">
        <v>0.97799899999999995</v>
      </c>
      <c r="EL18">
        <v>2.20009E-2</v>
      </c>
      <c r="EM18">
        <v>0</v>
      </c>
      <c r="EN18">
        <v>964.49300000000005</v>
      </c>
      <c r="EO18">
        <v>5.0002700000000004</v>
      </c>
      <c r="EP18">
        <v>18261.900000000001</v>
      </c>
      <c r="EQ18">
        <v>16248.9</v>
      </c>
      <c r="ER18">
        <v>49.311999999999998</v>
      </c>
      <c r="ES18">
        <v>51.561999999999998</v>
      </c>
      <c r="ET18">
        <v>50.686999999999998</v>
      </c>
      <c r="EU18">
        <v>50.25</v>
      </c>
      <c r="EV18">
        <v>50.75</v>
      </c>
      <c r="EW18">
        <v>1755.55</v>
      </c>
      <c r="EX18">
        <v>39.49</v>
      </c>
      <c r="EY18">
        <v>0</v>
      </c>
      <c r="EZ18">
        <v>111.7999999523163</v>
      </c>
      <c r="FA18">
        <v>0</v>
      </c>
      <c r="FB18">
        <v>964.76099999999985</v>
      </c>
      <c r="FC18">
        <v>-2.712957253213129</v>
      </c>
      <c r="FD18">
        <v>-38.66666640173132</v>
      </c>
      <c r="FE18">
        <v>18263.976923076931</v>
      </c>
      <c r="FF18">
        <v>15</v>
      </c>
      <c r="FG18">
        <v>1693245066.5</v>
      </c>
      <c r="FH18" t="s">
        <v>435</v>
      </c>
      <c r="FI18">
        <v>1693245054</v>
      </c>
      <c r="FJ18">
        <v>1693245066.5</v>
      </c>
      <c r="FK18">
        <v>4</v>
      </c>
      <c r="FL18">
        <v>1.4E-2</v>
      </c>
      <c r="FM18">
        <v>-6.0000000000000001E-3</v>
      </c>
      <c r="FN18">
        <v>0.47599999999999998</v>
      </c>
      <c r="FO18">
        <v>0.224</v>
      </c>
      <c r="FP18">
        <v>300</v>
      </c>
      <c r="FQ18">
        <v>17</v>
      </c>
      <c r="FR18">
        <v>0.15</v>
      </c>
      <c r="FS18">
        <v>0.03</v>
      </c>
      <c r="FT18">
        <v>20.58361719666539</v>
      </c>
      <c r="FU18">
        <v>-0.52092215665559827</v>
      </c>
      <c r="FV18">
        <v>0.16222938153260891</v>
      </c>
      <c r="FW18">
        <v>1</v>
      </c>
      <c r="FX18">
        <v>0.61553672919330915</v>
      </c>
      <c r="FY18">
        <v>4.4745407132490561E-3</v>
      </c>
      <c r="FZ18">
        <v>1.03269375299858E-2</v>
      </c>
      <c r="GA18">
        <v>1</v>
      </c>
      <c r="GB18">
        <v>2</v>
      </c>
      <c r="GC18">
        <v>2</v>
      </c>
      <c r="GD18" t="s">
        <v>427</v>
      </c>
      <c r="GE18">
        <v>3.1323699999999999</v>
      </c>
      <c r="GF18">
        <v>2.8654000000000002</v>
      </c>
      <c r="GG18">
        <v>6.8206900000000001E-2</v>
      </c>
      <c r="GH18">
        <v>7.5846300000000005E-2</v>
      </c>
      <c r="GI18">
        <v>0.119377</v>
      </c>
      <c r="GJ18">
        <v>9.3707700000000005E-2</v>
      </c>
      <c r="GK18">
        <v>28279.599999999999</v>
      </c>
      <c r="GL18">
        <v>21566.9</v>
      </c>
      <c r="GM18">
        <v>29256.6</v>
      </c>
      <c r="GN18">
        <v>21749.1</v>
      </c>
      <c r="GO18">
        <v>34516.1</v>
      </c>
      <c r="GP18">
        <v>27107.1</v>
      </c>
      <c r="GQ18">
        <v>40607.9</v>
      </c>
      <c r="GR18">
        <v>30891.3</v>
      </c>
      <c r="GS18">
        <v>2.0343</v>
      </c>
      <c r="GT18">
        <v>1.8048999999999999</v>
      </c>
      <c r="GU18">
        <v>6.3553499999999999E-2</v>
      </c>
      <c r="GV18">
        <v>0</v>
      </c>
      <c r="GW18">
        <v>26.946999999999999</v>
      </c>
      <c r="GX18">
        <v>999.9</v>
      </c>
      <c r="GY18">
        <v>40.6</v>
      </c>
      <c r="GZ18">
        <v>39.799999999999997</v>
      </c>
      <c r="HA18">
        <v>29.977</v>
      </c>
      <c r="HB18">
        <v>62.047499999999999</v>
      </c>
      <c r="HC18">
        <v>15.0962</v>
      </c>
      <c r="HD18">
        <v>1</v>
      </c>
      <c r="HE18">
        <v>0.20912600000000001</v>
      </c>
      <c r="HF18">
        <v>0.74970599999999998</v>
      </c>
      <c r="HG18">
        <v>20.274899999999999</v>
      </c>
      <c r="HH18">
        <v>5.2352600000000002</v>
      </c>
      <c r="HI18">
        <v>11.974</v>
      </c>
      <c r="HJ18">
        <v>4.9752000000000001</v>
      </c>
      <c r="HK18">
        <v>3.2839999999999998</v>
      </c>
      <c r="HL18">
        <v>9999</v>
      </c>
      <c r="HM18">
        <v>9999</v>
      </c>
      <c r="HN18">
        <v>9999</v>
      </c>
      <c r="HO18">
        <v>999.9</v>
      </c>
      <c r="HP18">
        <v>1.86172</v>
      </c>
      <c r="HQ18">
        <v>1.8634299999999999</v>
      </c>
      <c r="HR18">
        <v>1.8687400000000001</v>
      </c>
      <c r="HS18">
        <v>1.8595900000000001</v>
      </c>
      <c r="HT18">
        <v>1.85791</v>
      </c>
      <c r="HU18">
        <v>1.8616900000000001</v>
      </c>
      <c r="HV18">
        <v>1.86544</v>
      </c>
      <c r="HW18">
        <v>1.86747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0.46800000000000003</v>
      </c>
      <c r="IL18">
        <v>0.62590000000000001</v>
      </c>
      <c r="IM18">
        <v>0.27831720458480042</v>
      </c>
      <c r="IN18">
        <v>1.118558698776514E-3</v>
      </c>
      <c r="IO18">
        <v>-1.6939696309573479E-6</v>
      </c>
      <c r="IP18">
        <v>5.4698917449866148E-10</v>
      </c>
      <c r="IQ18">
        <v>-8.3241111703173665E-2</v>
      </c>
      <c r="IR18">
        <v>-7.6058941998734366E-3</v>
      </c>
      <c r="IS18">
        <v>1.6984902717538061E-3</v>
      </c>
      <c r="IT18">
        <v>-9.6352527008986976E-6</v>
      </c>
      <c r="IU18">
        <v>2</v>
      </c>
      <c r="IV18">
        <v>2021</v>
      </c>
      <c r="IW18">
        <v>2</v>
      </c>
      <c r="IX18">
        <v>40</v>
      </c>
      <c r="IY18">
        <v>0.9</v>
      </c>
      <c r="IZ18">
        <v>0.7</v>
      </c>
      <c r="JA18">
        <v>0.81176800000000005</v>
      </c>
      <c r="JB18">
        <v>2.51953</v>
      </c>
      <c r="JC18">
        <v>1.34399</v>
      </c>
      <c r="JD18">
        <v>2.2460900000000001</v>
      </c>
      <c r="JE18">
        <v>1.5930200000000001</v>
      </c>
      <c r="JF18">
        <v>2.33765</v>
      </c>
      <c r="JG18">
        <v>46.915100000000002</v>
      </c>
      <c r="JH18">
        <v>23.886099999999999</v>
      </c>
      <c r="JI18">
        <v>18</v>
      </c>
      <c r="JJ18">
        <v>499.95699999999999</v>
      </c>
      <c r="JK18">
        <v>400.99799999999999</v>
      </c>
      <c r="JL18">
        <v>23.571400000000001</v>
      </c>
      <c r="JM18">
        <v>30.165400000000002</v>
      </c>
      <c r="JN18">
        <v>29.999199999999998</v>
      </c>
      <c r="JO18">
        <v>30.059100000000001</v>
      </c>
      <c r="JP18">
        <v>30.0137</v>
      </c>
      <c r="JQ18">
        <v>16.3186</v>
      </c>
      <c r="JR18">
        <v>44.385199999999998</v>
      </c>
      <c r="JS18">
        <v>0</v>
      </c>
      <c r="JT18">
        <v>23.9618</v>
      </c>
      <c r="JU18">
        <v>300</v>
      </c>
      <c r="JV18">
        <v>17.035900000000002</v>
      </c>
      <c r="JW18">
        <v>99.76</v>
      </c>
      <c r="JX18">
        <v>97.612899999999996</v>
      </c>
    </row>
    <row r="19" spans="1:284" x14ac:dyDescent="0.3">
      <c r="A19">
        <v>3</v>
      </c>
      <c r="B19">
        <v>1693245221.5</v>
      </c>
      <c r="C19">
        <v>229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1693245221.5</v>
      </c>
      <c r="N19">
        <f t="shared" si="0"/>
        <v>7.4541198226665993E-3</v>
      </c>
      <c r="O19">
        <f t="shared" si="1"/>
        <v>7.4541198226665992</v>
      </c>
      <c r="P19">
        <f t="shared" si="2"/>
        <v>12.689110768598402</v>
      </c>
      <c r="Q19">
        <f t="shared" si="3"/>
        <v>183.149</v>
      </c>
      <c r="R19">
        <f t="shared" si="4"/>
        <v>144.79227568552434</v>
      </c>
      <c r="S19">
        <f t="shared" si="5"/>
        <v>14.397439769331882</v>
      </c>
      <c r="T19">
        <f t="shared" si="6"/>
        <v>18.211445906412997</v>
      </c>
      <c r="U19">
        <f t="shared" si="7"/>
        <v>0.64058191748163507</v>
      </c>
      <c r="V19">
        <f t="shared" si="8"/>
        <v>2.9104040538187075</v>
      </c>
      <c r="W19">
        <f t="shared" si="9"/>
        <v>0.57134181149309826</v>
      </c>
      <c r="X19">
        <f t="shared" si="10"/>
        <v>0.36268393089102602</v>
      </c>
      <c r="Y19">
        <f t="shared" si="11"/>
        <v>344.41309964463545</v>
      </c>
      <c r="Z19">
        <f t="shared" si="12"/>
        <v>28.372489573176153</v>
      </c>
      <c r="AA19">
        <f t="shared" si="13"/>
        <v>27.963899999999999</v>
      </c>
      <c r="AB19">
        <f t="shared" si="14"/>
        <v>3.786860744473346</v>
      </c>
      <c r="AC19">
        <f t="shared" si="15"/>
        <v>65.613140527978302</v>
      </c>
      <c r="AD19">
        <f t="shared" si="16"/>
        <v>2.5307733893555002</v>
      </c>
      <c r="AE19">
        <f t="shared" si="17"/>
        <v>3.8571136345414612</v>
      </c>
      <c r="AF19">
        <f t="shared" si="18"/>
        <v>1.2560873551178457</v>
      </c>
      <c r="AG19">
        <f t="shared" si="19"/>
        <v>-328.72668417959704</v>
      </c>
      <c r="AH19">
        <f t="shared" si="20"/>
        <v>49.519439977094031</v>
      </c>
      <c r="AI19">
        <f t="shared" si="21"/>
        <v>3.7132990437143922</v>
      </c>
      <c r="AJ19">
        <f t="shared" si="22"/>
        <v>68.91915448584686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52089.030903733161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10281.700000000001</v>
      </c>
      <c r="AX19">
        <v>969.08238461538474</v>
      </c>
      <c r="AY19">
        <v>1246.0444328262431</v>
      </c>
      <c r="AZ19">
        <f t="shared" si="27"/>
        <v>0.22227301123015397</v>
      </c>
      <c r="BA19">
        <v>0.5</v>
      </c>
      <c r="BB19">
        <f t="shared" si="28"/>
        <v>1513.3778998223179</v>
      </c>
      <c r="BC19">
        <f t="shared" si="29"/>
        <v>12.689110768598402</v>
      </c>
      <c r="BD19">
        <f t="shared" si="30"/>
        <v>168.19153146133644</v>
      </c>
      <c r="BE19">
        <f t="shared" si="31"/>
        <v>1.1020740627903418E-2</v>
      </c>
      <c r="BF19">
        <f t="shared" si="32"/>
        <v>1.754211575116891</v>
      </c>
      <c r="BG19">
        <f t="shared" si="33"/>
        <v>658.93602881645393</v>
      </c>
      <c r="BH19" t="s">
        <v>439</v>
      </c>
      <c r="BI19">
        <v>701.39</v>
      </c>
      <c r="BJ19">
        <f t="shared" si="34"/>
        <v>701.39</v>
      </c>
      <c r="BK19">
        <f t="shared" si="35"/>
        <v>0.43710675035148883</v>
      </c>
      <c r="BL19">
        <f t="shared" si="36"/>
        <v>0.50850967424186089</v>
      </c>
      <c r="BM19">
        <f t="shared" si="37"/>
        <v>0.80052795375675967</v>
      </c>
      <c r="BN19">
        <f t="shared" si="38"/>
        <v>1.0971057964569073</v>
      </c>
      <c r="BO19">
        <f t="shared" si="39"/>
        <v>0.89646448671699885</v>
      </c>
      <c r="BP19">
        <f t="shared" si="40"/>
        <v>0.36804259996744615</v>
      </c>
      <c r="BQ19">
        <f t="shared" si="41"/>
        <v>0.63195740003255385</v>
      </c>
      <c r="BR19">
        <v>1837</v>
      </c>
      <c r="BS19">
        <v>290.00000000000011</v>
      </c>
      <c r="BT19">
        <v>1182.22</v>
      </c>
      <c r="BU19">
        <v>135</v>
      </c>
      <c r="BV19">
        <v>10281.700000000001</v>
      </c>
      <c r="BW19">
        <v>1179.68</v>
      </c>
      <c r="BX19">
        <v>2.54</v>
      </c>
      <c r="BY19">
        <v>300.00000000000011</v>
      </c>
      <c r="BZ19">
        <v>38.5</v>
      </c>
      <c r="CA19">
        <v>1246.0444328262431</v>
      </c>
      <c r="CB19">
        <v>0.95731244933036064</v>
      </c>
      <c r="CC19">
        <v>-68.233729132124083</v>
      </c>
      <c r="CD19">
        <v>0.80453942987104432</v>
      </c>
      <c r="CE19">
        <v>0.99612236279280264</v>
      </c>
      <c r="CF19">
        <v>-1.117378487208011E-2</v>
      </c>
      <c r="CG19">
        <v>289.99999999999989</v>
      </c>
      <c r="CH19">
        <v>1180.8800000000001</v>
      </c>
      <c r="CI19">
        <v>845</v>
      </c>
      <c r="CJ19">
        <v>10234.6</v>
      </c>
      <c r="CK19">
        <v>1179.3699999999999</v>
      </c>
      <c r="CL19">
        <v>1.51</v>
      </c>
      <c r="CZ19">
        <f t="shared" si="42"/>
        <v>1800.23</v>
      </c>
      <c r="DA19">
        <f t="shared" si="43"/>
        <v>1513.3778998223179</v>
      </c>
      <c r="DB19">
        <f t="shared" si="44"/>
        <v>0.84065808247963747</v>
      </c>
      <c r="DC19">
        <f t="shared" si="45"/>
        <v>0.19131616495927489</v>
      </c>
      <c r="DD19">
        <v>6</v>
      </c>
      <c r="DE19">
        <v>0.5</v>
      </c>
      <c r="DF19" t="s">
        <v>425</v>
      </c>
      <c r="DG19">
        <v>2</v>
      </c>
      <c r="DH19">
        <v>1693245221.5</v>
      </c>
      <c r="DI19">
        <v>183.149</v>
      </c>
      <c r="DJ19">
        <v>200.01499999999999</v>
      </c>
      <c r="DK19">
        <v>25.451499999999999</v>
      </c>
      <c r="DL19">
        <v>16.733799999999999</v>
      </c>
      <c r="DM19">
        <v>182.86799999999999</v>
      </c>
      <c r="DN19">
        <v>24.8276</v>
      </c>
      <c r="DO19">
        <v>499.976</v>
      </c>
      <c r="DP19">
        <v>99.334800000000001</v>
      </c>
      <c r="DQ19">
        <v>0.100337</v>
      </c>
      <c r="DR19">
        <v>28.279499999999999</v>
      </c>
      <c r="DS19">
        <v>27.963899999999999</v>
      </c>
      <c r="DT19">
        <v>999.9</v>
      </c>
      <c r="DU19">
        <v>0</v>
      </c>
      <c r="DV19">
        <v>0</v>
      </c>
      <c r="DW19">
        <v>9957.5</v>
      </c>
      <c r="DX19">
        <v>0</v>
      </c>
      <c r="DY19">
        <v>1094.23</v>
      </c>
      <c r="DZ19">
        <v>-16.866099999999999</v>
      </c>
      <c r="EA19">
        <v>187.93199999999999</v>
      </c>
      <c r="EB19">
        <v>203.41900000000001</v>
      </c>
      <c r="EC19">
        <v>8.7176500000000008</v>
      </c>
      <c r="ED19">
        <v>200.01499999999999</v>
      </c>
      <c r="EE19">
        <v>16.733799999999999</v>
      </c>
      <c r="EF19">
        <v>2.5282200000000001</v>
      </c>
      <c r="EG19">
        <v>1.66225</v>
      </c>
      <c r="EH19">
        <v>21.209299999999999</v>
      </c>
      <c r="EI19">
        <v>14.548299999999999</v>
      </c>
      <c r="EJ19">
        <v>1800.23</v>
      </c>
      <c r="EK19">
        <v>0.97800299999999996</v>
      </c>
      <c r="EL19">
        <v>2.1997200000000001E-2</v>
      </c>
      <c r="EM19">
        <v>0</v>
      </c>
      <c r="EN19">
        <v>968.947</v>
      </c>
      <c r="EO19">
        <v>5.0002700000000004</v>
      </c>
      <c r="EP19">
        <v>18372.5</v>
      </c>
      <c r="EQ19">
        <v>16250.7</v>
      </c>
      <c r="ER19">
        <v>49.5</v>
      </c>
      <c r="ES19">
        <v>51.811999999999998</v>
      </c>
      <c r="ET19">
        <v>50.936999999999998</v>
      </c>
      <c r="EU19">
        <v>50.436999999999998</v>
      </c>
      <c r="EV19">
        <v>50.936999999999998</v>
      </c>
      <c r="EW19">
        <v>1755.74</v>
      </c>
      <c r="EX19">
        <v>39.49</v>
      </c>
      <c r="EY19">
        <v>0</v>
      </c>
      <c r="EZ19">
        <v>113</v>
      </c>
      <c r="FA19">
        <v>0</v>
      </c>
      <c r="FB19">
        <v>969.08238461538474</v>
      </c>
      <c r="FC19">
        <v>-2.4305641088349681</v>
      </c>
      <c r="FD19">
        <v>-42.570940493636051</v>
      </c>
      <c r="FE19">
        <v>18365.47692307692</v>
      </c>
      <c r="FF19">
        <v>15</v>
      </c>
      <c r="FG19">
        <v>1693245182.5</v>
      </c>
      <c r="FH19" t="s">
        <v>440</v>
      </c>
      <c r="FI19">
        <v>1693245178</v>
      </c>
      <c r="FJ19">
        <v>1693245182.5</v>
      </c>
      <c r="FK19">
        <v>5</v>
      </c>
      <c r="FL19">
        <v>-0.14899999999999999</v>
      </c>
      <c r="FM19">
        <v>-4.0000000000000001E-3</v>
      </c>
      <c r="FN19">
        <v>0.28999999999999998</v>
      </c>
      <c r="FO19">
        <v>0.215</v>
      </c>
      <c r="FP19">
        <v>200</v>
      </c>
      <c r="FQ19">
        <v>17</v>
      </c>
      <c r="FR19">
        <v>0.3</v>
      </c>
      <c r="FS19">
        <v>0.02</v>
      </c>
      <c r="FT19">
        <v>12.690881119633429</v>
      </c>
      <c r="FU19">
        <v>-0.28681467235538272</v>
      </c>
      <c r="FV19">
        <v>0.1167037052118554</v>
      </c>
      <c r="FW19">
        <v>1</v>
      </c>
      <c r="FX19">
        <v>0.63299673085236696</v>
      </c>
      <c r="FY19">
        <v>5.1336014030404109E-2</v>
      </c>
      <c r="FZ19">
        <v>1.383515398459614E-2</v>
      </c>
      <c r="GA19">
        <v>1</v>
      </c>
      <c r="GB19">
        <v>2</v>
      </c>
      <c r="GC19">
        <v>2</v>
      </c>
      <c r="GD19" t="s">
        <v>427</v>
      </c>
      <c r="GE19">
        <v>3.1324399999999999</v>
      </c>
      <c r="GF19">
        <v>2.8651200000000001</v>
      </c>
      <c r="GG19">
        <v>4.8227899999999997E-2</v>
      </c>
      <c r="GH19">
        <v>5.3710399999999998E-2</v>
      </c>
      <c r="GI19">
        <v>0.11945</v>
      </c>
      <c r="GJ19">
        <v>9.2567499999999997E-2</v>
      </c>
      <c r="GK19">
        <v>28884.7</v>
      </c>
      <c r="GL19">
        <v>22083.3</v>
      </c>
      <c r="GM19">
        <v>29255.5</v>
      </c>
      <c r="GN19">
        <v>21749</v>
      </c>
      <c r="GO19">
        <v>34510.300000000003</v>
      </c>
      <c r="GP19">
        <v>27139.9</v>
      </c>
      <c r="GQ19">
        <v>40606.5</v>
      </c>
      <c r="GR19">
        <v>30891.8</v>
      </c>
      <c r="GS19">
        <v>2.0339</v>
      </c>
      <c r="GT19">
        <v>1.8008</v>
      </c>
      <c r="GU19">
        <v>6.3628000000000004E-2</v>
      </c>
      <c r="GV19">
        <v>0</v>
      </c>
      <c r="GW19">
        <v>26.924199999999999</v>
      </c>
      <c r="GX19">
        <v>999.9</v>
      </c>
      <c r="GY19">
        <v>40.299999999999997</v>
      </c>
      <c r="GZ19">
        <v>40.1</v>
      </c>
      <c r="HA19">
        <v>30.236799999999999</v>
      </c>
      <c r="HB19">
        <v>62.247599999999998</v>
      </c>
      <c r="HC19">
        <v>15.2925</v>
      </c>
      <c r="HD19">
        <v>1</v>
      </c>
      <c r="HE19">
        <v>0.20929900000000001</v>
      </c>
      <c r="HF19">
        <v>2.2373699999999999</v>
      </c>
      <c r="HG19">
        <v>20.261500000000002</v>
      </c>
      <c r="HH19">
        <v>5.2352600000000002</v>
      </c>
      <c r="HI19">
        <v>11.974</v>
      </c>
      <c r="HJ19">
        <v>4.9745999999999997</v>
      </c>
      <c r="HK19">
        <v>3.2839</v>
      </c>
      <c r="HL19">
        <v>9999</v>
      </c>
      <c r="HM19">
        <v>9999</v>
      </c>
      <c r="HN19">
        <v>9999</v>
      </c>
      <c r="HO19">
        <v>999.9</v>
      </c>
      <c r="HP19">
        <v>1.86172</v>
      </c>
      <c r="HQ19">
        <v>1.8634299999999999</v>
      </c>
      <c r="HR19">
        <v>1.86873</v>
      </c>
      <c r="HS19">
        <v>1.8595900000000001</v>
      </c>
      <c r="HT19">
        <v>1.85791</v>
      </c>
      <c r="HU19">
        <v>1.86172</v>
      </c>
      <c r="HV19">
        <v>1.8654200000000001</v>
      </c>
      <c r="HW19">
        <v>1.8674599999999999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0.28100000000000003</v>
      </c>
      <c r="IL19">
        <v>0.62390000000000001</v>
      </c>
      <c r="IM19">
        <v>0.12968180177248109</v>
      </c>
      <c r="IN19">
        <v>1.118558698776514E-3</v>
      </c>
      <c r="IO19">
        <v>-1.6939696309573479E-6</v>
      </c>
      <c r="IP19">
        <v>5.4698917449866148E-10</v>
      </c>
      <c r="IQ19">
        <v>-8.6815534592552868E-2</v>
      </c>
      <c r="IR19">
        <v>-7.6058941998734366E-3</v>
      </c>
      <c r="IS19">
        <v>1.6984902717538061E-3</v>
      </c>
      <c r="IT19">
        <v>-9.6352527008986976E-6</v>
      </c>
      <c r="IU19">
        <v>2</v>
      </c>
      <c r="IV19">
        <v>2021</v>
      </c>
      <c r="IW19">
        <v>2</v>
      </c>
      <c r="IX19">
        <v>40</v>
      </c>
      <c r="IY19">
        <v>0.7</v>
      </c>
      <c r="IZ19">
        <v>0.7</v>
      </c>
      <c r="JA19">
        <v>0.59448199999999995</v>
      </c>
      <c r="JB19">
        <v>2.5305200000000001</v>
      </c>
      <c r="JC19">
        <v>1.34399</v>
      </c>
      <c r="JD19">
        <v>2.2448700000000001</v>
      </c>
      <c r="JE19">
        <v>1.5930200000000001</v>
      </c>
      <c r="JF19">
        <v>2.4304199999999998</v>
      </c>
      <c r="JG19">
        <v>47.242100000000001</v>
      </c>
      <c r="JH19">
        <v>23.886099999999999</v>
      </c>
      <c r="JI19">
        <v>18</v>
      </c>
      <c r="JJ19">
        <v>500.04500000000002</v>
      </c>
      <c r="JK19">
        <v>398.82299999999998</v>
      </c>
      <c r="JL19">
        <v>23.976600000000001</v>
      </c>
      <c r="JM19">
        <v>30.201899999999998</v>
      </c>
      <c r="JN19">
        <v>30</v>
      </c>
      <c r="JO19">
        <v>30.097999999999999</v>
      </c>
      <c r="JP19">
        <v>30.052399999999999</v>
      </c>
      <c r="JQ19">
        <v>11.9857</v>
      </c>
      <c r="JR19">
        <v>45.509099999999997</v>
      </c>
      <c r="JS19">
        <v>0</v>
      </c>
      <c r="JT19">
        <v>23.963999999999999</v>
      </c>
      <c r="JU19">
        <v>200</v>
      </c>
      <c r="JV19">
        <v>16.685199999999998</v>
      </c>
      <c r="JW19">
        <v>99.756399999999999</v>
      </c>
      <c r="JX19">
        <v>97.613500000000002</v>
      </c>
    </row>
    <row r="20" spans="1:284" x14ac:dyDescent="0.3">
      <c r="A20">
        <v>4</v>
      </c>
      <c r="B20">
        <v>1693245338.5</v>
      </c>
      <c r="C20">
        <v>346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1693245338.5</v>
      </c>
      <c r="N20">
        <f t="shared" si="0"/>
        <v>7.7364723171442513E-3</v>
      </c>
      <c r="O20">
        <f t="shared" si="1"/>
        <v>7.7364723171442513</v>
      </c>
      <c r="P20">
        <f t="shared" si="2"/>
        <v>8.6856679209299408</v>
      </c>
      <c r="Q20">
        <f t="shared" si="3"/>
        <v>138.27799999999999</v>
      </c>
      <c r="R20">
        <f t="shared" si="4"/>
        <v>112.63374672701445</v>
      </c>
      <c r="S20">
        <f t="shared" si="5"/>
        <v>11.199910061770641</v>
      </c>
      <c r="T20">
        <f t="shared" si="6"/>
        <v>13.749885878119997</v>
      </c>
      <c r="U20">
        <f t="shared" si="7"/>
        <v>0.66761972263803837</v>
      </c>
      <c r="V20">
        <f t="shared" si="8"/>
        <v>2.9135007251352216</v>
      </c>
      <c r="W20">
        <f t="shared" si="9"/>
        <v>0.59284575931951544</v>
      </c>
      <c r="X20">
        <f t="shared" si="10"/>
        <v>0.37654649988978506</v>
      </c>
      <c r="Y20">
        <f t="shared" si="11"/>
        <v>344.39789964461971</v>
      </c>
      <c r="Z20">
        <f t="shared" si="12"/>
        <v>28.399864912096511</v>
      </c>
      <c r="AA20">
        <f t="shared" si="13"/>
        <v>27.9941</v>
      </c>
      <c r="AB20">
        <f t="shared" si="14"/>
        <v>3.7935346412386695</v>
      </c>
      <c r="AC20">
        <f t="shared" si="15"/>
        <v>65.393976571305515</v>
      </c>
      <c r="AD20">
        <f t="shared" si="16"/>
        <v>2.5372227546399997</v>
      </c>
      <c r="AE20">
        <f t="shared" si="17"/>
        <v>3.879902840704931</v>
      </c>
      <c r="AF20">
        <f t="shared" si="18"/>
        <v>1.2563118865986698</v>
      </c>
      <c r="AG20">
        <f t="shared" si="19"/>
        <v>-341.17842918606146</v>
      </c>
      <c r="AH20">
        <f t="shared" si="20"/>
        <v>60.7399941778528</v>
      </c>
      <c r="AI20">
        <f t="shared" si="21"/>
        <v>4.5528319138203832</v>
      </c>
      <c r="AJ20">
        <f t="shared" si="22"/>
        <v>68.51229655023144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52160.155496897984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10279.1</v>
      </c>
      <c r="AX20">
        <v>973.59224000000006</v>
      </c>
      <c r="AY20">
        <v>1226.914722518726</v>
      </c>
      <c r="AZ20">
        <f t="shared" si="27"/>
        <v>0.20647114087821983</v>
      </c>
      <c r="BA20">
        <v>0.5</v>
      </c>
      <c r="BB20">
        <f t="shared" si="28"/>
        <v>1513.31069982231</v>
      </c>
      <c r="BC20">
        <f t="shared" si="29"/>
        <v>8.6856679209299408</v>
      </c>
      <c r="BD20">
        <f t="shared" si="30"/>
        <v>156.22749334776481</v>
      </c>
      <c r="BE20">
        <f t="shared" si="31"/>
        <v>8.3757436326610223E-3</v>
      </c>
      <c r="BF20">
        <f t="shared" si="32"/>
        <v>1.7971544696722965</v>
      </c>
      <c r="BG20">
        <f t="shared" si="33"/>
        <v>653.54736846462743</v>
      </c>
      <c r="BH20" t="s">
        <v>444</v>
      </c>
      <c r="BI20">
        <v>716.75</v>
      </c>
      <c r="BJ20">
        <f t="shared" si="34"/>
        <v>716.75</v>
      </c>
      <c r="BK20">
        <f t="shared" si="35"/>
        <v>0.41581106914375587</v>
      </c>
      <c r="BL20">
        <f t="shared" si="36"/>
        <v>0.49655037155068582</v>
      </c>
      <c r="BM20">
        <f t="shared" si="37"/>
        <v>0.81210232972438556</v>
      </c>
      <c r="BN20">
        <f t="shared" si="38"/>
        <v>1.0857382742899941</v>
      </c>
      <c r="BO20">
        <f t="shared" si="39"/>
        <v>0.90431008345143837</v>
      </c>
      <c r="BP20">
        <f t="shared" si="40"/>
        <v>0.36555599375869519</v>
      </c>
      <c r="BQ20">
        <f t="shared" si="41"/>
        <v>0.63444400624130481</v>
      </c>
      <c r="BR20">
        <v>1839</v>
      </c>
      <c r="BS20">
        <v>290.00000000000011</v>
      </c>
      <c r="BT20">
        <v>1168.1600000000001</v>
      </c>
      <c r="BU20">
        <v>145</v>
      </c>
      <c r="BV20">
        <v>10279.1</v>
      </c>
      <c r="BW20">
        <v>1165.8499999999999</v>
      </c>
      <c r="BX20">
        <v>2.31</v>
      </c>
      <c r="BY20">
        <v>300.00000000000011</v>
      </c>
      <c r="BZ20">
        <v>38.5</v>
      </c>
      <c r="CA20">
        <v>1226.914722518726</v>
      </c>
      <c r="CB20">
        <v>1.1408195278504729</v>
      </c>
      <c r="CC20">
        <v>-62.769746025519503</v>
      </c>
      <c r="CD20">
        <v>0.95871293393638757</v>
      </c>
      <c r="CE20">
        <v>0.9935105640447881</v>
      </c>
      <c r="CF20">
        <v>-1.117303893214684E-2</v>
      </c>
      <c r="CG20">
        <v>289.99999999999989</v>
      </c>
      <c r="CH20">
        <v>1166.53</v>
      </c>
      <c r="CI20">
        <v>865</v>
      </c>
      <c r="CJ20">
        <v>10233.1</v>
      </c>
      <c r="CK20">
        <v>1165.57</v>
      </c>
      <c r="CL20">
        <v>0.96</v>
      </c>
      <c r="CZ20">
        <f t="shared" si="42"/>
        <v>1800.15</v>
      </c>
      <c r="DA20">
        <f t="shared" si="43"/>
        <v>1513.31069982231</v>
      </c>
      <c r="DB20">
        <f t="shared" si="44"/>
        <v>0.84065811172530613</v>
      </c>
      <c r="DC20">
        <f t="shared" si="45"/>
        <v>0.19131622345061228</v>
      </c>
      <c r="DD20">
        <v>6</v>
      </c>
      <c r="DE20">
        <v>0.5</v>
      </c>
      <c r="DF20" t="s">
        <v>425</v>
      </c>
      <c r="DG20">
        <v>2</v>
      </c>
      <c r="DH20">
        <v>1693245338.5</v>
      </c>
      <c r="DI20">
        <v>138.27799999999999</v>
      </c>
      <c r="DJ20">
        <v>149.99</v>
      </c>
      <c r="DK20">
        <v>25.515999999999998</v>
      </c>
      <c r="DL20">
        <v>16.4649</v>
      </c>
      <c r="DM20">
        <v>137.96899999999999</v>
      </c>
      <c r="DN20">
        <v>24.891999999999999</v>
      </c>
      <c r="DO20">
        <v>499.767</v>
      </c>
      <c r="DP20">
        <v>99.336299999999994</v>
      </c>
      <c r="DQ20">
        <v>0.10024</v>
      </c>
      <c r="DR20">
        <v>28.380800000000001</v>
      </c>
      <c r="DS20">
        <v>27.9941</v>
      </c>
      <c r="DT20">
        <v>999.9</v>
      </c>
      <c r="DU20">
        <v>0</v>
      </c>
      <c r="DV20">
        <v>0</v>
      </c>
      <c r="DW20">
        <v>9975</v>
      </c>
      <c r="DX20">
        <v>0</v>
      </c>
      <c r="DY20">
        <v>551.31600000000003</v>
      </c>
      <c r="DZ20">
        <v>-11.7119</v>
      </c>
      <c r="EA20">
        <v>141.898</v>
      </c>
      <c r="EB20">
        <v>152.501</v>
      </c>
      <c r="EC20">
        <v>9.0511499999999998</v>
      </c>
      <c r="ED20">
        <v>149.99</v>
      </c>
      <c r="EE20">
        <v>16.4649</v>
      </c>
      <c r="EF20">
        <v>2.5346700000000002</v>
      </c>
      <c r="EG20">
        <v>1.6355599999999999</v>
      </c>
      <c r="EH20">
        <v>21.250800000000002</v>
      </c>
      <c r="EI20">
        <v>14.298</v>
      </c>
      <c r="EJ20">
        <v>1800.15</v>
      </c>
      <c r="EK20">
        <v>0.97800299999999996</v>
      </c>
      <c r="EL20">
        <v>2.1997300000000001E-2</v>
      </c>
      <c r="EM20">
        <v>0</v>
      </c>
      <c r="EN20">
        <v>973.57</v>
      </c>
      <c r="EO20">
        <v>5.0002700000000004</v>
      </c>
      <c r="EP20">
        <v>18438.5</v>
      </c>
      <c r="EQ20">
        <v>16250</v>
      </c>
      <c r="ER20">
        <v>49.561999999999998</v>
      </c>
      <c r="ES20">
        <v>51.875</v>
      </c>
      <c r="ET20">
        <v>51.061999999999998</v>
      </c>
      <c r="EU20">
        <v>50.436999999999998</v>
      </c>
      <c r="EV20">
        <v>51</v>
      </c>
      <c r="EW20">
        <v>1755.66</v>
      </c>
      <c r="EX20">
        <v>39.49</v>
      </c>
      <c r="EY20">
        <v>0</v>
      </c>
      <c r="EZ20">
        <v>114.7999999523163</v>
      </c>
      <c r="FA20">
        <v>0</v>
      </c>
      <c r="FB20">
        <v>973.59224000000006</v>
      </c>
      <c r="FC20">
        <v>-2.0986153900172759</v>
      </c>
      <c r="FD20">
        <v>5.1692303607959564</v>
      </c>
      <c r="FE20">
        <v>18441.98</v>
      </c>
      <c r="FF20">
        <v>15</v>
      </c>
      <c r="FG20">
        <v>1693245298</v>
      </c>
      <c r="FH20" t="s">
        <v>445</v>
      </c>
      <c r="FI20">
        <v>1693245280.5</v>
      </c>
      <c r="FJ20">
        <v>1693245298</v>
      </c>
      <c r="FK20">
        <v>6</v>
      </c>
      <c r="FL20">
        <v>5.5E-2</v>
      </c>
      <c r="FM20">
        <v>-4.0000000000000001E-3</v>
      </c>
      <c r="FN20">
        <v>0.316</v>
      </c>
      <c r="FO20">
        <v>0.19500000000000001</v>
      </c>
      <c r="FP20">
        <v>150</v>
      </c>
      <c r="FQ20">
        <v>16</v>
      </c>
      <c r="FR20">
        <v>0.53</v>
      </c>
      <c r="FS20">
        <v>0.03</v>
      </c>
      <c r="FT20">
        <v>8.6560582669511899</v>
      </c>
      <c r="FU20">
        <v>-0.19065787797681921</v>
      </c>
      <c r="FV20">
        <v>9.5651241819909111E-2</v>
      </c>
      <c r="FW20">
        <v>1</v>
      </c>
      <c r="FX20">
        <v>0.67685366855929396</v>
      </c>
      <c r="FY20">
        <v>1.4210544254662869E-2</v>
      </c>
      <c r="FZ20">
        <v>1.349586429419221E-2</v>
      </c>
      <c r="GA20">
        <v>1</v>
      </c>
      <c r="GB20">
        <v>2</v>
      </c>
      <c r="GC20">
        <v>2</v>
      </c>
      <c r="GD20" t="s">
        <v>427</v>
      </c>
      <c r="GE20">
        <v>3.1321400000000001</v>
      </c>
      <c r="GF20">
        <v>2.86517</v>
      </c>
      <c r="GG20">
        <v>3.7262400000000001E-2</v>
      </c>
      <c r="GH20">
        <v>4.1428800000000002E-2</v>
      </c>
      <c r="GI20">
        <v>0.119668</v>
      </c>
      <c r="GJ20">
        <v>9.1488100000000003E-2</v>
      </c>
      <c r="GK20">
        <v>29218.2</v>
      </c>
      <c r="GL20">
        <v>22372</v>
      </c>
      <c r="GM20">
        <v>29256.2</v>
      </c>
      <c r="GN20">
        <v>21751</v>
      </c>
      <c r="GO20">
        <v>34501.1</v>
      </c>
      <c r="GP20">
        <v>27173.9</v>
      </c>
      <c r="GQ20">
        <v>40607.5</v>
      </c>
      <c r="GR20">
        <v>30894.799999999999</v>
      </c>
      <c r="GS20">
        <v>2.0343</v>
      </c>
      <c r="GT20">
        <v>1.7978000000000001</v>
      </c>
      <c r="GU20">
        <v>7.0974200000000001E-2</v>
      </c>
      <c r="GV20">
        <v>0</v>
      </c>
      <c r="GW20">
        <v>26.834199999999999</v>
      </c>
      <c r="GX20">
        <v>999.9</v>
      </c>
      <c r="GY20">
        <v>39.799999999999997</v>
      </c>
      <c r="GZ20">
        <v>40.5</v>
      </c>
      <c r="HA20">
        <v>30.504300000000001</v>
      </c>
      <c r="HB20">
        <v>62.0075</v>
      </c>
      <c r="HC20">
        <v>15.3606</v>
      </c>
      <c r="HD20">
        <v>1</v>
      </c>
      <c r="HE20">
        <v>0.208455</v>
      </c>
      <c r="HF20">
        <v>2.00753</v>
      </c>
      <c r="HG20">
        <v>20.2636</v>
      </c>
      <c r="HH20">
        <v>5.2352600000000002</v>
      </c>
      <c r="HI20">
        <v>11.974</v>
      </c>
      <c r="HJ20">
        <v>4.9753999999999996</v>
      </c>
      <c r="HK20">
        <v>3.2839999999999998</v>
      </c>
      <c r="HL20">
        <v>9999</v>
      </c>
      <c r="HM20">
        <v>9999</v>
      </c>
      <c r="HN20">
        <v>9999</v>
      </c>
      <c r="HO20">
        <v>999.9</v>
      </c>
      <c r="HP20">
        <v>1.86174</v>
      </c>
      <c r="HQ20">
        <v>1.8634599999999999</v>
      </c>
      <c r="HR20">
        <v>1.8687400000000001</v>
      </c>
      <c r="HS20">
        <v>1.8596200000000001</v>
      </c>
      <c r="HT20">
        <v>1.85791</v>
      </c>
      <c r="HU20">
        <v>1.8616900000000001</v>
      </c>
      <c r="HV20">
        <v>1.8654500000000001</v>
      </c>
      <c r="HW20">
        <v>1.86744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0.309</v>
      </c>
      <c r="IL20">
        <v>0.624</v>
      </c>
      <c r="IM20">
        <v>0.18499313102284179</v>
      </c>
      <c r="IN20">
        <v>1.118558698776514E-3</v>
      </c>
      <c r="IO20">
        <v>-1.6939696309573479E-6</v>
      </c>
      <c r="IP20">
        <v>5.4698917449866148E-10</v>
      </c>
      <c r="IQ20">
        <v>-9.0475192215683564E-2</v>
      </c>
      <c r="IR20">
        <v>-7.6058941998734366E-3</v>
      </c>
      <c r="IS20">
        <v>1.6984902717538061E-3</v>
      </c>
      <c r="IT20">
        <v>-9.6352527008986976E-6</v>
      </c>
      <c r="IU20">
        <v>2</v>
      </c>
      <c r="IV20">
        <v>2021</v>
      </c>
      <c r="IW20">
        <v>2</v>
      </c>
      <c r="IX20">
        <v>40</v>
      </c>
      <c r="IY20">
        <v>1</v>
      </c>
      <c r="IZ20">
        <v>0.7</v>
      </c>
      <c r="JA20">
        <v>0.48339799999999999</v>
      </c>
      <c r="JB20">
        <v>2.5366200000000001</v>
      </c>
      <c r="JC20">
        <v>1.34399</v>
      </c>
      <c r="JD20">
        <v>2.2448700000000001</v>
      </c>
      <c r="JE20">
        <v>1.5918000000000001</v>
      </c>
      <c r="JF20">
        <v>2.4243199999999998</v>
      </c>
      <c r="JG20">
        <v>47.601900000000001</v>
      </c>
      <c r="JH20">
        <v>23.877400000000002</v>
      </c>
      <c r="JI20">
        <v>18</v>
      </c>
      <c r="JJ20">
        <v>500.37900000000002</v>
      </c>
      <c r="JK20">
        <v>397.10199999999998</v>
      </c>
      <c r="JL20">
        <v>24.2898</v>
      </c>
      <c r="JM20">
        <v>30.1967</v>
      </c>
      <c r="JN20">
        <v>29.999099999999999</v>
      </c>
      <c r="JO20">
        <v>30.1065</v>
      </c>
      <c r="JP20">
        <v>30.062799999999999</v>
      </c>
      <c r="JQ20">
        <v>9.7572200000000002</v>
      </c>
      <c r="JR20">
        <v>46.219799999999999</v>
      </c>
      <c r="JS20">
        <v>0</v>
      </c>
      <c r="JT20">
        <v>24.311499999999999</v>
      </c>
      <c r="JU20">
        <v>150</v>
      </c>
      <c r="JV20">
        <v>16.373200000000001</v>
      </c>
      <c r="JW20">
        <v>99.758799999999994</v>
      </c>
      <c r="JX20">
        <v>97.622600000000006</v>
      </c>
    </row>
    <row r="21" spans="1:284" x14ac:dyDescent="0.3">
      <c r="A21">
        <v>5</v>
      </c>
      <c r="B21">
        <v>1693245457.5</v>
      </c>
      <c r="C21">
        <v>465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1693245457.5</v>
      </c>
      <c r="N21">
        <f t="shared" si="0"/>
        <v>7.8611217168168789E-3</v>
      </c>
      <c r="O21">
        <f t="shared" si="1"/>
        <v>7.8611217168168794</v>
      </c>
      <c r="P21">
        <f t="shared" si="2"/>
        <v>4.2492391586373675</v>
      </c>
      <c r="Q21">
        <f t="shared" si="3"/>
        <v>93.903999999999996</v>
      </c>
      <c r="R21">
        <f t="shared" si="4"/>
        <v>81.04746771788443</v>
      </c>
      <c r="S21">
        <f t="shared" si="5"/>
        <v>8.0597131921120724</v>
      </c>
      <c r="T21">
        <f t="shared" si="6"/>
        <v>9.3382227588719999</v>
      </c>
      <c r="U21">
        <f t="shared" si="7"/>
        <v>0.68202007087776328</v>
      </c>
      <c r="V21">
        <f t="shared" si="8"/>
        <v>2.9237132927687628</v>
      </c>
      <c r="W21">
        <f t="shared" si="9"/>
        <v>0.60442512266111503</v>
      </c>
      <c r="X21">
        <f t="shared" si="10"/>
        <v>0.38399907855697518</v>
      </c>
      <c r="Y21">
        <f t="shared" si="11"/>
        <v>344.33519964455451</v>
      </c>
      <c r="Z21">
        <f t="shared" si="12"/>
        <v>28.408886946753327</v>
      </c>
      <c r="AA21">
        <f t="shared" si="13"/>
        <v>28.008199999999999</v>
      </c>
      <c r="AB21">
        <f t="shared" si="14"/>
        <v>3.7966541120508519</v>
      </c>
      <c r="AC21">
        <f t="shared" si="15"/>
        <v>65.422598301807625</v>
      </c>
      <c r="AD21">
        <f t="shared" si="16"/>
        <v>2.5445225019206998</v>
      </c>
      <c r="AE21">
        <f t="shared" si="17"/>
        <v>3.8893632597444467</v>
      </c>
      <c r="AF21">
        <f t="shared" si="18"/>
        <v>1.2521316101301521</v>
      </c>
      <c r="AG21">
        <f t="shared" si="19"/>
        <v>-346.67546771162438</v>
      </c>
      <c r="AH21">
        <f t="shared" si="20"/>
        <v>65.334829265976239</v>
      </c>
      <c r="AI21">
        <f t="shared" si="21"/>
        <v>4.8814980898147677</v>
      </c>
      <c r="AJ21">
        <f t="shared" si="22"/>
        <v>67.876059288721152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52445.674523599737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10274.9</v>
      </c>
      <c r="AX21">
        <v>979.60692307692307</v>
      </c>
      <c r="AY21">
        <v>1204.6260739507661</v>
      </c>
      <c r="AZ21">
        <f t="shared" si="27"/>
        <v>0.18679584955010675</v>
      </c>
      <c r="BA21">
        <v>0.5</v>
      </c>
      <c r="BB21">
        <f t="shared" si="28"/>
        <v>1513.033499822277</v>
      </c>
      <c r="BC21">
        <f t="shared" si="29"/>
        <v>4.2492391586373675</v>
      </c>
      <c r="BD21">
        <f t="shared" si="30"/>
        <v>141.31418899853676</v>
      </c>
      <c r="BE21">
        <f t="shared" si="31"/>
        <v>5.4451363416273737E-3</v>
      </c>
      <c r="BF21">
        <f t="shared" si="32"/>
        <v>1.848908947109726</v>
      </c>
      <c r="BG21">
        <f t="shared" si="33"/>
        <v>647.16896695778917</v>
      </c>
      <c r="BH21" t="s">
        <v>449</v>
      </c>
      <c r="BI21">
        <v>727.94</v>
      </c>
      <c r="BJ21">
        <f t="shared" si="34"/>
        <v>727.94</v>
      </c>
      <c r="BK21">
        <f t="shared" si="35"/>
        <v>0.39571289735361359</v>
      </c>
      <c r="BL21">
        <f t="shared" si="36"/>
        <v>0.47204892941152687</v>
      </c>
      <c r="BM21">
        <f t="shared" si="37"/>
        <v>0.82370620764932301</v>
      </c>
      <c r="BN21">
        <f t="shared" si="38"/>
        <v>1.066292215220886</v>
      </c>
      <c r="BO21">
        <f t="shared" si="39"/>
        <v>0.91345124375176689</v>
      </c>
      <c r="BP21">
        <f t="shared" si="40"/>
        <v>0.35077671419115125</v>
      </c>
      <c r="BQ21">
        <f t="shared" si="41"/>
        <v>0.64922328580884869</v>
      </c>
      <c r="BR21">
        <v>1841</v>
      </c>
      <c r="BS21">
        <v>290.00000000000011</v>
      </c>
      <c r="BT21">
        <v>1154.67</v>
      </c>
      <c r="BU21">
        <v>165</v>
      </c>
      <c r="BV21">
        <v>10274.9</v>
      </c>
      <c r="BW21">
        <v>1152.1400000000001</v>
      </c>
      <c r="BX21">
        <v>2.5299999999999998</v>
      </c>
      <c r="BY21">
        <v>300.00000000000011</v>
      </c>
      <c r="BZ21">
        <v>38.5</v>
      </c>
      <c r="CA21">
        <v>1204.6260739507661</v>
      </c>
      <c r="CB21">
        <v>1.232350847986208</v>
      </c>
      <c r="CC21">
        <v>-53.930493237400761</v>
      </c>
      <c r="CD21">
        <v>1.035580527230771</v>
      </c>
      <c r="CE21">
        <v>0.98978128619386985</v>
      </c>
      <c r="CF21">
        <v>-1.1172486985539491E-2</v>
      </c>
      <c r="CG21">
        <v>289.99999999999989</v>
      </c>
      <c r="CH21">
        <v>1153.0999999999999</v>
      </c>
      <c r="CI21">
        <v>765</v>
      </c>
      <c r="CJ21">
        <v>10238.200000000001</v>
      </c>
      <c r="CK21">
        <v>1151.95</v>
      </c>
      <c r="CL21">
        <v>1.1499999999999999</v>
      </c>
      <c r="CZ21">
        <f t="shared" si="42"/>
        <v>1799.82</v>
      </c>
      <c r="DA21">
        <f t="shared" si="43"/>
        <v>1513.033499822277</v>
      </c>
      <c r="DB21">
        <f t="shared" si="44"/>
        <v>0.84065823239117088</v>
      </c>
      <c r="DC21">
        <f t="shared" si="45"/>
        <v>0.19131646478234185</v>
      </c>
      <c r="DD21">
        <v>6</v>
      </c>
      <c r="DE21">
        <v>0.5</v>
      </c>
      <c r="DF21" t="s">
        <v>425</v>
      </c>
      <c r="DG21">
        <v>2</v>
      </c>
      <c r="DH21">
        <v>1693245457.5</v>
      </c>
      <c r="DI21">
        <v>93.903999999999996</v>
      </c>
      <c r="DJ21">
        <v>99.886200000000002</v>
      </c>
      <c r="DK21">
        <v>25.587399999999999</v>
      </c>
      <c r="DL21">
        <v>16.3996</v>
      </c>
      <c r="DM21">
        <v>93.495900000000006</v>
      </c>
      <c r="DN21">
        <v>24.9589</v>
      </c>
      <c r="DO21">
        <v>500.22699999999998</v>
      </c>
      <c r="DP21">
        <v>99.344800000000006</v>
      </c>
      <c r="DQ21">
        <v>9.9555500000000005E-2</v>
      </c>
      <c r="DR21">
        <v>28.422699999999999</v>
      </c>
      <c r="DS21">
        <v>28.008199999999999</v>
      </c>
      <c r="DT21">
        <v>999.9</v>
      </c>
      <c r="DU21">
        <v>0</v>
      </c>
      <c r="DV21">
        <v>0</v>
      </c>
      <c r="DW21">
        <v>10032.5</v>
      </c>
      <c r="DX21">
        <v>0</v>
      </c>
      <c r="DY21">
        <v>364.88900000000001</v>
      </c>
      <c r="DZ21">
        <v>-5.9821900000000001</v>
      </c>
      <c r="EA21">
        <v>96.369900000000001</v>
      </c>
      <c r="EB21">
        <v>101.55200000000001</v>
      </c>
      <c r="EC21">
        <v>9.1878100000000007</v>
      </c>
      <c r="ED21">
        <v>99.886200000000002</v>
      </c>
      <c r="EE21">
        <v>16.3996</v>
      </c>
      <c r="EF21">
        <v>2.5419700000000001</v>
      </c>
      <c r="EG21">
        <v>1.62921</v>
      </c>
      <c r="EH21">
        <v>21.297799999999999</v>
      </c>
      <c r="EI21">
        <v>14.2379</v>
      </c>
      <c r="EJ21">
        <v>1799.82</v>
      </c>
      <c r="EK21">
        <v>0.97799899999999995</v>
      </c>
      <c r="EL21">
        <v>2.20009E-2</v>
      </c>
      <c r="EM21">
        <v>0</v>
      </c>
      <c r="EN21">
        <v>979.15499999999997</v>
      </c>
      <c r="EO21">
        <v>5.0002700000000004</v>
      </c>
      <c r="EP21">
        <v>18541.400000000001</v>
      </c>
      <c r="EQ21">
        <v>16247</v>
      </c>
      <c r="ER21">
        <v>49.686999999999998</v>
      </c>
      <c r="ES21">
        <v>51.936999999999998</v>
      </c>
      <c r="ET21">
        <v>51.125</v>
      </c>
      <c r="EU21">
        <v>50.436999999999998</v>
      </c>
      <c r="EV21">
        <v>51.061999999999998</v>
      </c>
      <c r="EW21">
        <v>1755.33</v>
      </c>
      <c r="EX21">
        <v>39.49</v>
      </c>
      <c r="EY21">
        <v>0</v>
      </c>
      <c r="EZ21">
        <v>117</v>
      </c>
      <c r="FA21">
        <v>0</v>
      </c>
      <c r="FB21">
        <v>979.60692307692307</v>
      </c>
      <c r="FC21">
        <v>-1.6676239272380879</v>
      </c>
      <c r="FD21">
        <v>-34.362393155814459</v>
      </c>
      <c r="FE21">
        <v>18546.011538461538</v>
      </c>
      <c r="FF21">
        <v>15</v>
      </c>
      <c r="FG21">
        <v>1693245418.5</v>
      </c>
      <c r="FH21" t="s">
        <v>450</v>
      </c>
      <c r="FI21">
        <v>1693245404.5</v>
      </c>
      <c r="FJ21">
        <v>1693245418.5</v>
      </c>
      <c r="FK21">
        <v>7</v>
      </c>
      <c r="FL21">
        <v>0.13300000000000001</v>
      </c>
      <c r="FM21">
        <v>1E-3</v>
      </c>
      <c r="FN21">
        <v>0.41299999999999998</v>
      </c>
      <c r="FO21">
        <v>0.187</v>
      </c>
      <c r="FP21">
        <v>100</v>
      </c>
      <c r="FQ21">
        <v>16</v>
      </c>
      <c r="FR21">
        <v>0.85</v>
      </c>
      <c r="FS21">
        <v>0.04</v>
      </c>
      <c r="FT21">
        <v>4.333031093193787</v>
      </c>
      <c r="FU21">
        <v>-0.1460750950532759</v>
      </c>
      <c r="FV21">
        <v>0.1004624273993457</v>
      </c>
      <c r="FW21">
        <v>1</v>
      </c>
      <c r="FX21">
        <v>0.68810745177370736</v>
      </c>
      <c r="FY21">
        <v>3.1469050379068962E-2</v>
      </c>
      <c r="FZ21">
        <v>1.780976852279248E-2</v>
      </c>
      <c r="GA21">
        <v>1</v>
      </c>
      <c r="GB21">
        <v>2</v>
      </c>
      <c r="GC21">
        <v>2</v>
      </c>
      <c r="GD21" t="s">
        <v>427</v>
      </c>
      <c r="GE21">
        <v>3.13266</v>
      </c>
      <c r="GF21">
        <v>2.8650000000000002</v>
      </c>
      <c r="GG21">
        <v>2.5759399999999998E-2</v>
      </c>
      <c r="GH21">
        <v>2.8267E-2</v>
      </c>
      <c r="GI21">
        <v>0.11991499999999999</v>
      </c>
      <c r="GJ21">
        <v>9.1239100000000004E-2</v>
      </c>
      <c r="GK21">
        <v>29568.2</v>
      </c>
      <c r="GL21">
        <v>22683.9</v>
      </c>
      <c r="GM21">
        <v>29256.7</v>
      </c>
      <c r="GN21">
        <v>21755.3</v>
      </c>
      <c r="GO21">
        <v>34490.400000000001</v>
      </c>
      <c r="GP21">
        <v>27185.4</v>
      </c>
      <c r="GQ21">
        <v>40608.6</v>
      </c>
      <c r="GR21">
        <v>30900.7</v>
      </c>
      <c r="GS21">
        <v>2.0350999999999999</v>
      </c>
      <c r="GT21">
        <v>1.7957000000000001</v>
      </c>
      <c r="GU21">
        <v>7.5444600000000001E-2</v>
      </c>
      <c r="GV21">
        <v>0</v>
      </c>
      <c r="GW21">
        <v>26.775200000000002</v>
      </c>
      <c r="GX21">
        <v>999.9</v>
      </c>
      <c r="GY21">
        <v>39.200000000000003</v>
      </c>
      <c r="GZ21">
        <v>40.9</v>
      </c>
      <c r="HA21">
        <v>30.688600000000001</v>
      </c>
      <c r="HB21">
        <v>61.807499999999997</v>
      </c>
      <c r="HC21">
        <v>14.883800000000001</v>
      </c>
      <c r="HD21">
        <v>1</v>
      </c>
      <c r="HE21">
        <v>0.20488799999999999</v>
      </c>
      <c r="HF21">
        <v>2.3253699999999999</v>
      </c>
      <c r="HG21">
        <v>20.259599999999999</v>
      </c>
      <c r="HH21">
        <v>5.2346599999999999</v>
      </c>
      <c r="HI21">
        <v>11.974</v>
      </c>
      <c r="HJ21">
        <v>4.9752000000000001</v>
      </c>
      <c r="HK21">
        <v>3.2839999999999998</v>
      </c>
      <c r="HL21">
        <v>9999</v>
      </c>
      <c r="HM21">
        <v>9999</v>
      </c>
      <c r="HN21">
        <v>9999</v>
      </c>
      <c r="HO21">
        <v>999.9</v>
      </c>
      <c r="HP21">
        <v>1.86172</v>
      </c>
      <c r="HQ21">
        <v>1.8634999999999999</v>
      </c>
      <c r="HR21">
        <v>1.8687400000000001</v>
      </c>
      <c r="HS21">
        <v>1.8596299999999999</v>
      </c>
      <c r="HT21">
        <v>1.85791</v>
      </c>
      <c r="HU21">
        <v>1.86172</v>
      </c>
      <c r="HV21">
        <v>1.8654500000000001</v>
      </c>
      <c r="HW21">
        <v>1.8674900000000001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0.40799999999999997</v>
      </c>
      <c r="IL21">
        <v>0.62849999999999995</v>
      </c>
      <c r="IM21">
        <v>0.31792270196865913</v>
      </c>
      <c r="IN21">
        <v>1.118558698776514E-3</v>
      </c>
      <c r="IO21">
        <v>-1.6939696309573479E-6</v>
      </c>
      <c r="IP21">
        <v>5.4698917449866148E-10</v>
      </c>
      <c r="IQ21">
        <v>-8.9954148055668648E-2</v>
      </c>
      <c r="IR21">
        <v>-7.6058941998734366E-3</v>
      </c>
      <c r="IS21">
        <v>1.6984902717538061E-3</v>
      </c>
      <c r="IT21">
        <v>-9.6352527008986976E-6</v>
      </c>
      <c r="IU21">
        <v>2</v>
      </c>
      <c r="IV21">
        <v>2021</v>
      </c>
      <c r="IW21">
        <v>2</v>
      </c>
      <c r="IX21">
        <v>40</v>
      </c>
      <c r="IY21">
        <v>0.9</v>
      </c>
      <c r="IZ21">
        <v>0.7</v>
      </c>
      <c r="JA21">
        <v>0.36987300000000001</v>
      </c>
      <c r="JB21">
        <v>2.5415000000000001</v>
      </c>
      <c r="JC21">
        <v>1.34399</v>
      </c>
      <c r="JD21">
        <v>2.2448700000000001</v>
      </c>
      <c r="JE21">
        <v>1.5918000000000001</v>
      </c>
      <c r="JF21">
        <v>2.4243199999999998</v>
      </c>
      <c r="JG21">
        <v>47.934699999999999</v>
      </c>
      <c r="JH21">
        <v>23.877400000000002</v>
      </c>
      <c r="JI21">
        <v>18</v>
      </c>
      <c r="JJ21">
        <v>500.60700000000003</v>
      </c>
      <c r="JK21">
        <v>395.637</v>
      </c>
      <c r="JL21">
        <v>24.144400000000001</v>
      </c>
      <c r="JM21">
        <v>30.132200000000001</v>
      </c>
      <c r="JN21">
        <v>29.9999</v>
      </c>
      <c r="JO21">
        <v>30.0746</v>
      </c>
      <c r="JP21">
        <v>30.034300000000002</v>
      </c>
      <c r="JQ21">
        <v>7.4990399999999999</v>
      </c>
      <c r="JR21">
        <v>46.406700000000001</v>
      </c>
      <c r="JS21">
        <v>0</v>
      </c>
      <c r="JT21">
        <v>24.154699999999998</v>
      </c>
      <c r="JU21">
        <v>100</v>
      </c>
      <c r="JV21">
        <v>16.3339</v>
      </c>
      <c r="JW21">
        <v>99.761200000000002</v>
      </c>
      <c r="JX21">
        <v>97.641499999999994</v>
      </c>
    </row>
    <row r="22" spans="1:284" x14ac:dyDescent="0.3">
      <c r="A22">
        <v>6</v>
      </c>
      <c r="B22">
        <v>1693245582</v>
      </c>
      <c r="C22">
        <v>589.5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1693245582</v>
      </c>
      <c r="N22">
        <f t="shared" si="0"/>
        <v>7.8906250586902212E-3</v>
      </c>
      <c r="O22">
        <f t="shared" si="1"/>
        <v>7.8906250586902216</v>
      </c>
      <c r="P22">
        <f t="shared" si="2"/>
        <v>2.0342271813488293</v>
      </c>
      <c r="Q22">
        <f t="shared" si="3"/>
        <v>71.795100000000005</v>
      </c>
      <c r="R22">
        <f t="shared" si="4"/>
        <v>65.122926093380528</v>
      </c>
      <c r="S22">
        <f t="shared" si="5"/>
        <v>6.47575750814846</v>
      </c>
      <c r="T22">
        <f t="shared" si="6"/>
        <v>7.1392316924857511</v>
      </c>
      <c r="U22">
        <f t="shared" si="7"/>
        <v>0.68537739754664995</v>
      </c>
      <c r="V22">
        <f t="shared" si="8"/>
        <v>2.9345221886085495</v>
      </c>
      <c r="W22">
        <f t="shared" si="9"/>
        <v>0.60731682945905496</v>
      </c>
      <c r="X22">
        <f t="shared" si="10"/>
        <v>0.38584299828188845</v>
      </c>
      <c r="Y22">
        <f t="shared" si="11"/>
        <v>344.36689964467809</v>
      </c>
      <c r="Z22">
        <f t="shared" si="12"/>
        <v>28.375567182640133</v>
      </c>
      <c r="AA22">
        <f t="shared" si="13"/>
        <v>28.009</v>
      </c>
      <c r="AB22">
        <f t="shared" si="14"/>
        <v>3.7968311703737858</v>
      </c>
      <c r="AC22">
        <f t="shared" si="15"/>
        <v>65.56088556082355</v>
      </c>
      <c r="AD22">
        <f t="shared" si="16"/>
        <v>2.5460655396247502</v>
      </c>
      <c r="AE22">
        <f t="shared" si="17"/>
        <v>3.8835130395892219</v>
      </c>
      <c r="AF22">
        <f t="shared" si="18"/>
        <v>1.2507656307490356</v>
      </c>
      <c r="AG22">
        <f t="shared" si="19"/>
        <v>-347.97656508823877</v>
      </c>
      <c r="AH22">
        <f t="shared" si="20"/>
        <v>61.352271378071805</v>
      </c>
      <c r="AI22">
        <f t="shared" si="21"/>
        <v>4.5664854980672294</v>
      </c>
      <c r="AJ22">
        <f t="shared" si="22"/>
        <v>62.309091432578327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52760.488032015171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10289.200000000001</v>
      </c>
      <c r="AX22">
        <v>982.84611538461536</v>
      </c>
      <c r="AY22">
        <v>1193.0494916151849</v>
      </c>
      <c r="AZ22">
        <f t="shared" si="27"/>
        <v>0.17618998851924417</v>
      </c>
      <c r="BA22">
        <v>0.5</v>
      </c>
      <c r="BB22">
        <f t="shared" si="28"/>
        <v>1513.175999822339</v>
      </c>
      <c r="BC22">
        <f t="shared" si="29"/>
        <v>2.0342271813488293</v>
      </c>
      <c r="BD22">
        <f t="shared" si="30"/>
        <v>133.30323101814687</v>
      </c>
      <c r="BE22">
        <f t="shared" si="31"/>
        <v>3.9808070702949498E-3</v>
      </c>
      <c r="BF22">
        <f t="shared" si="32"/>
        <v>1.8765529209972966</v>
      </c>
      <c r="BG22">
        <f t="shared" si="33"/>
        <v>643.81277402214425</v>
      </c>
      <c r="BH22" t="s">
        <v>454</v>
      </c>
      <c r="BI22">
        <v>721.79</v>
      </c>
      <c r="BJ22">
        <f t="shared" si="34"/>
        <v>721.79</v>
      </c>
      <c r="BK22">
        <f t="shared" si="35"/>
        <v>0.39500414268412309</v>
      </c>
      <c r="BL22">
        <f t="shared" si="36"/>
        <v>0.44604592580220059</v>
      </c>
      <c r="BM22">
        <f t="shared" si="37"/>
        <v>0.82610864195330591</v>
      </c>
      <c r="BN22">
        <f t="shared" si="38"/>
        <v>1.0538995432604186</v>
      </c>
      <c r="BO22">
        <f t="shared" si="39"/>
        <v>0.91819910428430829</v>
      </c>
      <c r="BP22">
        <f t="shared" si="40"/>
        <v>0.32757059700925983</v>
      </c>
      <c r="BQ22">
        <f t="shared" si="41"/>
        <v>0.67242940299074017</v>
      </c>
      <c r="BR22">
        <v>1843</v>
      </c>
      <c r="BS22">
        <v>290.00000000000011</v>
      </c>
      <c r="BT22">
        <v>1146.1500000000001</v>
      </c>
      <c r="BU22">
        <v>115</v>
      </c>
      <c r="BV22">
        <v>10289.200000000001</v>
      </c>
      <c r="BW22">
        <v>1144.45</v>
      </c>
      <c r="BX22">
        <v>1.7</v>
      </c>
      <c r="BY22">
        <v>300.00000000000011</v>
      </c>
      <c r="BZ22">
        <v>38.5</v>
      </c>
      <c r="CA22">
        <v>1193.0494916151849</v>
      </c>
      <c r="CB22">
        <v>1.105802601768797</v>
      </c>
      <c r="CC22">
        <v>-50.008342566793253</v>
      </c>
      <c r="CD22">
        <v>0.92969060735063991</v>
      </c>
      <c r="CE22">
        <v>0.9904155445267937</v>
      </c>
      <c r="CF22">
        <v>-1.11769446051168E-2</v>
      </c>
      <c r="CG22">
        <v>289.99999999999989</v>
      </c>
      <c r="CH22">
        <v>1144.3900000000001</v>
      </c>
      <c r="CI22">
        <v>645</v>
      </c>
      <c r="CJ22">
        <v>10253.299999999999</v>
      </c>
      <c r="CK22">
        <v>1144.28</v>
      </c>
      <c r="CL22">
        <v>0.11</v>
      </c>
      <c r="CZ22">
        <f t="shared" si="42"/>
        <v>1799.99</v>
      </c>
      <c r="DA22">
        <f t="shared" si="43"/>
        <v>1513.175999822339</v>
      </c>
      <c r="DB22">
        <f t="shared" si="44"/>
        <v>0.8406580035568747</v>
      </c>
      <c r="DC22">
        <f t="shared" si="45"/>
        <v>0.19131600711374958</v>
      </c>
      <c r="DD22">
        <v>6</v>
      </c>
      <c r="DE22">
        <v>0.5</v>
      </c>
      <c r="DF22" t="s">
        <v>425</v>
      </c>
      <c r="DG22">
        <v>2</v>
      </c>
      <c r="DH22">
        <v>1693245582</v>
      </c>
      <c r="DI22">
        <v>71.795100000000005</v>
      </c>
      <c r="DJ22">
        <v>74.917400000000001</v>
      </c>
      <c r="DK22">
        <v>25.604299999999999</v>
      </c>
      <c r="DL22">
        <v>16.373799999999999</v>
      </c>
      <c r="DM22">
        <v>71.318799999999996</v>
      </c>
      <c r="DN22">
        <v>24.973500000000001</v>
      </c>
      <c r="DO22">
        <v>499.77300000000002</v>
      </c>
      <c r="DP22">
        <v>99.34</v>
      </c>
      <c r="DQ22">
        <v>9.8982500000000001E-2</v>
      </c>
      <c r="DR22">
        <v>28.396799999999999</v>
      </c>
      <c r="DS22">
        <v>28.009</v>
      </c>
      <c r="DT22">
        <v>999.9</v>
      </c>
      <c r="DU22">
        <v>0</v>
      </c>
      <c r="DV22">
        <v>0</v>
      </c>
      <c r="DW22">
        <v>10095</v>
      </c>
      <c r="DX22">
        <v>0</v>
      </c>
      <c r="DY22">
        <v>418.27800000000002</v>
      </c>
      <c r="DZ22">
        <v>-3.1222099999999999</v>
      </c>
      <c r="EA22">
        <v>73.681700000000006</v>
      </c>
      <c r="EB22">
        <v>76.164500000000004</v>
      </c>
      <c r="EC22">
        <v>9.2304700000000004</v>
      </c>
      <c r="ED22">
        <v>74.917400000000001</v>
      </c>
      <c r="EE22">
        <v>16.373799999999999</v>
      </c>
      <c r="EF22">
        <v>2.5435300000000001</v>
      </c>
      <c r="EG22">
        <v>1.6265700000000001</v>
      </c>
      <c r="EH22">
        <v>21.307700000000001</v>
      </c>
      <c r="EI22">
        <v>14.212899999999999</v>
      </c>
      <c r="EJ22">
        <v>1799.99</v>
      </c>
      <c r="EK22">
        <v>0.97800500000000001</v>
      </c>
      <c r="EL22">
        <v>2.19951E-2</v>
      </c>
      <c r="EM22">
        <v>0</v>
      </c>
      <c r="EN22">
        <v>982.79300000000001</v>
      </c>
      <c r="EO22">
        <v>5.0002700000000004</v>
      </c>
      <c r="EP22">
        <v>18573.599999999999</v>
      </c>
      <c r="EQ22">
        <v>16248.5</v>
      </c>
      <c r="ER22">
        <v>48.936999999999998</v>
      </c>
      <c r="ES22">
        <v>51.436999999999998</v>
      </c>
      <c r="ET22">
        <v>50.436999999999998</v>
      </c>
      <c r="EU22">
        <v>49.686999999999998</v>
      </c>
      <c r="EV22">
        <v>50.5</v>
      </c>
      <c r="EW22">
        <v>1755.51</v>
      </c>
      <c r="EX22">
        <v>39.479999999999997</v>
      </c>
      <c r="EY22">
        <v>0</v>
      </c>
      <c r="EZ22">
        <v>122.6000001430511</v>
      </c>
      <c r="FA22">
        <v>0</v>
      </c>
      <c r="FB22">
        <v>982.84611538461536</v>
      </c>
      <c r="FC22">
        <v>1.348205118783818</v>
      </c>
      <c r="FD22">
        <v>-10.577777736698341</v>
      </c>
      <c r="FE22">
        <v>18572.02307692308</v>
      </c>
      <c r="FF22">
        <v>15</v>
      </c>
      <c r="FG22">
        <v>1693245542.5</v>
      </c>
      <c r="FH22" t="s">
        <v>455</v>
      </c>
      <c r="FI22">
        <v>1693245521</v>
      </c>
      <c r="FJ22">
        <v>1693245542.5</v>
      </c>
      <c r="FK22">
        <v>8</v>
      </c>
      <c r="FL22">
        <v>8.6999999999999994E-2</v>
      </c>
      <c r="FM22">
        <v>1E-3</v>
      </c>
      <c r="FN22">
        <v>0.47899999999999998</v>
      </c>
      <c r="FO22">
        <v>0.188</v>
      </c>
      <c r="FP22">
        <v>75</v>
      </c>
      <c r="FQ22">
        <v>16</v>
      </c>
      <c r="FR22">
        <v>0.97</v>
      </c>
      <c r="FS22">
        <v>0.04</v>
      </c>
      <c r="FT22">
        <v>2.0752132074969469</v>
      </c>
      <c r="FU22">
        <v>-0.16228108339978359</v>
      </c>
      <c r="FV22">
        <v>7.5669135353709088E-2</v>
      </c>
      <c r="FW22">
        <v>1</v>
      </c>
      <c r="FX22">
        <v>0.69072062235725129</v>
      </c>
      <c r="FY22">
        <v>3.8716067384861927E-2</v>
      </c>
      <c r="FZ22">
        <v>1.6092396149119011E-2</v>
      </c>
      <c r="GA22">
        <v>1</v>
      </c>
      <c r="GB22">
        <v>2</v>
      </c>
      <c r="GC22">
        <v>2</v>
      </c>
      <c r="GD22" t="s">
        <v>427</v>
      </c>
      <c r="GE22">
        <v>3.1321300000000001</v>
      </c>
      <c r="GF22">
        <v>2.86496</v>
      </c>
      <c r="GG22">
        <v>1.9800999999999999E-2</v>
      </c>
      <c r="GH22">
        <v>2.1401400000000001E-2</v>
      </c>
      <c r="GI22">
        <v>0.11996</v>
      </c>
      <c r="GJ22">
        <v>9.1130299999999997E-2</v>
      </c>
      <c r="GK22">
        <v>29748.6</v>
      </c>
      <c r="GL22">
        <v>22845.1</v>
      </c>
      <c r="GM22">
        <v>29256.2</v>
      </c>
      <c r="GN22">
        <v>21756.2</v>
      </c>
      <c r="GO22">
        <v>34487.199999999997</v>
      </c>
      <c r="GP22">
        <v>27189.1</v>
      </c>
      <c r="GQ22">
        <v>40607.800000000003</v>
      </c>
      <c r="GR22">
        <v>30901.8</v>
      </c>
      <c r="GS22">
        <v>2.0356999999999998</v>
      </c>
      <c r="GT22">
        <v>1.7927999999999999</v>
      </c>
      <c r="GU22">
        <v>6.4849900000000002E-2</v>
      </c>
      <c r="GV22">
        <v>0</v>
      </c>
      <c r="GW22">
        <v>26.949300000000001</v>
      </c>
      <c r="GX22">
        <v>999.9</v>
      </c>
      <c r="GY22">
        <v>38.700000000000003</v>
      </c>
      <c r="GZ22">
        <v>41.3</v>
      </c>
      <c r="HA22">
        <v>30.948399999999999</v>
      </c>
      <c r="HB22">
        <v>61.547499999999999</v>
      </c>
      <c r="HC22">
        <v>15.400600000000001</v>
      </c>
      <c r="HD22">
        <v>1</v>
      </c>
      <c r="HE22">
        <v>0.204959</v>
      </c>
      <c r="HF22">
        <v>0.60936800000000002</v>
      </c>
      <c r="HG22">
        <v>20.2743</v>
      </c>
      <c r="HH22">
        <v>5.2340600000000004</v>
      </c>
      <c r="HI22">
        <v>11.974</v>
      </c>
      <c r="HJ22">
        <v>4.9752000000000001</v>
      </c>
      <c r="HK22">
        <v>3.2839999999999998</v>
      </c>
      <c r="HL22">
        <v>9999</v>
      </c>
      <c r="HM22">
        <v>9999</v>
      </c>
      <c r="HN22">
        <v>9999</v>
      </c>
      <c r="HO22">
        <v>999.9</v>
      </c>
      <c r="HP22">
        <v>1.8617699999999999</v>
      </c>
      <c r="HQ22">
        <v>1.8635299999999999</v>
      </c>
      <c r="HR22">
        <v>1.8687400000000001</v>
      </c>
      <c r="HS22">
        <v>1.8596699999999999</v>
      </c>
      <c r="HT22">
        <v>1.8579300000000001</v>
      </c>
      <c r="HU22">
        <v>1.86172</v>
      </c>
      <c r="HV22">
        <v>1.86551</v>
      </c>
      <c r="HW22">
        <v>1.8674900000000001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0.47599999999999998</v>
      </c>
      <c r="IL22">
        <v>0.63080000000000003</v>
      </c>
      <c r="IM22">
        <v>0.40501884599177601</v>
      </c>
      <c r="IN22">
        <v>1.118558698776514E-3</v>
      </c>
      <c r="IO22">
        <v>-1.6939696309573479E-6</v>
      </c>
      <c r="IP22">
        <v>5.4698917449866148E-10</v>
      </c>
      <c r="IQ22">
        <v>-8.8482302152814551E-2</v>
      </c>
      <c r="IR22">
        <v>-7.6058941998734366E-3</v>
      </c>
      <c r="IS22">
        <v>1.6984902717538061E-3</v>
      </c>
      <c r="IT22">
        <v>-9.6352527008986976E-6</v>
      </c>
      <c r="IU22">
        <v>2</v>
      </c>
      <c r="IV22">
        <v>2021</v>
      </c>
      <c r="IW22">
        <v>2</v>
      </c>
      <c r="IX22">
        <v>40</v>
      </c>
      <c r="IY22">
        <v>1</v>
      </c>
      <c r="IZ22">
        <v>0.7</v>
      </c>
      <c r="JA22">
        <v>0.31494100000000003</v>
      </c>
      <c r="JB22">
        <v>2.5695800000000002</v>
      </c>
      <c r="JC22">
        <v>1.34399</v>
      </c>
      <c r="JD22">
        <v>2.2436500000000001</v>
      </c>
      <c r="JE22">
        <v>1.5930200000000001</v>
      </c>
      <c r="JF22">
        <v>2.3986800000000001</v>
      </c>
      <c r="JG22">
        <v>48.270299999999999</v>
      </c>
      <c r="JH22">
        <v>23.877400000000002</v>
      </c>
      <c r="JI22">
        <v>18</v>
      </c>
      <c r="JJ22">
        <v>500.96899999999999</v>
      </c>
      <c r="JK22">
        <v>393.92899999999997</v>
      </c>
      <c r="JL22">
        <v>23.659400000000002</v>
      </c>
      <c r="JM22">
        <v>30.128799999999998</v>
      </c>
      <c r="JN22">
        <v>29.998000000000001</v>
      </c>
      <c r="JO22">
        <v>30.071999999999999</v>
      </c>
      <c r="JP22">
        <v>30.036899999999999</v>
      </c>
      <c r="JQ22">
        <v>6.3681099999999997</v>
      </c>
      <c r="JR22">
        <v>46.719900000000003</v>
      </c>
      <c r="JS22">
        <v>0</v>
      </c>
      <c r="JT22">
        <v>24.031600000000001</v>
      </c>
      <c r="JU22">
        <v>75</v>
      </c>
      <c r="JV22">
        <v>16.339500000000001</v>
      </c>
      <c r="JW22">
        <v>99.759299999999996</v>
      </c>
      <c r="JX22">
        <v>97.645300000000006</v>
      </c>
    </row>
    <row r="23" spans="1:284" x14ac:dyDescent="0.3">
      <c r="A23">
        <v>7</v>
      </c>
      <c r="B23">
        <v>1693245704.5999999</v>
      </c>
      <c r="C23">
        <v>712.09999990463257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1693245704.5999999</v>
      </c>
      <c r="N23">
        <f t="shared" si="0"/>
        <v>8.0670645804853322E-3</v>
      </c>
      <c r="O23">
        <f t="shared" si="1"/>
        <v>8.0670645804853329</v>
      </c>
      <c r="P23">
        <f t="shared" si="2"/>
        <v>-0.23593045979897767</v>
      </c>
      <c r="Q23">
        <f t="shared" si="3"/>
        <v>49.807600000000001</v>
      </c>
      <c r="R23">
        <f t="shared" si="4"/>
        <v>49.387045538956833</v>
      </c>
      <c r="S23">
        <f t="shared" si="5"/>
        <v>4.9107226440860394</v>
      </c>
      <c r="T23">
        <f t="shared" si="6"/>
        <v>4.9525398107615999</v>
      </c>
      <c r="U23">
        <f t="shared" si="7"/>
        <v>0.69478379280171432</v>
      </c>
      <c r="V23">
        <f t="shared" si="8"/>
        <v>2.9169488106090653</v>
      </c>
      <c r="W23">
        <f t="shared" si="9"/>
        <v>0.61427656281703902</v>
      </c>
      <c r="X23">
        <f t="shared" si="10"/>
        <v>0.39037594701611578</v>
      </c>
      <c r="Y23">
        <f t="shared" si="11"/>
        <v>344.36999964450007</v>
      </c>
      <c r="Z23">
        <f t="shared" si="12"/>
        <v>28.301239320020212</v>
      </c>
      <c r="AA23">
        <f t="shared" si="13"/>
        <v>28.015999999999998</v>
      </c>
      <c r="AB23">
        <f t="shared" si="14"/>
        <v>3.7983807380176358</v>
      </c>
      <c r="AC23">
        <f t="shared" si="15"/>
        <v>65.36086624682433</v>
      </c>
      <c r="AD23">
        <f t="shared" si="16"/>
        <v>2.5341401534928005</v>
      </c>
      <c r="AE23">
        <f t="shared" si="17"/>
        <v>3.877152031497022</v>
      </c>
      <c r="AF23">
        <f t="shared" si="18"/>
        <v>1.2642405845248352</v>
      </c>
      <c r="AG23">
        <f t="shared" si="19"/>
        <v>-355.75754799940313</v>
      </c>
      <c r="AH23">
        <f t="shared" si="20"/>
        <v>55.44936271226662</v>
      </c>
      <c r="AI23">
        <f t="shared" si="21"/>
        <v>4.1515541090704238</v>
      </c>
      <c r="AJ23">
        <f t="shared" si="22"/>
        <v>48.213368466434005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52260.928499779708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10296.700000000001</v>
      </c>
      <c r="AX23">
        <v>989.23968000000013</v>
      </c>
      <c r="AY23">
        <v>1183.258252055439</v>
      </c>
      <c r="AZ23">
        <f t="shared" si="27"/>
        <v>0.16396976037852184</v>
      </c>
      <c r="BA23">
        <v>0.5</v>
      </c>
      <c r="BB23">
        <f t="shared" si="28"/>
        <v>1513.1849998222499</v>
      </c>
      <c r="BC23">
        <f t="shared" si="29"/>
        <v>-0.23593045979897767</v>
      </c>
      <c r="BD23">
        <f t="shared" si="30"/>
        <v>124.05829091461396</v>
      </c>
      <c r="BE23">
        <f t="shared" si="31"/>
        <v>2.4805321741799618E-3</v>
      </c>
      <c r="BF23">
        <f t="shared" si="32"/>
        <v>1.9003558555695643</v>
      </c>
      <c r="BG23">
        <f t="shared" si="33"/>
        <v>640.950680131637</v>
      </c>
      <c r="BH23" t="s">
        <v>459</v>
      </c>
      <c r="BI23">
        <v>713.95</v>
      </c>
      <c r="BJ23">
        <f t="shared" si="34"/>
        <v>713.95</v>
      </c>
      <c r="BK23">
        <f t="shared" si="35"/>
        <v>0.39662368822715</v>
      </c>
      <c r="BL23">
        <f t="shared" si="36"/>
        <v>0.41341393680100824</v>
      </c>
      <c r="BM23">
        <f t="shared" si="37"/>
        <v>0.82732815827712403</v>
      </c>
      <c r="BN23">
        <f t="shared" si="38"/>
        <v>1.0229717341417004</v>
      </c>
      <c r="BO23">
        <f t="shared" si="39"/>
        <v>0.92221474884353993</v>
      </c>
      <c r="BP23">
        <f t="shared" si="40"/>
        <v>0.29836740897724584</v>
      </c>
      <c r="BQ23">
        <f t="shared" si="41"/>
        <v>0.7016325910227541</v>
      </c>
      <c r="BR23">
        <v>1845</v>
      </c>
      <c r="BS23">
        <v>290.00000000000011</v>
      </c>
      <c r="BT23">
        <v>1140.57</v>
      </c>
      <c r="BU23">
        <v>105</v>
      </c>
      <c r="BV23">
        <v>10296.700000000001</v>
      </c>
      <c r="BW23">
        <v>1138.79</v>
      </c>
      <c r="BX23">
        <v>1.78</v>
      </c>
      <c r="BY23">
        <v>300.00000000000011</v>
      </c>
      <c r="BZ23">
        <v>38.4</v>
      </c>
      <c r="CA23">
        <v>1183.258252055439</v>
      </c>
      <c r="CB23">
        <v>1.288042212436691</v>
      </c>
      <c r="CC23">
        <v>-45.783031688101133</v>
      </c>
      <c r="CD23">
        <v>1.0835343721759829</v>
      </c>
      <c r="CE23">
        <v>0.98455897742509657</v>
      </c>
      <c r="CF23">
        <v>-1.118339065628478E-2</v>
      </c>
      <c r="CG23">
        <v>289.99999999999989</v>
      </c>
      <c r="CH23">
        <v>1139.4100000000001</v>
      </c>
      <c r="CI23">
        <v>765</v>
      </c>
      <c r="CJ23">
        <v>10249.4</v>
      </c>
      <c r="CK23">
        <v>1138.5899999999999</v>
      </c>
      <c r="CL23">
        <v>0.82</v>
      </c>
      <c r="CZ23">
        <f t="shared" si="42"/>
        <v>1800</v>
      </c>
      <c r="DA23">
        <f t="shared" si="43"/>
        <v>1513.1849998222499</v>
      </c>
      <c r="DB23">
        <f t="shared" si="44"/>
        <v>0.84065833323458328</v>
      </c>
      <c r="DC23">
        <f t="shared" si="45"/>
        <v>0.1913166664691667</v>
      </c>
      <c r="DD23">
        <v>6</v>
      </c>
      <c r="DE23">
        <v>0.5</v>
      </c>
      <c r="DF23" t="s">
        <v>425</v>
      </c>
      <c r="DG23">
        <v>2</v>
      </c>
      <c r="DH23">
        <v>1693245704.5999999</v>
      </c>
      <c r="DI23">
        <v>49.807600000000001</v>
      </c>
      <c r="DJ23">
        <v>50.006500000000003</v>
      </c>
      <c r="DK23">
        <v>25.485800000000001</v>
      </c>
      <c r="DL23">
        <v>16.058900000000001</v>
      </c>
      <c r="DM23">
        <v>49.292400000000001</v>
      </c>
      <c r="DN23">
        <v>24.863700000000001</v>
      </c>
      <c r="DO23">
        <v>500.36399999999998</v>
      </c>
      <c r="DP23">
        <v>99.333100000000002</v>
      </c>
      <c r="DQ23">
        <v>0.100316</v>
      </c>
      <c r="DR23">
        <v>28.368600000000001</v>
      </c>
      <c r="DS23">
        <v>28.015999999999998</v>
      </c>
      <c r="DT23">
        <v>999.9</v>
      </c>
      <c r="DU23">
        <v>0</v>
      </c>
      <c r="DV23">
        <v>0</v>
      </c>
      <c r="DW23">
        <v>9995</v>
      </c>
      <c r="DX23">
        <v>0</v>
      </c>
      <c r="DY23">
        <v>261.85199999999998</v>
      </c>
      <c r="DZ23">
        <v>-0.19892499999999999</v>
      </c>
      <c r="EA23">
        <v>51.110199999999999</v>
      </c>
      <c r="EB23">
        <v>50.822699999999998</v>
      </c>
      <c r="EC23">
        <v>9.4268900000000002</v>
      </c>
      <c r="ED23">
        <v>50.006500000000003</v>
      </c>
      <c r="EE23">
        <v>16.058900000000001</v>
      </c>
      <c r="EF23">
        <v>2.5315799999999999</v>
      </c>
      <c r="EG23">
        <v>1.59518</v>
      </c>
      <c r="EH23">
        <v>21.231000000000002</v>
      </c>
      <c r="EI23">
        <v>13.9123</v>
      </c>
      <c r="EJ23">
        <v>1800</v>
      </c>
      <c r="EK23">
        <v>0.97799400000000003</v>
      </c>
      <c r="EL23">
        <v>2.2006000000000001E-2</v>
      </c>
      <c r="EM23">
        <v>0</v>
      </c>
      <c r="EN23">
        <v>989.24900000000002</v>
      </c>
      <c r="EO23">
        <v>5.0002700000000004</v>
      </c>
      <c r="EP23">
        <v>18640.8</v>
      </c>
      <c r="EQ23">
        <v>16248.6</v>
      </c>
      <c r="ER23">
        <v>48.186999999999998</v>
      </c>
      <c r="ES23">
        <v>50.875</v>
      </c>
      <c r="ET23">
        <v>49.686999999999998</v>
      </c>
      <c r="EU23">
        <v>49.125</v>
      </c>
      <c r="EV23">
        <v>49.811999999999998</v>
      </c>
      <c r="EW23">
        <v>1755.5</v>
      </c>
      <c r="EX23">
        <v>39.5</v>
      </c>
      <c r="EY23">
        <v>0</v>
      </c>
      <c r="EZ23">
        <v>120.7999999523163</v>
      </c>
      <c r="FA23">
        <v>0</v>
      </c>
      <c r="FB23">
        <v>989.23968000000013</v>
      </c>
      <c r="FC23">
        <v>1.3514615433312509</v>
      </c>
      <c r="FD23">
        <v>-8.2230768387787769</v>
      </c>
      <c r="FE23">
        <v>18642.812000000002</v>
      </c>
      <c r="FF23">
        <v>15</v>
      </c>
      <c r="FG23">
        <v>1693245664.5999999</v>
      </c>
      <c r="FH23" t="s">
        <v>460</v>
      </c>
      <c r="FI23">
        <v>1693245648.5999999</v>
      </c>
      <c r="FJ23">
        <v>1693245664.5999999</v>
      </c>
      <c r="FK23">
        <v>9</v>
      </c>
      <c r="FL23">
        <v>5.8999999999999997E-2</v>
      </c>
      <c r="FM23">
        <v>-2E-3</v>
      </c>
      <c r="FN23">
        <v>0.51500000000000001</v>
      </c>
      <c r="FO23">
        <v>0.17799999999999999</v>
      </c>
      <c r="FP23">
        <v>50</v>
      </c>
      <c r="FQ23">
        <v>16</v>
      </c>
      <c r="FR23">
        <v>0.73</v>
      </c>
      <c r="FS23">
        <v>0.03</v>
      </c>
      <c r="FT23">
        <v>-0.2130872758512562</v>
      </c>
      <c r="FU23">
        <v>-0.113488919276039</v>
      </c>
      <c r="FV23">
        <v>4.7784620215023027E-2</v>
      </c>
      <c r="FW23">
        <v>1</v>
      </c>
      <c r="FX23">
        <v>0.70576236567099171</v>
      </c>
      <c r="FY23">
        <v>-1.2469856209135641E-2</v>
      </c>
      <c r="FZ23">
        <v>1.3142887268039751E-2</v>
      </c>
      <c r="GA23">
        <v>1</v>
      </c>
      <c r="GB23">
        <v>2</v>
      </c>
      <c r="GC23">
        <v>2</v>
      </c>
      <c r="GD23" t="s">
        <v>427</v>
      </c>
      <c r="GE23">
        <v>3.13273</v>
      </c>
      <c r="GF23">
        <v>2.8654299999999999</v>
      </c>
      <c r="GG23">
        <v>1.37628E-2</v>
      </c>
      <c r="GH23">
        <v>1.4384299999999999E-2</v>
      </c>
      <c r="GI23">
        <v>0.119563</v>
      </c>
      <c r="GJ23">
        <v>8.9838699999999994E-2</v>
      </c>
      <c r="GK23">
        <v>29927</v>
      </c>
      <c r="GL23">
        <v>23007.5</v>
      </c>
      <c r="GM23">
        <v>29251.9</v>
      </c>
      <c r="GN23">
        <v>21755.1</v>
      </c>
      <c r="GO23">
        <v>34498.1</v>
      </c>
      <c r="GP23">
        <v>27226.6</v>
      </c>
      <c r="GQ23">
        <v>40601.599999999999</v>
      </c>
      <c r="GR23">
        <v>30900.799999999999</v>
      </c>
      <c r="GS23">
        <v>2.0350999999999999</v>
      </c>
      <c r="GT23">
        <v>1.7878000000000001</v>
      </c>
      <c r="GU23">
        <v>5.8978799999999998E-2</v>
      </c>
      <c r="GV23">
        <v>0</v>
      </c>
      <c r="GW23">
        <v>27.052299999999999</v>
      </c>
      <c r="GX23">
        <v>999.9</v>
      </c>
      <c r="GY23">
        <v>38.200000000000003</v>
      </c>
      <c r="GZ23">
        <v>41.7</v>
      </c>
      <c r="HA23">
        <v>31.205100000000002</v>
      </c>
      <c r="HB23">
        <v>61.944800000000001</v>
      </c>
      <c r="HC23">
        <v>15.1402</v>
      </c>
      <c r="HD23">
        <v>1</v>
      </c>
      <c r="HE23">
        <v>0.21296699999999999</v>
      </c>
      <c r="HF23">
        <v>2.75197</v>
      </c>
      <c r="HG23">
        <v>20.250800000000002</v>
      </c>
      <c r="HH23">
        <v>5.2352600000000002</v>
      </c>
      <c r="HI23">
        <v>11.974</v>
      </c>
      <c r="HJ23">
        <v>4.9757999999999996</v>
      </c>
      <c r="HK23">
        <v>3.2839999999999998</v>
      </c>
      <c r="HL23">
        <v>9999</v>
      </c>
      <c r="HM23">
        <v>9999</v>
      </c>
      <c r="HN23">
        <v>9999</v>
      </c>
      <c r="HO23">
        <v>999.9</v>
      </c>
      <c r="HP23">
        <v>1.8618300000000001</v>
      </c>
      <c r="HQ23">
        <v>1.8635600000000001</v>
      </c>
      <c r="HR23">
        <v>1.8687400000000001</v>
      </c>
      <c r="HS23">
        <v>1.85971</v>
      </c>
      <c r="HT23">
        <v>1.8579699999999999</v>
      </c>
      <c r="HU23">
        <v>1.86172</v>
      </c>
      <c r="HV23">
        <v>1.86554</v>
      </c>
      <c r="HW23">
        <v>1.8675200000000001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0.51500000000000001</v>
      </c>
      <c r="IL23">
        <v>0.62209999999999999</v>
      </c>
      <c r="IM23">
        <v>0.46409197724884987</v>
      </c>
      <c r="IN23">
        <v>1.118558698776514E-3</v>
      </c>
      <c r="IO23">
        <v>-1.6939696309573479E-6</v>
      </c>
      <c r="IP23">
        <v>5.4698917449866148E-10</v>
      </c>
      <c r="IQ23">
        <v>-9.0714924315112799E-2</v>
      </c>
      <c r="IR23">
        <v>-7.6058941998734366E-3</v>
      </c>
      <c r="IS23">
        <v>1.6984902717538061E-3</v>
      </c>
      <c r="IT23">
        <v>-9.6352527008986976E-6</v>
      </c>
      <c r="IU23">
        <v>2</v>
      </c>
      <c r="IV23">
        <v>2021</v>
      </c>
      <c r="IW23">
        <v>2</v>
      </c>
      <c r="IX23">
        <v>40</v>
      </c>
      <c r="IY23">
        <v>0.9</v>
      </c>
      <c r="IZ23">
        <v>0.7</v>
      </c>
      <c r="JA23">
        <v>0.25756800000000002</v>
      </c>
      <c r="JB23">
        <v>2.5854499999999998</v>
      </c>
      <c r="JC23">
        <v>1.34399</v>
      </c>
      <c r="JD23">
        <v>2.2436500000000001</v>
      </c>
      <c r="JE23">
        <v>1.5918000000000001</v>
      </c>
      <c r="JF23">
        <v>2.3303199999999999</v>
      </c>
      <c r="JG23">
        <v>48.701599999999999</v>
      </c>
      <c r="JH23">
        <v>23.8598</v>
      </c>
      <c r="JI23">
        <v>18</v>
      </c>
      <c r="JJ23">
        <v>501.06599999999997</v>
      </c>
      <c r="JK23">
        <v>391.34399999999999</v>
      </c>
      <c r="JL23">
        <v>23.8492</v>
      </c>
      <c r="JM23">
        <v>30.204000000000001</v>
      </c>
      <c r="JN23">
        <v>30.0001</v>
      </c>
      <c r="JO23">
        <v>30.1265</v>
      </c>
      <c r="JP23">
        <v>30.088699999999999</v>
      </c>
      <c r="JQ23">
        <v>5.2425499999999996</v>
      </c>
      <c r="JR23">
        <v>47.946199999999997</v>
      </c>
      <c r="JS23">
        <v>0</v>
      </c>
      <c r="JT23">
        <v>23.840499999999999</v>
      </c>
      <c r="JU23">
        <v>50</v>
      </c>
      <c r="JV23">
        <v>16.025099999999998</v>
      </c>
      <c r="JW23">
        <v>99.744200000000006</v>
      </c>
      <c r="JX23">
        <v>97.641499999999994</v>
      </c>
    </row>
    <row r="24" spans="1:284" x14ac:dyDescent="0.3">
      <c r="A24">
        <v>8</v>
      </c>
      <c r="B24">
        <v>1693245833.5999999</v>
      </c>
      <c r="C24">
        <v>841.09999990463257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1693245833.5999999</v>
      </c>
      <c r="N24">
        <f t="shared" si="0"/>
        <v>8.2623762820724627E-3</v>
      </c>
      <c r="O24">
        <f t="shared" si="1"/>
        <v>8.2623762820724629</v>
      </c>
      <c r="P24">
        <f t="shared" si="2"/>
        <v>-3.0270138567824847</v>
      </c>
      <c r="Q24">
        <f t="shared" si="3"/>
        <v>23.395700000000001</v>
      </c>
      <c r="R24">
        <f t="shared" si="4"/>
        <v>30.393498953397412</v>
      </c>
      <c r="S24">
        <f t="shared" si="5"/>
        <v>3.0222126121353643</v>
      </c>
      <c r="T24">
        <f t="shared" si="6"/>
        <v>2.3263784047420999</v>
      </c>
      <c r="U24">
        <f t="shared" si="7"/>
        <v>0.71558500284944715</v>
      </c>
      <c r="V24">
        <f t="shared" si="8"/>
        <v>2.9134936822690745</v>
      </c>
      <c r="W24">
        <f t="shared" si="9"/>
        <v>0.6304116912365203</v>
      </c>
      <c r="X24">
        <f t="shared" si="10"/>
        <v>0.4008118230645436</v>
      </c>
      <c r="Y24">
        <f t="shared" si="11"/>
        <v>344.39029964461179</v>
      </c>
      <c r="Z24">
        <f t="shared" si="12"/>
        <v>28.234877890594163</v>
      </c>
      <c r="AA24">
        <f t="shared" si="13"/>
        <v>27.995699999999999</v>
      </c>
      <c r="AB24">
        <f t="shared" si="14"/>
        <v>3.7938885112280381</v>
      </c>
      <c r="AC24">
        <f t="shared" si="15"/>
        <v>65.366795163039058</v>
      </c>
      <c r="AD24">
        <f t="shared" si="16"/>
        <v>2.5321018616838002</v>
      </c>
      <c r="AE24">
        <f t="shared" si="17"/>
        <v>3.8736821277044182</v>
      </c>
      <c r="AF24">
        <f t="shared" si="18"/>
        <v>1.2617866495442378</v>
      </c>
      <c r="AG24">
        <f t="shared" si="19"/>
        <v>-364.37079403939561</v>
      </c>
      <c r="AH24">
        <f t="shared" si="20"/>
        <v>56.153337024960571</v>
      </c>
      <c r="AI24">
        <f t="shared" si="21"/>
        <v>4.208498997229654</v>
      </c>
      <c r="AJ24">
        <f t="shared" si="22"/>
        <v>40.381341627406393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52164.722629051816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10292.9</v>
      </c>
      <c r="AX24">
        <v>999.39836000000014</v>
      </c>
      <c r="AY24">
        <v>1171.873632498797</v>
      </c>
      <c r="AZ24">
        <f t="shared" si="27"/>
        <v>0.14717907094728822</v>
      </c>
      <c r="BA24">
        <v>0.5</v>
      </c>
      <c r="BB24">
        <f t="shared" si="28"/>
        <v>1513.2770998223057</v>
      </c>
      <c r="BC24">
        <f t="shared" si="29"/>
        <v>-3.0270138567824847</v>
      </c>
      <c r="BD24">
        <f t="shared" si="30"/>
        <v>111.36135881882684</v>
      </c>
      <c r="BE24">
        <f t="shared" si="31"/>
        <v>6.3598443449325586E-4</v>
      </c>
      <c r="BF24">
        <f t="shared" si="32"/>
        <v>1.9285324840718465</v>
      </c>
      <c r="BG24">
        <f t="shared" si="33"/>
        <v>637.59540614538707</v>
      </c>
      <c r="BH24" t="s">
        <v>464</v>
      </c>
      <c r="BI24">
        <v>705.34</v>
      </c>
      <c r="BJ24">
        <f t="shared" si="34"/>
        <v>705.34</v>
      </c>
      <c r="BK24">
        <f t="shared" si="35"/>
        <v>0.39810916429956955</v>
      </c>
      <c r="BL24">
        <f t="shared" si="36"/>
        <v>0.36969525985726565</v>
      </c>
      <c r="BM24">
        <f t="shared" si="37"/>
        <v>0.82889106941834612</v>
      </c>
      <c r="BN24">
        <f t="shared" si="38"/>
        <v>0.96745615823618347</v>
      </c>
      <c r="BO24">
        <f t="shared" si="39"/>
        <v>0.92688388039757774</v>
      </c>
      <c r="BP24">
        <f t="shared" si="40"/>
        <v>0.26091783319288592</v>
      </c>
      <c r="BQ24">
        <f t="shared" si="41"/>
        <v>0.73908216680711414</v>
      </c>
      <c r="BR24">
        <v>1847</v>
      </c>
      <c r="BS24">
        <v>290.00000000000011</v>
      </c>
      <c r="BT24">
        <v>1133.9100000000001</v>
      </c>
      <c r="BU24">
        <v>145</v>
      </c>
      <c r="BV24">
        <v>10292.9</v>
      </c>
      <c r="BW24">
        <v>1132.52</v>
      </c>
      <c r="BX24">
        <v>1.39</v>
      </c>
      <c r="BY24">
        <v>300.00000000000011</v>
      </c>
      <c r="BZ24">
        <v>38.4</v>
      </c>
      <c r="CA24">
        <v>1171.873632498797</v>
      </c>
      <c r="CB24">
        <v>0.96945299287300746</v>
      </c>
      <c r="CC24">
        <v>-40.505017584658887</v>
      </c>
      <c r="CD24">
        <v>0.81589274570491666</v>
      </c>
      <c r="CE24">
        <v>0.98876687905105509</v>
      </c>
      <c r="CF24">
        <v>-1.118827964404895E-2</v>
      </c>
      <c r="CG24">
        <v>289.99999999999989</v>
      </c>
      <c r="CH24">
        <v>1131.54</v>
      </c>
      <c r="CI24">
        <v>705</v>
      </c>
      <c r="CJ24">
        <v>10258.5</v>
      </c>
      <c r="CK24">
        <v>1132.3900000000001</v>
      </c>
      <c r="CL24">
        <v>-0.85</v>
      </c>
      <c r="CZ24">
        <f t="shared" si="42"/>
        <v>1800.11</v>
      </c>
      <c r="DA24">
        <f t="shared" si="43"/>
        <v>1513.2770998223057</v>
      </c>
      <c r="DB24">
        <f t="shared" si="44"/>
        <v>0.84065812634911519</v>
      </c>
      <c r="DC24">
        <f t="shared" si="45"/>
        <v>0.19131625269823055</v>
      </c>
      <c r="DD24">
        <v>6</v>
      </c>
      <c r="DE24">
        <v>0.5</v>
      </c>
      <c r="DF24" t="s">
        <v>425</v>
      </c>
      <c r="DG24">
        <v>2</v>
      </c>
      <c r="DH24">
        <v>1693245833.5999999</v>
      </c>
      <c r="DI24">
        <v>23.395700000000001</v>
      </c>
      <c r="DJ24">
        <v>19.994499999999999</v>
      </c>
      <c r="DK24">
        <v>25.464600000000001</v>
      </c>
      <c r="DL24">
        <v>15.8001</v>
      </c>
      <c r="DM24">
        <v>22.860099999999999</v>
      </c>
      <c r="DN24">
        <v>24.851400000000002</v>
      </c>
      <c r="DO24">
        <v>499.89</v>
      </c>
      <c r="DP24">
        <v>99.335899999999995</v>
      </c>
      <c r="DQ24">
        <v>0.10025299999999999</v>
      </c>
      <c r="DR24">
        <v>28.353200000000001</v>
      </c>
      <c r="DS24">
        <v>27.995699999999999</v>
      </c>
      <c r="DT24">
        <v>999.9</v>
      </c>
      <c r="DU24">
        <v>0</v>
      </c>
      <c r="DV24">
        <v>0</v>
      </c>
      <c r="DW24">
        <v>9975</v>
      </c>
      <c r="DX24">
        <v>0</v>
      </c>
      <c r="DY24">
        <v>615.46299999999997</v>
      </c>
      <c r="DZ24">
        <v>3.4011499999999999</v>
      </c>
      <c r="EA24">
        <v>24.007000000000001</v>
      </c>
      <c r="EB24">
        <v>20.3155</v>
      </c>
      <c r="EC24">
        <v>9.6645000000000003</v>
      </c>
      <c r="ED24">
        <v>19.994499999999999</v>
      </c>
      <c r="EE24">
        <v>15.8001</v>
      </c>
      <c r="EF24">
        <v>2.5295399999999999</v>
      </c>
      <c r="EG24">
        <v>1.56951</v>
      </c>
      <c r="EH24">
        <v>21.2179</v>
      </c>
      <c r="EI24">
        <v>13.662699999999999</v>
      </c>
      <c r="EJ24">
        <v>1800.11</v>
      </c>
      <c r="EK24">
        <v>0.97800399999999998</v>
      </c>
      <c r="EL24">
        <v>2.1996499999999999E-2</v>
      </c>
      <c r="EM24">
        <v>0</v>
      </c>
      <c r="EN24">
        <v>999.9</v>
      </c>
      <c r="EO24">
        <v>5.0002700000000004</v>
      </c>
      <c r="EP24">
        <v>18807.2</v>
      </c>
      <c r="EQ24">
        <v>16249.6</v>
      </c>
      <c r="ER24">
        <v>47.625</v>
      </c>
      <c r="ES24">
        <v>50.436999999999998</v>
      </c>
      <c r="ET24">
        <v>49.125</v>
      </c>
      <c r="EU24">
        <v>48.75</v>
      </c>
      <c r="EV24">
        <v>49.311999999999998</v>
      </c>
      <c r="EW24">
        <v>1755.62</v>
      </c>
      <c r="EX24">
        <v>39.49</v>
      </c>
      <c r="EY24">
        <v>0</v>
      </c>
      <c r="EZ24">
        <v>127.2000000476837</v>
      </c>
      <c r="FA24">
        <v>0</v>
      </c>
      <c r="FB24">
        <v>999.39836000000014</v>
      </c>
      <c r="FC24">
        <v>3.110461549114512</v>
      </c>
      <c r="FD24">
        <v>22.723076802067261</v>
      </c>
      <c r="FE24">
        <v>18806.763999999999</v>
      </c>
      <c r="FF24">
        <v>15</v>
      </c>
      <c r="FG24">
        <v>1693245793.0999999</v>
      </c>
      <c r="FH24" t="s">
        <v>465</v>
      </c>
      <c r="FI24">
        <v>1693245779.0999999</v>
      </c>
      <c r="FJ24">
        <v>1693245793.0999999</v>
      </c>
      <c r="FK24">
        <v>10</v>
      </c>
      <c r="FL24">
        <v>4.7E-2</v>
      </c>
      <c r="FM24">
        <v>-8.0000000000000002E-3</v>
      </c>
      <c r="FN24">
        <v>0.53200000000000003</v>
      </c>
      <c r="FO24">
        <v>0.16</v>
      </c>
      <c r="FP24">
        <v>20</v>
      </c>
      <c r="FQ24">
        <v>16</v>
      </c>
      <c r="FR24">
        <v>0.74</v>
      </c>
      <c r="FS24">
        <v>0.02</v>
      </c>
      <c r="FT24">
        <v>-3.0428928172263912</v>
      </c>
      <c r="FU24">
        <v>8.4107630465615868E-2</v>
      </c>
      <c r="FV24">
        <v>4.2821836171883523E-2</v>
      </c>
      <c r="FW24">
        <v>1</v>
      </c>
      <c r="FX24">
        <v>0.72041178926253824</v>
      </c>
      <c r="FY24">
        <v>-1.1466045275810809E-2</v>
      </c>
      <c r="FZ24">
        <v>9.6449007949021923E-3</v>
      </c>
      <c r="GA24">
        <v>1</v>
      </c>
      <c r="GB24">
        <v>2</v>
      </c>
      <c r="GC24">
        <v>2</v>
      </c>
      <c r="GD24" t="s">
        <v>427</v>
      </c>
      <c r="GE24">
        <v>3.13212</v>
      </c>
      <c r="GF24">
        <v>2.8651900000000001</v>
      </c>
      <c r="GG24">
        <v>6.4084299999999997E-3</v>
      </c>
      <c r="GH24">
        <v>5.7784200000000003E-3</v>
      </c>
      <c r="GI24">
        <v>0.119503</v>
      </c>
      <c r="GJ24">
        <v>8.87714E-2</v>
      </c>
      <c r="GK24">
        <v>30143.4</v>
      </c>
      <c r="GL24">
        <v>23204.3</v>
      </c>
      <c r="GM24">
        <v>29245.8</v>
      </c>
      <c r="GN24">
        <v>21751.5</v>
      </c>
      <c r="GO24">
        <v>34493.1</v>
      </c>
      <c r="GP24">
        <v>27254.1</v>
      </c>
      <c r="GQ24">
        <v>40592.6</v>
      </c>
      <c r="GR24">
        <v>30896.400000000001</v>
      </c>
      <c r="GS24">
        <v>2.0337999999999998</v>
      </c>
      <c r="GT24">
        <v>1.7835000000000001</v>
      </c>
      <c r="GU24">
        <v>5.3942200000000003E-2</v>
      </c>
      <c r="GV24">
        <v>0</v>
      </c>
      <c r="GW24">
        <v>27.1143</v>
      </c>
      <c r="GX24">
        <v>999.9</v>
      </c>
      <c r="GY24">
        <v>37.700000000000003</v>
      </c>
      <c r="GZ24">
        <v>42.1</v>
      </c>
      <c r="HA24">
        <v>31.451599999999999</v>
      </c>
      <c r="HB24">
        <v>62.094799999999999</v>
      </c>
      <c r="HC24">
        <v>15.0641</v>
      </c>
      <c r="HD24">
        <v>1</v>
      </c>
      <c r="HE24">
        <v>0.22042700000000001</v>
      </c>
      <c r="HF24">
        <v>2.5977600000000001</v>
      </c>
      <c r="HG24">
        <v>20.253499999999999</v>
      </c>
      <c r="HH24">
        <v>5.2352600000000002</v>
      </c>
      <c r="HI24">
        <v>11.974</v>
      </c>
      <c r="HJ24">
        <v>4.9752000000000001</v>
      </c>
      <c r="HK24">
        <v>3.2839</v>
      </c>
      <c r="HL24">
        <v>9999</v>
      </c>
      <c r="HM24">
        <v>9999</v>
      </c>
      <c r="HN24">
        <v>9999</v>
      </c>
      <c r="HO24">
        <v>999.9</v>
      </c>
      <c r="HP24">
        <v>1.86182</v>
      </c>
      <c r="HQ24">
        <v>1.86354</v>
      </c>
      <c r="HR24">
        <v>1.8687400000000001</v>
      </c>
      <c r="HS24">
        <v>1.85972</v>
      </c>
      <c r="HT24">
        <v>1.85798</v>
      </c>
      <c r="HU24">
        <v>1.86172</v>
      </c>
      <c r="HV24">
        <v>1.86554</v>
      </c>
      <c r="HW24">
        <v>1.8675200000000001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0.53600000000000003</v>
      </c>
      <c r="IL24">
        <v>0.61319999999999997</v>
      </c>
      <c r="IM24">
        <v>0.51086110874183055</v>
      </c>
      <c r="IN24">
        <v>1.118558698776514E-3</v>
      </c>
      <c r="IO24">
        <v>-1.6939696309573479E-6</v>
      </c>
      <c r="IP24">
        <v>5.4698917449866148E-10</v>
      </c>
      <c r="IQ24">
        <v>-9.8913875721038658E-2</v>
      </c>
      <c r="IR24">
        <v>-7.6058941998734366E-3</v>
      </c>
      <c r="IS24">
        <v>1.6984902717538061E-3</v>
      </c>
      <c r="IT24">
        <v>-9.6352527008986976E-6</v>
      </c>
      <c r="IU24">
        <v>2</v>
      </c>
      <c r="IV24">
        <v>2021</v>
      </c>
      <c r="IW24">
        <v>2</v>
      </c>
      <c r="IX24">
        <v>40</v>
      </c>
      <c r="IY24">
        <v>0.9</v>
      </c>
      <c r="IZ24">
        <v>0.7</v>
      </c>
      <c r="JA24">
        <v>0.19164999999999999</v>
      </c>
      <c r="JB24">
        <v>2.6025399999999999</v>
      </c>
      <c r="JC24">
        <v>1.34399</v>
      </c>
      <c r="JD24">
        <v>2.2436500000000001</v>
      </c>
      <c r="JE24">
        <v>1.5918000000000001</v>
      </c>
      <c r="JF24">
        <v>2.4084500000000002</v>
      </c>
      <c r="JG24">
        <v>49.137900000000002</v>
      </c>
      <c r="JH24">
        <v>23.868600000000001</v>
      </c>
      <c r="JI24">
        <v>18</v>
      </c>
      <c r="JJ24">
        <v>500.89400000000001</v>
      </c>
      <c r="JK24">
        <v>389.32499999999999</v>
      </c>
      <c r="JL24">
        <v>24.000299999999999</v>
      </c>
      <c r="JM24">
        <v>30.2988</v>
      </c>
      <c r="JN24">
        <v>30.000299999999999</v>
      </c>
      <c r="JO24">
        <v>30.2014</v>
      </c>
      <c r="JP24">
        <v>30.1602</v>
      </c>
      <c r="JQ24">
        <v>3.9151899999999999</v>
      </c>
      <c r="JR24">
        <v>48.859699999999997</v>
      </c>
      <c r="JS24">
        <v>0</v>
      </c>
      <c r="JT24">
        <v>24.0063</v>
      </c>
      <c r="JU24">
        <v>20</v>
      </c>
      <c r="JV24">
        <v>15.7791</v>
      </c>
      <c r="JW24">
        <v>99.722700000000003</v>
      </c>
      <c r="JX24">
        <v>97.626599999999996</v>
      </c>
    </row>
    <row r="25" spans="1:284" x14ac:dyDescent="0.3">
      <c r="A25">
        <v>9</v>
      </c>
      <c r="B25">
        <v>1693245950.0999999</v>
      </c>
      <c r="C25">
        <v>957.59999990463257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1693245950.0999999</v>
      </c>
      <c r="N25">
        <f t="shared" si="0"/>
        <v>8.3698843914619594E-3</v>
      </c>
      <c r="O25">
        <f t="shared" si="1"/>
        <v>8.3698843914619587</v>
      </c>
      <c r="P25">
        <f t="shared" si="2"/>
        <v>27.070786283126086</v>
      </c>
      <c r="Q25">
        <f t="shared" si="3"/>
        <v>363.84100000000001</v>
      </c>
      <c r="R25">
        <f t="shared" si="4"/>
        <v>290.99190965854206</v>
      </c>
      <c r="S25">
        <f t="shared" si="5"/>
        <v>28.935921225182987</v>
      </c>
      <c r="T25">
        <f t="shared" si="6"/>
        <v>36.179956091720001</v>
      </c>
      <c r="U25">
        <f t="shared" si="7"/>
        <v>0.73229186613671804</v>
      </c>
      <c r="V25">
        <f t="shared" si="8"/>
        <v>2.9157320817419659</v>
      </c>
      <c r="W25">
        <f t="shared" si="9"/>
        <v>0.64341795807251922</v>
      </c>
      <c r="X25">
        <f t="shared" si="10"/>
        <v>0.40921889371821035</v>
      </c>
      <c r="Y25">
        <f t="shared" si="11"/>
        <v>344.35859964448821</v>
      </c>
      <c r="Z25">
        <f t="shared" si="12"/>
        <v>28.278125839789961</v>
      </c>
      <c r="AA25">
        <f t="shared" si="13"/>
        <v>27.994599999999998</v>
      </c>
      <c r="AB25">
        <f t="shared" si="14"/>
        <v>3.7936452225168096</v>
      </c>
      <c r="AC25">
        <f t="shared" si="15"/>
        <v>65.332550913870961</v>
      </c>
      <c r="AD25">
        <f t="shared" si="16"/>
        <v>2.5413008150879999</v>
      </c>
      <c r="AE25">
        <f t="shared" si="17"/>
        <v>3.8897927289541183</v>
      </c>
      <c r="AF25">
        <f t="shared" si="18"/>
        <v>1.2523444074288097</v>
      </c>
      <c r="AG25">
        <f t="shared" si="19"/>
        <v>-369.11190166347239</v>
      </c>
      <c r="AH25">
        <f t="shared" si="20"/>
        <v>67.592967636075841</v>
      </c>
      <c r="AI25">
        <f t="shared" si="21"/>
        <v>5.0637441692360294</v>
      </c>
      <c r="AJ25">
        <f t="shared" si="22"/>
        <v>47.903409786327686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52216.495941445646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10306.5</v>
      </c>
      <c r="AX25">
        <v>964.27643999999998</v>
      </c>
      <c r="AY25">
        <v>1289.608028711976</v>
      </c>
      <c r="AZ25">
        <f t="shared" si="27"/>
        <v>0.25227168369671826</v>
      </c>
      <c r="BA25">
        <v>0.5</v>
      </c>
      <c r="BB25">
        <f t="shared" si="28"/>
        <v>1513.1345998222441</v>
      </c>
      <c r="BC25">
        <f t="shared" si="29"/>
        <v>27.070786283126086</v>
      </c>
      <c r="BD25">
        <f t="shared" si="30"/>
        <v>190.86050657845877</v>
      </c>
      <c r="BE25">
        <f t="shared" si="31"/>
        <v>2.0527070641382109E-2</v>
      </c>
      <c r="BF25">
        <f t="shared" si="32"/>
        <v>1.6611729483629649</v>
      </c>
      <c r="BG25">
        <f t="shared" si="33"/>
        <v>670.92128404878088</v>
      </c>
      <c r="BH25" t="s">
        <v>469</v>
      </c>
      <c r="BI25">
        <v>639.27</v>
      </c>
      <c r="BJ25">
        <f t="shared" si="34"/>
        <v>639.27</v>
      </c>
      <c r="BK25">
        <f t="shared" si="35"/>
        <v>0.50429123751774041</v>
      </c>
      <c r="BL25">
        <f t="shared" si="36"/>
        <v>0.50024998439090207</v>
      </c>
      <c r="BM25">
        <f t="shared" si="37"/>
        <v>0.7671209522624165</v>
      </c>
      <c r="BN25">
        <f t="shared" si="38"/>
        <v>1.0990505417094878</v>
      </c>
      <c r="BO25">
        <f t="shared" si="39"/>
        <v>0.87859791162896672</v>
      </c>
      <c r="BP25">
        <f t="shared" si="40"/>
        <v>0.33164224931345615</v>
      </c>
      <c r="BQ25">
        <f t="shared" si="41"/>
        <v>0.66835775068654391</v>
      </c>
      <c r="BR25">
        <v>1849</v>
      </c>
      <c r="BS25">
        <v>290.00000000000011</v>
      </c>
      <c r="BT25">
        <v>1212.95</v>
      </c>
      <c r="BU25">
        <v>95</v>
      </c>
      <c r="BV25">
        <v>10306.5</v>
      </c>
      <c r="BW25">
        <v>1209.49</v>
      </c>
      <c r="BX25">
        <v>3.46</v>
      </c>
      <c r="BY25">
        <v>300.00000000000011</v>
      </c>
      <c r="BZ25">
        <v>38.4</v>
      </c>
      <c r="CA25">
        <v>1289.608028711976</v>
      </c>
      <c r="CB25">
        <v>1.2742660862880639</v>
      </c>
      <c r="CC25">
        <v>-82.578681659518153</v>
      </c>
      <c r="CD25">
        <v>1.072798374039152</v>
      </c>
      <c r="CE25">
        <v>0.99529661121258484</v>
      </c>
      <c r="CF25">
        <v>-1.1192410678531699E-2</v>
      </c>
      <c r="CG25">
        <v>289.99999999999989</v>
      </c>
      <c r="CH25">
        <v>1207.4000000000001</v>
      </c>
      <c r="CI25">
        <v>775</v>
      </c>
      <c r="CJ25">
        <v>10257.200000000001</v>
      </c>
      <c r="CK25">
        <v>1209.0999999999999</v>
      </c>
      <c r="CL25">
        <v>-1.7</v>
      </c>
      <c r="CZ25">
        <f t="shared" si="42"/>
        <v>1799.94</v>
      </c>
      <c r="DA25">
        <f t="shared" si="43"/>
        <v>1513.1345998222441</v>
      </c>
      <c r="DB25">
        <f t="shared" si="44"/>
        <v>0.84065835517975274</v>
      </c>
      <c r="DC25">
        <f t="shared" si="45"/>
        <v>0.19131671035950543</v>
      </c>
      <c r="DD25">
        <v>6</v>
      </c>
      <c r="DE25">
        <v>0.5</v>
      </c>
      <c r="DF25" t="s">
        <v>425</v>
      </c>
      <c r="DG25">
        <v>2</v>
      </c>
      <c r="DH25">
        <v>1693245950.0999999</v>
      </c>
      <c r="DI25">
        <v>363.84100000000001</v>
      </c>
      <c r="DJ25">
        <v>399.99</v>
      </c>
      <c r="DK25">
        <v>25.5564</v>
      </c>
      <c r="DL25">
        <v>15.7666</v>
      </c>
      <c r="DM25">
        <v>363.20800000000003</v>
      </c>
      <c r="DN25">
        <v>24.939599999999999</v>
      </c>
      <c r="DO25">
        <v>499.86599999999999</v>
      </c>
      <c r="DP25">
        <v>99.3386</v>
      </c>
      <c r="DQ25">
        <v>0.10032000000000001</v>
      </c>
      <c r="DR25">
        <v>28.424600000000002</v>
      </c>
      <c r="DS25">
        <v>27.994599999999998</v>
      </c>
      <c r="DT25">
        <v>999.9</v>
      </c>
      <c r="DU25">
        <v>0</v>
      </c>
      <c r="DV25">
        <v>0</v>
      </c>
      <c r="DW25">
        <v>9987.5</v>
      </c>
      <c r="DX25">
        <v>0</v>
      </c>
      <c r="DY25">
        <v>304.20499999999998</v>
      </c>
      <c r="DZ25">
        <v>-36.149099999999997</v>
      </c>
      <c r="EA25">
        <v>373.38299999999998</v>
      </c>
      <c r="EB25">
        <v>406.39699999999999</v>
      </c>
      <c r="EC25">
        <v>9.7897800000000004</v>
      </c>
      <c r="ED25">
        <v>399.99</v>
      </c>
      <c r="EE25">
        <v>15.7666</v>
      </c>
      <c r="EF25">
        <v>2.5387300000000002</v>
      </c>
      <c r="EG25">
        <v>1.56623</v>
      </c>
      <c r="EH25">
        <v>21.277000000000001</v>
      </c>
      <c r="EI25">
        <v>13.6305</v>
      </c>
      <c r="EJ25">
        <v>1799.94</v>
      </c>
      <c r="EK25">
        <v>0.97799599999999998</v>
      </c>
      <c r="EL25">
        <v>2.20038E-2</v>
      </c>
      <c r="EM25">
        <v>0</v>
      </c>
      <c r="EN25">
        <v>964.41099999999994</v>
      </c>
      <c r="EO25">
        <v>5.0002700000000004</v>
      </c>
      <c r="EP25">
        <v>18208</v>
      </c>
      <c r="EQ25">
        <v>16248.1</v>
      </c>
      <c r="ER25">
        <v>47.25</v>
      </c>
      <c r="ES25">
        <v>50.125</v>
      </c>
      <c r="ET25">
        <v>48.75</v>
      </c>
      <c r="EU25">
        <v>48.5</v>
      </c>
      <c r="EV25">
        <v>48.936999999999998</v>
      </c>
      <c r="EW25">
        <v>1755.44</v>
      </c>
      <c r="EX25">
        <v>39.5</v>
      </c>
      <c r="EY25">
        <v>0</v>
      </c>
      <c r="EZ25">
        <v>114.5999999046326</v>
      </c>
      <c r="FA25">
        <v>0</v>
      </c>
      <c r="FB25">
        <v>964.27643999999998</v>
      </c>
      <c r="FC25">
        <v>1.615692297833867</v>
      </c>
      <c r="FD25">
        <v>21.038461378697491</v>
      </c>
      <c r="FE25">
        <v>18208.723999999998</v>
      </c>
      <c r="FF25">
        <v>15</v>
      </c>
      <c r="FG25">
        <v>1693245910.5999999</v>
      </c>
      <c r="FH25" t="s">
        <v>470</v>
      </c>
      <c r="FI25">
        <v>1693245902.0999999</v>
      </c>
      <c r="FJ25">
        <v>1693245910.5999999</v>
      </c>
      <c r="FK25">
        <v>11</v>
      </c>
      <c r="FL25">
        <v>-8.6999999999999994E-2</v>
      </c>
      <c r="FM25">
        <v>-2E-3</v>
      </c>
      <c r="FN25">
        <v>0.63500000000000001</v>
      </c>
      <c r="FO25">
        <v>0.153</v>
      </c>
      <c r="FP25">
        <v>400</v>
      </c>
      <c r="FQ25">
        <v>16</v>
      </c>
      <c r="FR25">
        <v>0.12</v>
      </c>
      <c r="FS25">
        <v>0.02</v>
      </c>
      <c r="FT25">
        <v>27.06186674183639</v>
      </c>
      <c r="FU25">
        <v>-0.58055357146690201</v>
      </c>
      <c r="FV25">
        <v>0.1811961249375541</v>
      </c>
      <c r="FW25">
        <v>1</v>
      </c>
      <c r="FX25">
        <v>0.73391620443768668</v>
      </c>
      <c r="FY25">
        <v>3.8271313331363577E-2</v>
      </c>
      <c r="FZ25">
        <v>1.8986735414512741E-2</v>
      </c>
      <c r="GA25">
        <v>1</v>
      </c>
      <c r="GB25">
        <v>2</v>
      </c>
      <c r="GC25">
        <v>2</v>
      </c>
      <c r="GD25" t="s">
        <v>427</v>
      </c>
      <c r="GE25">
        <v>3.1320800000000002</v>
      </c>
      <c r="GF25">
        <v>2.8653599999999999</v>
      </c>
      <c r="GG25">
        <v>8.6075700000000005E-2</v>
      </c>
      <c r="GH25">
        <v>9.51679E-2</v>
      </c>
      <c r="GI25">
        <v>0.119783</v>
      </c>
      <c r="GJ25">
        <v>8.8619199999999995E-2</v>
      </c>
      <c r="GK25">
        <v>27721.200000000001</v>
      </c>
      <c r="GL25">
        <v>21114.6</v>
      </c>
      <c r="GM25">
        <v>29240.7</v>
      </c>
      <c r="GN25">
        <v>21748.3</v>
      </c>
      <c r="GO25">
        <v>34485.199999999997</v>
      </c>
      <c r="GP25">
        <v>27262.400000000001</v>
      </c>
      <c r="GQ25">
        <v>40586.400000000001</v>
      </c>
      <c r="GR25">
        <v>30892.5</v>
      </c>
      <c r="GS25">
        <v>2.0333000000000001</v>
      </c>
      <c r="GT25">
        <v>1.7806</v>
      </c>
      <c r="GU25">
        <v>4.7102600000000001E-2</v>
      </c>
      <c r="GV25">
        <v>0</v>
      </c>
      <c r="GW25">
        <v>27.225000000000001</v>
      </c>
      <c r="GX25">
        <v>999.9</v>
      </c>
      <c r="GY25">
        <v>37.1</v>
      </c>
      <c r="GZ25">
        <v>42.5</v>
      </c>
      <c r="HA25">
        <v>31.6051</v>
      </c>
      <c r="HB25">
        <v>61.974800000000002</v>
      </c>
      <c r="HC25">
        <v>15.5649</v>
      </c>
      <c r="HD25">
        <v>1</v>
      </c>
      <c r="HE25">
        <v>0.22844500000000001</v>
      </c>
      <c r="HF25">
        <v>2.5676800000000002</v>
      </c>
      <c r="HG25">
        <v>20.253599999999999</v>
      </c>
      <c r="HH25">
        <v>5.2346599999999999</v>
      </c>
      <c r="HI25">
        <v>11.974</v>
      </c>
      <c r="HJ25">
        <v>4.9740000000000002</v>
      </c>
      <c r="HK25">
        <v>3.2839999999999998</v>
      </c>
      <c r="HL25">
        <v>9999</v>
      </c>
      <c r="HM25">
        <v>9999</v>
      </c>
      <c r="HN25">
        <v>9999</v>
      </c>
      <c r="HO25">
        <v>999.9</v>
      </c>
      <c r="HP25">
        <v>1.8617999999999999</v>
      </c>
      <c r="HQ25">
        <v>1.8635299999999999</v>
      </c>
      <c r="HR25">
        <v>1.8687400000000001</v>
      </c>
      <c r="HS25">
        <v>1.85972</v>
      </c>
      <c r="HT25">
        <v>1.85791</v>
      </c>
      <c r="HU25">
        <v>1.86172</v>
      </c>
      <c r="HV25">
        <v>1.86554</v>
      </c>
      <c r="HW25">
        <v>1.8674999999999999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0.63300000000000001</v>
      </c>
      <c r="IL25">
        <v>0.61680000000000001</v>
      </c>
      <c r="IM25">
        <v>0.42405814100794248</v>
      </c>
      <c r="IN25">
        <v>1.118558698776514E-3</v>
      </c>
      <c r="IO25">
        <v>-1.6939696309573479E-6</v>
      </c>
      <c r="IP25">
        <v>5.4698917449866148E-10</v>
      </c>
      <c r="IQ25">
        <v>-0.10055850777307759</v>
      </c>
      <c r="IR25">
        <v>-7.6058941998734366E-3</v>
      </c>
      <c r="IS25">
        <v>1.6984902717538061E-3</v>
      </c>
      <c r="IT25">
        <v>-9.6352527008986976E-6</v>
      </c>
      <c r="IU25">
        <v>2</v>
      </c>
      <c r="IV25">
        <v>2021</v>
      </c>
      <c r="IW25">
        <v>2</v>
      </c>
      <c r="IX25">
        <v>40</v>
      </c>
      <c r="IY25">
        <v>0.8</v>
      </c>
      <c r="IZ25">
        <v>0.7</v>
      </c>
      <c r="JA25">
        <v>1.02051</v>
      </c>
      <c r="JB25">
        <v>2.5427200000000001</v>
      </c>
      <c r="JC25">
        <v>1.34399</v>
      </c>
      <c r="JD25">
        <v>2.2436500000000001</v>
      </c>
      <c r="JE25">
        <v>1.5918000000000001</v>
      </c>
      <c r="JF25">
        <v>2.49512</v>
      </c>
      <c r="JG25">
        <v>49.515799999999999</v>
      </c>
      <c r="JH25">
        <v>23.903600000000001</v>
      </c>
      <c r="JI25">
        <v>18</v>
      </c>
      <c r="JJ25">
        <v>501.29500000000002</v>
      </c>
      <c r="JK25">
        <v>388.21</v>
      </c>
      <c r="JL25">
        <v>24.157</v>
      </c>
      <c r="JM25">
        <v>30.383700000000001</v>
      </c>
      <c r="JN25">
        <v>30.000499999999999</v>
      </c>
      <c r="JO25">
        <v>30.282800000000002</v>
      </c>
      <c r="JP25">
        <v>30.241900000000001</v>
      </c>
      <c r="JQ25">
        <v>20.510200000000001</v>
      </c>
      <c r="JR25">
        <v>49.034199999999998</v>
      </c>
      <c r="JS25">
        <v>0</v>
      </c>
      <c r="JT25">
        <v>24.169699999999999</v>
      </c>
      <c r="JU25">
        <v>400</v>
      </c>
      <c r="JV25">
        <v>15.7561</v>
      </c>
      <c r="JW25">
        <v>99.706699999999998</v>
      </c>
      <c r="JX25">
        <v>97.613399999999999</v>
      </c>
    </row>
    <row r="26" spans="1:284" x14ac:dyDescent="0.3">
      <c r="A26">
        <v>10</v>
      </c>
      <c r="B26">
        <v>1693246063.5999999</v>
      </c>
      <c r="C26">
        <v>1071.099999904633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1693246063.5999999</v>
      </c>
      <c r="N26">
        <f t="shared" si="0"/>
        <v>8.4544925518501984E-3</v>
      </c>
      <c r="O26">
        <f t="shared" si="1"/>
        <v>8.4544925518501977</v>
      </c>
      <c r="P26">
        <f t="shared" si="2"/>
        <v>28.216333326057562</v>
      </c>
      <c r="Q26">
        <f t="shared" si="3"/>
        <v>362.58100000000002</v>
      </c>
      <c r="R26">
        <f t="shared" si="4"/>
        <v>288.59280218974015</v>
      </c>
      <c r="S26">
        <f t="shared" si="5"/>
        <v>28.697600517017083</v>
      </c>
      <c r="T26">
        <f t="shared" si="6"/>
        <v>36.054969542239299</v>
      </c>
      <c r="U26">
        <f t="shared" si="7"/>
        <v>0.75111391192904964</v>
      </c>
      <c r="V26">
        <f t="shared" si="8"/>
        <v>2.9131239545176322</v>
      </c>
      <c r="W26">
        <f t="shared" si="9"/>
        <v>0.65785011840570862</v>
      </c>
      <c r="X26">
        <f t="shared" si="10"/>
        <v>0.41856682920920751</v>
      </c>
      <c r="Y26">
        <f t="shared" si="11"/>
        <v>344.36239964449214</v>
      </c>
      <c r="Z26">
        <f t="shared" si="12"/>
        <v>28.256229055285633</v>
      </c>
      <c r="AA26">
        <f t="shared" si="13"/>
        <v>27.959800000000001</v>
      </c>
      <c r="AB26">
        <f t="shared" si="14"/>
        <v>3.785955475877655</v>
      </c>
      <c r="AC26">
        <f t="shared" si="15"/>
        <v>65.521395328007614</v>
      </c>
      <c r="AD26">
        <f t="shared" si="16"/>
        <v>2.5486909045216497</v>
      </c>
      <c r="AE26">
        <f t="shared" si="17"/>
        <v>3.8898605436630449</v>
      </c>
      <c r="AF26">
        <f t="shared" si="18"/>
        <v>1.2372645713560053</v>
      </c>
      <c r="AG26">
        <f t="shared" si="19"/>
        <v>-372.84312153659374</v>
      </c>
      <c r="AH26">
        <f t="shared" si="20"/>
        <v>73.045042699582424</v>
      </c>
      <c r="AI26">
        <f t="shared" si="21"/>
        <v>5.4761465322010947</v>
      </c>
      <c r="AJ26">
        <f t="shared" si="22"/>
        <v>50.040467339681911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52141.816385748374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10310.799999999999</v>
      </c>
      <c r="AX26">
        <v>959.22426923076932</v>
      </c>
      <c r="AY26">
        <v>1304.3048269022249</v>
      </c>
      <c r="AZ26">
        <f t="shared" si="27"/>
        <v>0.26457048272299621</v>
      </c>
      <c r="BA26">
        <v>0.5</v>
      </c>
      <c r="BB26">
        <f t="shared" si="28"/>
        <v>1513.151399822246</v>
      </c>
      <c r="BC26">
        <f t="shared" si="29"/>
        <v>28.216333326057562</v>
      </c>
      <c r="BD26">
        <f t="shared" si="30"/>
        <v>200.16759814197454</v>
      </c>
      <c r="BE26">
        <f t="shared" si="31"/>
        <v>2.1283903162092985E-2</v>
      </c>
      <c r="BF26">
        <f t="shared" si="32"/>
        <v>1.631187073155917</v>
      </c>
      <c r="BG26">
        <f t="shared" si="33"/>
        <v>674.8775222669459</v>
      </c>
      <c r="BH26" t="s">
        <v>474</v>
      </c>
      <c r="BI26">
        <v>650.9</v>
      </c>
      <c r="BJ26">
        <f t="shared" si="34"/>
        <v>650.9</v>
      </c>
      <c r="BK26">
        <f t="shared" si="35"/>
        <v>0.50096021530035051</v>
      </c>
      <c r="BL26">
        <f t="shared" si="36"/>
        <v>0.52812673470361926</v>
      </c>
      <c r="BM26">
        <f t="shared" si="37"/>
        <v>0.76504427343616632</v>
      </c>
      <c r="BN26">
        <f t="shared" si="38"/>
        <v>1.110625530471907</v>
      </c>
      <c r="BO26">
        <f t="shared" si="39"/>
        <v>0.87257036860638237</v>
      </c>
      <c r="BP26">
        <f t="shared" si="40"/>
        <v>0.35837051109461121</v>
      </c>
      <c r="BQ26">
        <f t="shared" si="41"/>
        <v>0.64162948890538885</v>
      </c>
      <c r="BR26">
        <v>1851</v>
      </c>
      <c r="BS26">
        <v>290.00000000000011</v>
      </c>
      <c r="BT26">
        <v>1220.31</v>
      </c>
      <c r="BU26">
        <v>85</v>
      </c>
      <c r="BV26">
        <v>10310.799999999999</v>
      </c>
      <c r="BW26">
        <v>1217.8</v>
      </c>
      <c r="BX26">
        <v>2.5099999999999998</v>
      </c>
      <c r="BY26">
        <v>300.00000000000011</v>
      </c>
      <c r="BZ26">
        <v>38.4</v>
      </c>
      <c r="CA26">
        <v>1304.3048269022249</v>
      </c>
      <c r="CB26">
        <v>1.540560150617218</v>
      </c>
      <c r="CC26">
        <v>-89.189556460704225</v>
      </c>
      <c r="CD26">
        <v>1.297279143922687</v>
      </c>
      <c r="CE26">
        <v>0.99411113183109989</v>
      </c>
      <c r="CF26">
        <v>-1.119492680756397E-2</v>
      </c>
      <c r="CG26">
        <v>289.99999999999989</v>
      </c>
      <c r="CH26">
        <v>1215.25</v>
      </c>
      <c r="CI26">
        <v>855</v>
      </c>
      <c r="CJ26">
        <v>10255.200000000001</v>
      </c>
      <c r="CK26">
        <v>1217.33</v>
      </c>
      <c r="CL26">
        <v>-2.08</v>
      </c>
      <c r="CZ26">
        <f t="shared" si="42"/>
        <v>1799.96</v>
      </c>
      <c r="DA26">
        <f t="shared" si="43"/>
        <v>1513.151399822246</v>
      </c>
      <c r="DB26">
        <f t="shared" si="44"/>
        <v>0.84065834786453364</v>
      </c>
      <c r="DC26">
        <f t="shared" si="45"/>
        <v>0.1913166957290674</v>
      </c>
      <c r="DD26">
        <v>6</v>
      </c>
      <c r="DE26">
        <v>0.5</v>
      </c>
      <c r="DF26" t="s">
        <v>425</v>
      </c>
      <c r="DG26">
        <v>2</v>
      </c>
      <c r="DH26">
        <v>1693246063.5999999</v>
      </c>
      <c r="DI26">
        <v>362.58100000000002</v>
      </c>
      <c r="DJ26">
        <v>400.14699999999999</v>
      </c>
      <c r="DK26">
        <v>25.630500000000001</v>
      </c>
      <c r="DL26">
        <v>15.7378</v>
      </c>
      <c r="DM26">
        <v>361.983</v>
      </c>
      <c r="DN26">
        <v>25.007200000000001</v>
      </c>
      <c r="DO26">
        <v>499.62900000000002</v>
      </c>
      <c r="DP26">
        <v>99.339799999999997</v>
      </c>
      <c r="DQ26">
        <v>9.9965300000000007E-2</v>
      </c>
      <c r="DR26">
        <v>28.424900000000001</v>
      </c>
      <c r="DS26">
        <v>27.959800000000001</v>
      </c>
      <c r="DT26">
        <v>999.9</v>
      </c>
      <c r="DU26">
        <v>0</v>
      </c>
      <c r="DV26">
        <v>0</v>
      </c>
      <c r="DW26">
        <v>9972.5</v>
      </c>
      <c r="DX26">
        <v>0</v>
      </c>
      <c r="DY26">
        <v>1825.16</v>
      </c>
      <c r="DZ26">
        <v>-37.566800000000001</v>
      </c>
      <c r="EA26">
        <v>372.11799999999999</v>
      </c>
      <c r="EB26">
        <v>406.54599999999999</v>
      </c>
      <c r="EC26">
        <v>9.8927499999999995</v>
      </c>
      <c r="ED26">
        <v>400.14699999999999</v>
      </c>
      <c r="EE26">
        <v>15.7378</v>
      </c>
      <c r="EF26">
        <v>2.5461299999999998</v>
      </c>
      <c r="EG26">
        <v>1.5633900000000001</v>
      </c>
      <c r="EH26">
        <v>21.324400000000001</v>
      </c>
      <c r="EI26">
        <v>13.602600000000001</v>
      </c>
      <c r="EJ26">
        <v>1799.96</v>
      </c>
      <c r="EK26">
        <v>0.977993</v>
      </c>
      <c r="EL26">
        <v>2.20074E-2</v>
      </c>
      <c r="EM26">
        <v>0</v>
      </c>
      <c r="EN26">
        <v>959.35400000000004</v>
      </c>
      <c r="EO26">
        <v>5.0002700000000004</v>
      </c>
      <c r="EP26">
        <v>18114.2</v>
      </c>
      <c r="EQ26">
        <v>16248.2</v>
      </c>
      <c r="ER26">
        <v>47</v>
      </c>
      <c r="ES26">
        <v>49.875</v>
      </c>
      <c r="ET26">
        <v>48.436999999999998</v>
      </c>
      <c r="EU26">
        <v>48.311999999999998</v>
      </c>
      <c r="EV26">
        <v>48.686999999999998</v>
      </c>
      <c r="EW26">
        <v>1755.46</v>
      </c>
      <c r="EX26">
        <v>39.5</v>
      </c>
      <c r="EY26">
        <v>0</v>
      </c>
      <c r="EZ26">
        <v>111.7999999523163</v>
      </c>
      <c r="FA26">
        <v>0</v>
      </c>
      <c r="FB26">
        <v>959.22426923076932</v>
      </c>
      <c r="FC26">
        <v>-0.19223930547065959</v>
      </c>
      <c r="FD26">
        <v>-20.174359030189141</v>
      </c>
      <c r="FE26">
        <v>18114.126923076921</v>
      </c>
      <c r="FF26">
        <v>15</v>
      </c>
      <c r="FG26">
        <v>1693246023.5999999</v>
      </c>
      <c r="FH26" t="s">
        <v>475</v>
      </c>
      <c r="FI26">
        <v>1693246015.0999999</v>
      </c>
      <c r="FJ26">
        <v>1693246023.5999999</v>
      </c>
      <c r="FK26">
        <v>12</v>
      </c>
      <c r="FL26">
        <v>-3.5000000000000003E-2</v>
      </c>
      <c r="FM26">
        <v>3.0000000000000001E-3</v>
      </c>
      <c r="FN26">
        <v>0.6</v>
      </c>
      <c r="FO26">
        <v>0.155</v>
      </c>
      <c r="FP26">
        <v>400</v>
      </c>
      <c r="FQ26">
        <v>16</v>
      </c>
      <c r="FR26">
        <v>0.23</v>
      </c>
      <c r="FS26">
        <v>0.02</v>
      </c>
      <c r="FT26">
        <v>27.846904304170049</v>
      </c>
      <c r="FU26">
        <v>0.38024211464435509</v>
      </c>
      <c r="FV26">
        <v>0.15712192952577339</v>
      </c>
      <c r="FW26">
        <v>1</v>
      </c>
      <c r="FX26">
        <v>0.75454343456145345</v>
      </c>
      <c r="FY26">
        <v>1.7844020205150218E-2</v>
      </c>
      <c r="FZ26">
        <v>1.374527212052421E-2</v>
      </c>
      <c r="GA26">
        <v>1</v>
      </c>
      <c r="GB26">
        <v>2</v>
      </c>
      <c r="GC26">
        <v>2</v>
      </c>
      <c r="GD26" t="s">
        <v>427</v>
      </c>
      <c r="GE26">
        <v>3.1318100000000002</v>
      </c>
      <c r="GF26">
        <v>2.8648799999999999</v>
      </c>
      <c r="GG26">
        <v>8.5833300000000001E-2</v>
      </c>
      <c r="GH26">
        <v>9.5182100000000006E-2</v>
      </c>
      <c r="GI26">
        <v>0.11999600000000001</v>
      </c>
      <c r="GJ26">
        <v>8.8488899999999995E-2</v>
      </c>
      <c r="GK26">
        <v>27725.9</v>
      </c>
      <c r="GL26">
        <v>21114.1</v>
      </c>
      <c r="GM26">
        <v>29238.3</v>
      </c>
      <c r="GN26">
        <v>21748.3</v>
      </c>
      <c r="GO26">
        <v>34473.9</v>
      </c>
      <c r="GP26">
        <v>27267.200000000001</v>
      </c>
      <c r="GQ26">
        <v>40582.400000000001</v>
      </c>
      <c r="GR26">
        <v>30893.3</v>
      </c>
      <c r="GS26">
        <v>2.0320999999999998</v>
      </c>
      <c r="GT26">
        <v>1.7771999999999999</v>
      </c>
      <c r="GU26">
        <v>4.4494899999999997E-2</v>
      </c>
      <c r="GV26">
        <v>0</v>
      </c>
      <c r="GW26">
        <v>27.232900000000001</v>
      </c>
      <c r="GX26">
        <v>999.9</v>
      </c>
      <c r="GY26">
        <v>36.5</v>
      </c>
      <c r="GZ26">
        <v>42.9</v>
      </c>
      <c r="HA26">
        <v>31.753</v>
      </c>
      <c r="HB26">
        <v>62.014800000000001</v>
      </c>
      <c r="HC26">
        <v>15.260400000000001</v>
      </c>
      <c r="HD26">
        <v>1</v>
      </c>
      <c r="HE26">
        <v>0.23061000000000001</v>
      </c>
      <c r="HF26">
        <v>2.0565000000000002</v>
      </c>
      <c r="HG26">
        <v>20.261399999999998</v>
      </c>
      <c r="HH26">
        <v>5.2340600000000004</v>
      </c>
      <c r="HI26">
        <v>11.974</v>
      </c>
      <c r="HJ26">
        <v>4.9748000000000001</v>
      </c>
      <c r="HK26">
        <v>3.2839999999999998</v>
      </c>
      <c r="HL26">
        <v>9999</v>
      </c>
      <c r="HM26">
        <v>9999</v>
      </c>
      <c r="HN26">
        <v>9999</v>
      </c>
      <c r="HO26">
        <v>999.9</v>
      </c>
      <c r="HP26">
        <v>1.86175</v>
      </c>
      <c r="HQ26">
        <v>1.8635299999999999</v>
      </c>
      <c r="HR26">
        <v>1.8687400000000001</v>
      </c>
      <c r="HS26">
        <v>1.85972</v>
      </c>
      <c r="HT26">
        <v>1.8579699999999999</v>
      </c>
      <c r="HU26">
        <v>1.86172</v>
      </c>
      <c r="HV26">
        <v>1.86551</v>
      </c>
      <c r="HW26">
        <v>1.8675200000000001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0.59799999999999998</v>
      </c>
      <c r="IL26">
        <v>0.62329999999999997</v>
      </c>
      <c r="IM26">
        <v>0.38890374552189683</v>
      </c>
      <c r="IN26">
        <v>1.118558698776514E-3</v>
      </c>
      <c r="IO26">
        <v>-1.6939696309573479E-6</v>
      </c>
      <c r="IP26">
        <v>5.4698917449866148E-10</v>
      </c>
      <c r="IQ26">
        <v>-9.7903180037946125E-2</v>
      </c>
      <c r="IR26">
        <v>-7.6058941998734366E-3</v>
      </c>
      <c r="IS26">
        <v>1.6984902717538061E-3</v>
      </c>
      <c r="IT26">
        <v>-9.6352527008986976E-6</v>
      </c>
      <c r="IU26">
        <v>2</v>
      </c>
      <c r="IV26">
        <v>2021</v>
      </c>
      <c r="IW26">
        <v>2</v>
      </c>
      <c r="IX26">
        <v>40</v>
      </c>
      <c r="IY26">
        <v>0.8</v>
      </c>
      <c r="IZ26">
        <v>0.7</v>
      </c>
      <c r="JA26">
        <v>1.02051</v>
      </c>
      <c r="JB26">
        <v>2.5488300000000002</v>
      </c>
      <c r="JC26">
        <v>1.34399</v>
      </c>
      <c r="JD26">
        <v>2.2436500000000001</v>
      </c>
      <c r="JE26">
        <v>1.5918000000000001</v>
      </c>
      <c r="JF26">
        <v>2.4633799999999999</v>
      </c>
      <c r="JG26">
        <v>49.8337</v>
      </c>
      <c r="JH26">
        <v>23.921099999999999</v>
      </c>
      <c r="JI26">
        <v>18</v>
      </c>
      <c r="JJ26">
        <v>501.14800000000002</v>
      </c>
      <c r="JK26">
        <v>386.702</v>
      </c>
      <c r="JL26">
        <v>24.399799999999999</v>
      </c>
      <c r="JM26">
        <v>30.456800000000001</v>
      </c>
      <c r="JN26">
        <v>30</v>
      </c>
      <c r="JO26">
        <v>30.3535</v>
      </c>
      <c r="JP26">
        <v>30.309799999999999</v>
      </c>
      <c r="JQ26">
        <v>20.5076</v>
      </c>
      <c r="JR26">
        <v>49.206600000000002</v>
      </c>
      <c r="JS26">
        <v>0</v>
      </c>
      <c r="JT26">
        <v>24.3996</v>
      </c>
      <c r="JU26">
        <v>400</v>
      </c>
      <c r="JV26">
        <v>15.685600000000001</v>
      </c>
      <c r="JW26">
        <v>99.697400000000002</v>
      </c>
      <c r="JX26">
        <v>97.614999999999995</v>
      </c>
    </row>
    <row r="27" spans="1:284" x14ac:dyDescent="0.3">
      <c r="A27">
        <v>11</v>
      </c>
      <c r="B27">
        <v>1693246182.0999999</v>
      </c>
      <c r="C27">
        <v>1189.599999904633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1693246182.0999999</v>
      </c>
      <c r="N27">
        <f t="shared" si="0"/>
        <v>8.2508347712470353E-3</v>
      </c>
      <c r="O27">
        <f t="shared" si="1"/>
        <v>8.2508347712470353</v>
      </c>
      <c r="P27">
        <f t="shared" si="2"/>
        <v>37.058377147247768</v>
      </c>
      <c r="Q27">
        <f t="shared" si="3"/>
        <v>550.16200000000003</v>
      </c>
      <c r="R27">
        <f t="shared" si="4"/>
        <v>448.31039505624619</v>
      </c>
      <c r="S27">
        <f t="shared" si="5"/>
        <v>44.580403957991706</v>
      </c>
      <c r="T27">
        <f t="shared" si="6"/>
        <v>54.708622581146003</v>
      </c>
      <c r="U27">
        <f t="shared" si="7"/>
        <v>0.72259872568444072</v>
      </c>
      <c r="V27">
        <f t="shared" si="8"/>
        <v>2.9105061150566724</v>
      </c>
      <c r="W27">
        <f t="shared" si="9"/>
        <v>0.63577786841116435</v>
      </c>
      <c r="X27">
        <f t="shared" si="10"/>
        <v>0.40428908849907319</v>
      </c>
      <c r="Y27">
        <f t="shared" si="11"/>
        <v>344.35169964466229</v>
      </c>
      <c r="Z27">
        <f t="shared" si="12"/>
        <v>28.378464466843475</v>
      </c>
      <c r="AA27">
        <f t="shared" si="13"/>
        <v>27.981300000000001</v>
      </c>
      <c r="AB27">
        <f t="shared" si="14"/>
        <v>3.7907047178554123</v>
      </c>
      <c r="AC27">
        <f t="shared" si="15"/>
        <v>65.069072031029165</v>
      </c>
      <c r="AD27">
        <f t="shared" si="16"/>
        <v>2.5412925955614001</v>
      </c>
      <c r="AE27">
        <f t="shared" si="17"/>
        <v>3.9055307171885691</v>
      </c>
      <c r="AF27">
        <f t="shared" si="18"/>
        <v>1.2494121222940122</v>
      </c>
      <c r="AG27">
        <f t="shared" si="19"/>
        <v>-363.86181341199426</v>
      </c>
      <c r="AH27">
        <f t="shared" si="20"/>
        <v>80.464066270106613</v>
      </c>
      <c r="AI27">
        <f t="shared" si="21"/>
        <v>6.0405008727226068</v>
      </c>
      <c r="AJ27">
        <f t="shared" si="22"/>
        <v>66.99445337549723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52054.993766618529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10307.700000000001</v>
      </c>
      <c r="AX27">
        <v>1006.3964</v>
      </c>
      <c r="AY27">
        <v>1411.8985430846351</v>
      </c>
      <c r="AZ27">
        <f t="shared" si="27"/>
        <v>0.28720345740899855</v>
      </c>
      <c r="BA27">
        <v>0.5</v>
      </c>
      <c r="BB27">
        <f t="shared" si="28"/>
        <v>1513.1087998223313</v>
      </c>
      <c r="BC27">
        <f t="shared" si="29"/>
        <v>37.058377147247768</v>
      </c>
      <c r="BD27">
        <f t="shared" si="30"/>
        <v>217.28503937247692</v>
      </c>
      <c r="BE27">
        <f t="shared" si="31"/>
        <v>2.7128129642370827E-2</v>
      </c>
      <c r="BF27">
        <f t="shared" si="32"/>
        <v>1.43067748515573</v>
      </c>
      <c r="BG27">
        <f t="shared" si="33"/>
        <v>702.58042820166884</v>
      </c>
      <c r="BH27" t="s">
        <v>479</v>
      </c>
      <c r="BI27">
        <v>651.6</v>
      </c>
      <c r="BJ27">
        <f t="shared" si="34"/>
        <v>651.6</v>
      </c>
      <c r="BK27">
        <f t="shared" si="35"/>
        <v>0.53849375141614519</v>
      </c>
      <c r="BL27">
        <f t="shared" si="36"/>
        <v>0.53334594255495682</v>
      </c>
      <c r="BM27">
        <f t="shared" si="37"/>
        <v>0.72653787470834297</v>
      </c>
      <c r="BN27">
        <f t="shared" si="38"/>
        <v>0.96940042984017138</v>
      </c>
      <c r="BO27">
        <f t="shared" si="39"/>
        <v>0.82844335911396771</v>
      </c>
      <c r="BP27">
        <f t="shared" si="40"/>
        <v>0.34531941506230535</v>
      </c>
      <c r="BQ27">
        <f t="shared" si="41"/>
        <v>0.65468058493769465</v>
      </c>
      <c r="BR27">
        <v>1853</v>
      </c>
      <c r="BS27">
        <v>290.00000000000011</v>
      </c>
      <c r="BT27">
        <v>1312.85</v>
      </c>
      <c r="BU27">
        <v>115</v>
      </c>
      <c r="BV27">
        <v>10307.700000000001</v>
      </c>
      <c r="BW27">
        <v>1310.42</v>
      </c>
      <c r="BX27">
        <v>2.4300000000000002</v>
      </c>
      <c r="BY27">
        <v>300.00000000000011</v>
      </c>
      <c r="BZ27">
        <v>38.4</v>
      </c>
      <c r="CA27">
        <v>1411.8985430846351</v>
      </c>
      <c r="CB27">
        <v>1.6759635889265529</v>
      </c>
      <c r="CC27">
        <v>-104.601571374473</v>
      </c>
      <c r="CD27">
        <v>1.411783443988893</v>
      </c>
      <c r="CE27">
        <v>0.9949253245939621</v>
      </c>
      <c r="CF27">
        <v>-1.11981915461624E-2</v>
      </c>
      <c r="CG27">
        <v>289.99999999999989</v>
      </c>
      <c r="CH27">
        <v>1307.04</v>
      </c>
      <c r="CI27">
        <v>885</v>
      </c>
      <c r="CJ27">
        <v>10257.700000000001</v>
      </c>
      <c r="CK27">
        <v>1309.92</v>
      </c>
      <c r="CL27">
        <v>-2.88</v>
      </c>
      <c r="CZ27">
        <f t="shared" si="42"/>
        <v>1799.91</v>
      </c>
      <c r="DA27">
        <f t="shared" si="43"/>
        <v>1513.1087998223313</v>
      </c>
      <c r="DB27">
        <f t="shared" si="44"/>
        <v>0.84065803280293527</v>
      </c>
      <c r="DC27">
        <f t="shared" si="45"/>
        <v>0.19131606560587044</v>
      </c>
      <c r="DD27">
        <v>6</v>
      </c>
      <c r="DE27">
        <v>0.5</v>
      </c>
      <c r="DF27" t="s">
        <v>425</v>
      </c>
      <c r="DG27">
        <v>2</v>
      </c>
      <c r="DH27">
        <v>1693246182.0999999</v>
      </c>
      <c r="DI27">
        <v>550.16200000000003</v>
      </c>
      <c r="DJ27">
        <v>600.08399999999995</v>
      </c>
      <c r="DK27">
        <v>25.555800000000001</v>
      </c>
      <c r="DL27">
        <v>15.9069</v>
      </c>
      <c r="DM27">
        <v>549.26800000000003</v>
      </c>
      <c r="DN27">
        <v>24.937899999999999</v>
      </c>
      <c r="DO27">
        <v>499.952</v>
      </c>
      <c r="DP27">
        <v>99.340599999999995</v>
      </c>
      <c r="DQ27">
        <v>0.10033300000000001</v>
      </c>
      <c r="DR27">
        <v>28.4941</v>
      </c>
      <c r="DS27">
        <v>27.981300000000001</v>
      </c>
      <c r="DT27">
        <v>999.9</v>
      </c>
      <c r="DU27">
        <v>0</v>
      </c>
      <c r="DV27">
        <v>0</v>
      </c>
      <c r="DW27">
        <v>9957.5</v>
      </c>
      <c r="DX27">
        <v>0</v>
      </c>
      <c r="DY27">
        <v>1527.53</v>
      </c>
      <c r="DZ27">
        <v>-49.921999999999997</v>
      </c>
      <c r="EA27">
        <v>564.59100000000001</v>
      </c>
      <c r="EB27">
        <v>609.78399999999999</v>
      </c>
      <c r="EC27">
        <v>9.6488800000000001</v>
      </c>
      <c r="ED27">
        <v>600.08399999999995</v>
      </c>
      <c r="EE27">
        <v>15.9069</v>
      </c>
      <c r="EF27">
        <v>2.5387300000000002</v>
      </c>
      <c r="EG27">
        <v>1.5802</v>
      </c>
      <c r="EH27">
        <v>21.276900000000001</v>
      </c>
      <c r="EI27">
        <v>13.767099999999999</v>
      </c>
      <c r="EJ27">
        <v>1799.91</v>
      </c>
      <c r="EK27">
        <v>0.97800200000000004</v>
      </c>
      <c r="EL27">
        <v>2.1998E-2</v>
      </c>
      <c r="EM27">
        <v>0</v>
      </c>
      <c r="EN27">
        <v>1005.1</v>
      </c>
      <c r="EO27">
        <v>5.0002700000000004</v>
      </c>
      <c r="EP27">
        <v>18935.400000000001</v>
      </c>
      <c r="EQ27">
        <v>16247.8</v>
      </c>
      <c r="ER27">
        <v>46.686999999999998</v>
      </c>
      <c r="ES27">
        <v>49.5</v>
      </c>
      <c r="ET27">
        <v>48.125</v>
      </c>
      <c r="EU27">
        <v>47.875</v>
      </c>
      <c r="EV27">
        <v>48.375</v>
      </c>
      <c r="EW27">
        <v>1755.43</v>
      </c>
      <c r="EX27">
        <v>39.479999999999997</v>
      </c>
      <c r="EY27">
        <v>0</v>
      </c>
      <c r="EZ27">
        <v>116.3999998569489</v>
      </c>
      <c r="FA27">
        <v>0</v>
      </c>
      <c r="FB27">
        <v>1006.3964</v>
      </c>
      <c r="FC27">
        <v>-11.326923095160669</v>
      </c>
      <c r="FD27">
        <v>-205.09230843352091</v>
      </c>
      <c r="FE27">
        <v>18959.272000000001</v>
      </c>
      <c r="FF27">
        <v>15</v>
      </c>
      <c r="FG27">
        <v>1693246140.0999999</v>
      </c>
      <c r="FH27" t="s">
        <v>480</v>
      </c>
      <c r="FI27">
        <v>1693246131.5999999</v>
      </c>
      <c r="FJ27">
        <v>1693246140.0999999</v>
      </c>
      <c r="FK27">
        <v>13</v>
      </c>
      <c r="FL27">
        <v>0.311</v>
      </c>
      <c r="FM27">
        <v>-1E-3</v>
      </c>
      <c r="FN27">
        <v>0.88</v>
      </c>
      <c r="FO27">
        <v>0.153</v>
      </c>
      <c r="FP27">
        <v>600</v>
      </c>
      <c r="FQ27">
        <v>16</v>
      </c>
      <c r="FR27">
        <v>0.16</v>
      </c>
      <c r="FS27">
        <v>0.03</v>
      </c>
      <c r="FT27">
        <v>37.184650843741217</v>
      </c>
      <c r="FU27">
        <v>-0.64669434993364261</v>
      </c>
      <c r="FV27">
        <v>0.19177369767209301</v>
      </c>
      <c r="FW27">
        <v>1</v>
      </c>
      <c r="FX27">
        <v>0.73847069695151257</v>
      </c>
      <c r="FY27">
        <v>-5.489232525150145E-2</v>
      </c>
      <c r="FZ27">
        <v>1.041779785126342E-2</v>
      </c>
      <c r="GA27">
        <v>1</v>
      </c>
      <c r="GB27">
        <v>2</v>
      </c>
      <c r="GC27">
        <v>2</v>
      </c>
      <c r="GD27" t="s">
        <v>427</v>
      </c>
      <c r="GE27">
        <v>3.1322100000000002</v>
      </c>
      <c r="GF27">
        <v>2.8651200000000001</v>
      </c>
      <c r="GG27">
        <v>0.117567</v>
      </c>
      <c r="GH27">
        <v>0.128246</v>
      </c>
      <c r="GI27">
        <v>0.11974799999999999</v>
      </c>
      <c r="GJ27">
        <v>8.9169100000000001E-2</v>
      </c>
      <c r="GK27">
        <v>26761.5</v>
      </c>
      <c r="GL27">
        <v>20341.7</v>
      </c>
      <c r="GM27">
        <v>29236.3</v>
      </c>
      <c r="GN27">
        <v>21747.4</v>
      </c>
      <c r="GO27">
        <v>34484.5</v>
      </c>
      <c r="GP27">
        <v>27248.3</v>
      </c>
      <c r="GQ27">
        <v>40579.199999999997</v>
      </c>
      <c r="GR27">
        <v>30892</v>
      </c>
      <c r="GS27">
        <v>2.032</v>
      </c>
      <c r="GT27">
        <v>1.7753000000000001</v>
      </c>
      <c r="GU27">
        <v>5.1230199999999997E-2</v>
      </c>
      <c r="GV27">
        <v>0</v>
      </c>
      <c r="GW27">
        <v>27.144300000000001</v>
      </c>
      <c r="GX27">
        <v>999.9</v>
      </c>
      <c r="GY27">
        <v>35.9</v>
      </c>
      <c r="GZ27">
        <v>43.3</v>
      </c>
      <c r="HA27">
        <v>31.892299999999999</v>
      </c>
      <c r="HB27">
        <v>62.024799999999999</v>
      </c>
      <c r="HC27">
        <v>15.629</v>
      </c>
      <c r="HD27">
        <v>1</v>
      </c>
      <c r="HE27">
        <v>0.233628</v>
      </c>
      <c r="HF27">
        <v>1.8341799999999999</v>
      </c>
      <c r="HG27">
        <v>20.2638</v>
      </c>
      <c r="HH27">
        <v>5.2346599999999999</v>
      </c>
      <c r="HI27">
        <v>11.974</v>
      </c>
      <c r="HJ27">
        <v>4.9744000000000002</v>
      </c>
      <c r="HK27">
        <v>3.2839999999999998</v>
      </c>
      <c r="HL27">
        <v>9999</v>
      </c>
      <c r="HM27">
        <v>9999</v>
      </c>
      <c r="HN27">
        <v>9999</v>
      </c>
      <c r="HO27">
        <v>999.9</v>
      </c>
      <c r="HP27">
        <v>1.8617699999999999</v>
      </c>
      <c r="HQ27">
        <v>1.8633999999999999</v>
      </c>
      <c r="HR27">
        <v>1.8687400000000001</v>
      </c>
      <c r="HS27">
        <v>1.8596299999999999</v>
      </c>
      <c r="HT27">
        <v>1.85791</v>
      </c>
      <c r="HU27">
        <v>1.86172</v>
      </c>
      <c r="HV27">
        <v>1.8654900000000001</v>
      </c>
      <c r="HW27">
        <v>1.8674599999999999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0.89400000000000002</v>
      </c>
      <c r="IL27">
        <v>0.6179</v>
      </c>
      <c r="IM27">
        <v>0.70035969316061675</v>
      </c>
      <c r="IN27">
        <v>1.118558698776514E-3</v>
      </c>
      <c r="IO27">
        <v>-1.6939696309573479E-6</v>
      </c>
      <c r="IP27">
        <v>5.4698917449866148E-10</v>
      </c>
      <c r="IQ27">
        <v>-9.9227211634201895E-2</v>
      </c>
      <c r="IR27">
        <v>-7.6058941998734366E-3</v>
      </c>
      <c r="IS27">
        <v>1.6984902717538061E-3</v>
      </c>
      <c r="IT27">
        <v>-9.6352527008986976E-6</v>
      </c>
      <c r="IU27">
        <v>2</v>
      </c>
      <c r="IV27">
        <v>2021</v>
      </c>
      <c r="IW27">
        <v>2</v>
      </c>
      <c r="IX27">
        <v>40</v>
      </c>
      <c r="IY27">
        <v>0.8</v>
      </c>
      <c r="IZ27">
        <v>0.7</v>
      </c>
      <c r="JA27">
        <v>1.4172400000000001</v>
      </c>
      <c r="JB27">
        <v>2.5390600000000001</v>
      </c>
      <c r="JC27">
        <v>1.34399</v>
      </c>
      <c r="JD27">
        <v>2.2424300000000001</v>
      </c>
      <c r="JE27">
        <v>1.5918000000000001</v>
      </c>
      <c r="JF27">
        <v>2.4939</v>
      </c>
      <c r="JG27">
        <v>50.0578</v>
      </c>
      <c r="JH27">
        <v>23.947399999999998</v>
      </c>
      <c r="JI27">
        <v>18</v>
      </c>
      <c r="JJ27">
        <v>501.47699999999998</v>
      </c>
      <c r="JK27">
        <v>385.94400000000002</v>
      </c>
      <c r="JL27">
        <v>24.709599999999998</v>
      </c>
      <c r="JM27">
        <v>30.478000000000002</v>
      </c>
      <c r="JN27">
        <v>30</v>
      </c>
      <c r="JO27">
        <v>30.398099999999999</v>
      </c>
      <c r="JP27">
        <v>30.359500000000001</v>
      </c>
      <c r="JQ27">
        <v>28.450399999999998</v>
      </c>
      <c r="JR27">
        <v>48.511099999999999</v>
      </c>
      <c r="JS27">
        <v>0</v>
      </c>
      <c r="JT27">
        <v>24.761500000000002</v>
      </c>
      <c r="JU27">
        <v>600</v>
      </c>
      <c r="JV27">
        <v>15.9659</v>
      </c>
      <c r="JW27">
        <v>99.690100000000001</v>
      </c>
      <c r="JX27">
        <v>97.610900000000001</v>
      </c>
    </row>
    <row r="28" spans="1:284" x14ac:dyDescent="0.3">
      <c r="A28">
        <v>12</v>
      </c>
      <c r="B28">
        <v>1693246307.5999999</v>
      </c>
      <c r="C28">
        <v>1315.099999904633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1693246307.5999999</v>
      </c>
      <c r="N28">
        <f t="shared" si="0"/>
        <v>6.848304383978333E-3</v>
      </c>
      <c r="O28">
        <f t="shared" si="1"/>
        <v>6.8483043839783333</v>
      </c>
      <c r="P28">
        <f t="shared" si="2"/>
        <v>39.833094797939289</v>
      </c>
      <c r="Q28">
        <f t="shared" si="3"/>
        <v>746.11699999999996</v>
      </c>
      <c r="R28">
        <f t="shared" si="4"/>
        <v>608.98381466801766</v>
      </c>
      <c r="S28">
        <f t="shared" si="5"/>
        <v>60.555924290493735</v>
      </c>
      <c r="T28">
        <f t="shared" si="6"/>
        <v>74.192127073986001</v>
      </c>
      <c r="U28">
        <f t="shared" si="7"/>
        <v>0.56668323781888097</v>
      </c>
      <c r="V28">
        <f t="shared" si="8"/>
        <v>2.9064917140852424</v>
      </c>
      <c r="W28">
        <f t="shared" si="9"/>
        <v>0.51169922689345637</v>
      </c>
      <c r="X28">
        <f t="shared" si="10"/>
        <v>0.32430637496815284</v>
      </c>
      <c r="Y28">
        <f t="shared" si="11"/>
        <v>344.36939964459003</v>
      </c>
      <c r="Z28">
        <f t="shared" si="12"/>
        <v>28.665097410288094</v>
      </c>
      <c r="AA28">
        <f t="shared" si="13"/>
        <v>28.023900000000001</v>
      </c>
      <c r="AB28">
        <f t="shared" si="14"/>
        <v>3.8001301984710367</v>
      </c>
      <c r="AC28">
        <f t="shared" si="15"/>
        <v>64.608535266279389</v>
      </c>
      <c r="AD28">
        <f t="shared" si="16"/>
        <v>2.5115466469350003</v>
      </c>
      <c r="AE28">
        <f t="shared" si="17"/>
        <v>3.8873294938259209</v>
      </c>
      <c r="AF28">
        <f t="shared" si="18"/>
        <v>1.2885835515360364</v>
      </c>
      <c r="AG28">
        <f t="shared" si="19"/>
        <v>-302.01022333344446</v>
      </c>
      <c r="AH28">
        <f t="shared" si="20"/>
        <v>61.079625746749457</v>
      </c>
      <c r="AI28">
        <f t="shared" si="21"/>
        <v>4.5907631816294181</v>
      </c>
      <c r="AJ28">
        <f t="shared" si="22"/>
        <v>108.02956523952446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51954.044571189515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10297.5</v>
      </c>
      <c r="AX28">
        <v>1005.233461538461</v>
      </c>
      <c r="AY28">
        <v>1405.3446030564669</v>
      </c>
      <c r="AZ28">
        <f t="shared" si="27"/>
        <v>0.28470678340942779</v>
      </c>
      <c r="BA28">
        <v>0.5</v>
      </c>
      <c r="BB28">
        <f t="shared" si="28"/>
        <v>1513.184699822295</v>
      </c>
      <c r="BC28">
        <f t="shared" si="29"/>
        <v>39.833094797939289</v>
      </c>
      <c r="BD28">
        <f t="shared" si="30"/>
        <v>215.40697429538307</v>
      </c>
      <c r="BE28">
        <f t="shared" si="31"/>
        <v>2.8960462883632302E-2</v>
      </c>
      <c r="BF28">
        <f t="shared" si="32"/>
        <v>1.4420131493272665</v>
      </c>
      <c r="BG28">
        <f t="shared" si="33"/>
        <v>700.95375034822666</v>
      </c>
      <c r="BH28" t="s">
        <v>484</v>
      </c>
      <c r="BI28">
        <v>649.51</v>
      </c>
      <c r="BJ28">
        <f t="shared" si="34"/>
        <v>649.51</v>
      </c>
      <c r="BK28">
        <f t="shared" si="35"/>
        <v>0.53782865883044728</v>
      </c>
      <c r="BL28">
        <f t="shared" si="36"/>
        <v>0.52936335528966827</v>
      </c>
      <c r="BM28">
        <f t="shared" si="37"/>
        <v>0.72834766059874823</v>
      </c>
      <c r="BN28">
        <f t="shared" si="38"/>
        <v>0.97173775889299996</v>
      </c>
      <c r="BO28">
        <f t="shared" si="39"/>
        <v>0.83113130209146824</v>
      </c>
      <c r="BP28">
        <f t="shared" si="40"/>
        <v>0.34203675668335015</v>
      </c>
      <c r="BQ28">
        <f t="shared" si="41"/>
        <v>0.65796324331664979</v>
      </c>
      <c r="BR28">
        <v>1855</v>
      </c>
      <c r="BS28">
        <v>290.00000000000011</v>
      </c>
      <c r="BT28">
        <v>1311.51</v>
      </c>
      <c r="BU28">
        <v>185</v>
      </c>
      <c r="BV28">
        <v>10297.5</v>
      </c>
      <c r="BW28">
        <v>1307.99</v>
      </c>
      <c r="BX28">
        <v>3.52</v>
      </c>
      <c r="BY28">
        <v>300.00000000000011</v>
      </c>
      <c r="BZ28">
        <v>38.4</v>
      </c>
      <c r="CA28">
        <v>1405.3446030564669</v>
      </c>
      <c r="CB28">
        <v>1.339466569001339</v>
      </c>
      <c r="CC28">
        <v>-100.2478296377391</v>
      </c>
      <c r="CD28">
        <v>1.128613080902461</v>
      </c>
      <c r="CE28">
        <v>0.99646361387852578</v>
      </c>
      <c r="CF28">
        <v>-1.120145450500557E-2</v>
      </c>
      <c r="CG28">
        <v>289.99999999999989</v>
      </c>
      <c r="CH28">
        <v>1306.45</v>
      </c>
      <c r="CI28">
        <v>785</v>
      </c>
      <c r="CJ28">
        <v>10265.299999999999</v>
      </c>
      <c r="CK28">
        <v>1307.69</v>
      </c>
      <c r="CL28">
        <v>-1.24</v>
      </c>
      <c r="CZ28">
        <f t="shared" si="42"/>
        <v>1800</v>
      </c>
      <c r="DA28">
        <f t="shared" si="43"/>
        <v>1513.184699822295</v>
      </c>
      <c r="DB28">
        <f t="shared" si="44"/>
        <v>0.84065816656794168</v>
      </c>
      <c r="DC28">
        <f t="shared" si="45"/>
        <v>0.19131633313588337</v>
      </c>
      <c r="DD28">
        <v>6</v>
      </c>
      <c r="DE28">
        <v>0.5</v>
      </c>
      <c r="DF28" t="s">
        <v>425</v>
      </c>
      <c r="DG28">
        <v>2</v>
      </c>
      <c r="DH28">
        <v>1693246307.5999999</v>
      </c>
      <c r="DI28">
        <v>746.11699999999996</v>
      </c>
      <c r="DJ28">
        <v>800.08799999999997</v>
      </c>
      <c r="DK28">
        <v>25.2575</v>
      </c>
      <c r="DL28">
        <v>17.241199999999999</v>
      </c>
      <c r="DM28">
        <v>745.18600000000004</v>
      </c>
      <c r="DN28">
        <v>24.651299999999999</v>
      </c>
      <c r="DO28">
        <v>499.63200000000001</v>
      </c>
      <c r="DP28">
        <v>99.337100000000007</v>
      </c>
      <c r="DQ28">
        <v>0.10055799999999999</v>
      </c>
      <c r="DR28">
        <v>28.413699999999999</v>
      </c>
      <c r="DS28">
        <v>28.023900000000001</v>
      </c>
      <c r="DT28">
        <v>999.9</v>
      </c>
      <c r="DU28">
        <v>0</v>
      </c>
      <c r="DV28">
        <v>0</v>
      </c>
      <c r="DW28">
        <v>9935</v>
      </c>
      <c r="DX28">
        <v>0</v>
      </c>
      <c r="DY28">
        <v>247.261</v>
      </c>
      <c r="DZ28">
        <v>-53.971400000000003</v>
      </c>
      <c r="EA28">
        <v>765.45</v>
      </c>
      <c r="EB28">
        <v>814.12400000000002</v>
      </c>
      <c r="EC28">
        <v>8.0162499999999994</v>
      </c>
      <c r="ED28">
        <v>800.08799999999997</v>
      </c>
      <c r="EE28">
        <v>17.241199999999999</v>
      </c>
      <c r="EF28">
        <v>2.5089999999999999</v>
      </c>
      <c r="EG28">
        <v>1.71269</v>
      </c>
      <c r="EH28">
        <v>21.085000000000001</v>
      </c>
      <c r="EI28">
        <v>15.011900000000001</v>
      </c>
      <c r="EJ28">
        <v>1800</v>
      </c>
      <c r="EK28">
        <v>0.97799800000000003</v>
      </c>
      <c r="EL28">
        <v>2.20016E-2</v>
      </c>
      <c r="EM28">
        <v>0</v>
      </c>
      <c r="EN28">
        <v>1003.76</v>
      </c>
      <c r="EO28">
        <v>5.0002700000000004</v>
      </c>
      <c r="EP28">
        <v>18907.900000000001</v>
      </c>
      <c r="EQ28">
        <v>16248.6</v>
      </c>
      <c r="ER28">
        <v>46.375</v>
      </c>
      <c r="ES28">
        <v>49.125</v>
      </c>
      <c r="ET28">
        <v>47.811999999999998</v>
      </c>
      <c r="EU28">
        <v>47.5</v>
      </c>
      <c r="EV28">
        <v>48.061999999999998</v>
      </c>
      <c r="EW28">
        <v>1755.51</v>
      </c>
      <c r="EX28">
        <v>39.49</v>
      </c>
      <c r="EY28">
        <v>0</v>
      </c>
      <c r="EZ28">
        <v>123.7999999523163</v>
      </c>
      <c r="FA28">
        <v>0</v>
      </c>
      <c r="FB28">
        <v>1005.233461538461</v>
      </c>
      <c r="FC28">
        <v>-10.96512821803289</v>
      </c>
      <c r="FD28">
        <v>-201.07350433888359</v>
      </c>
      <c r="FE28">
        <v>18933.353846153848</v>
      </c>
      <c r="FF28">
        <v>15</v>
      </c>
      <c r="FG28">
        <v>1693246256.5999999</v>
      </c>
      <c r="FH28" t="s">
        <v>485</v>
      </c>
      <c r="FI28">
        <v>1693246246.5999999</v>
      </c>
      <c r="FJ28">
        <v>1693246256.5999999</v>
      </c>
      <c r="FK28">
        <v>14</v>
      </c>
      <c r="FL28">
        <v>0.111</v>
      </c>
      <c r="FM28">
        <v>5.0000000000000001E-3</v>
      </c>
      <c r="FN28">
        <v>0.90300000000000002</v>
      </c>
      <c r="FO28">
        <v>0.17599999999999999</v>
      </c>
      <c r="FP28">
        <v>800</v>
      </c>
      <c r="FQ28">
        <v>16</v>
      </c>
      <c r="FR28">
        <v>0.14000000000000001</v>
      </c>
      <c r="FS28">
        <v>0.02</v>
      </c>
      <c r="FT28">
        <v>39.939017143317592</v>
      </c>
      <c r="FU28">
        <v>-0.38870482542097229</v>
      </c>
      <c r="FV28">
        <v>0.19243803556218511</v>
      </c>
      <c r="FW28">
        <v>1</v>
      </c>
      <c r="FX28">
        <v>0.59521710182202026</v>
      </c>
      <c r="FY28">
        <v>-0.1006415287828723</v>
      </c>
      <c r="FZ28">
        <v>1.4632829138749271E-2</v>
      </c>
      <c r="GA28">
        <v>1</v>
      </c>
      <c r="GB28">
        <v>2</v>
      </c>
      <c r="GC28">
        <v>2</v>
      </c>
      <c r="GD28" t="s">
        <v>427</v>
      </c>
      <c r="GE28">
        <v>3.1321699999999999</v>
      </c>
      <c r="GF28">
        <v>2.8651499999999999</v>
      </c>
      <c r="GG28">
        <v>0.14560100000000001</v>
      </c>
      <c r="GH28">
        <v>0.15628500000000001</v>
      </c>
      <c r="GI28">
        <v>0.118766</v>
      </c>
      <c r="GJ28">
        <v>9.4515000000000002E-2</v>
      </c>
      <c r="GK28">
        <v>25913.9</v>
      </c>
      <c r="GL28">
        <v>19689.099999999999</v>
      </c>
      <c r="GM28">
        <v>29239.1</v>
      </c>
      <c r="GN28">
        <v>21749.200000000001</v>
      </c>
      <c r="GO28">
        <v>34529.300000000003</v>
      </c>
      <c r="GP28">
        <v>27092.3</v>
      </c>
      <c r="GQ28">
        <v>40582.199999999997</v>
      </c>
      <c r="GR28">
        <v>30894.3</v>
      </c>
      <c r="GS28">
        <v>2.0312000000000001</v>
      </c>
      <c r="GT28">
        <v>1.7761</v>
      </c>
      <c r="GU28">
        <v>5.4627700000000001E-2</v>
      </c>
      <c r="GV28">
        <v>0</v>
      </c>
      <c r="GW28">
        <v>27.131399999999999</v>
      </c>
      <c r="GX28">
        <v>999.9</v>
      </c>
      <c r="GY28">
        <v>35.299999999999997</v>
      </c>
      <c r="GZ28">
        <v>43.6</v>
      </c>
      <c r="HA28">
        <v>31.854800000000001</v>
      </c>
      <c r="HB28">
        <v>61.5548</v>
      </c>
      <c r="HC28">
        <v>15.4527</v>
      </c>
      <c r="HD28">
        <v>1</v>
      </c>
      <c r="HE28">
        <v>0.23591500000000001</v>
      </c>
      <c r="HF28">
        <v>2.87961</v>
      </c>
      <c r="HG28">
        <v>20.2484</v>
      </c>
      <c r="HH28">
        <v>5.23346</v>
      </c>
      <c r="HI28">
        <v>11.974</v>
      </c>
      <c r="HJ28">
        <v>4.9752000000000001</v>
      </c>
      <c r="HK28">
        <v>3.2839999999999998</v>
      </c>
      <c r="HL28">
        <v>9999</v>
      </c>
      <c r="HM28">
        <v>9999</v>
      </c>
      <c r="HN28">
        <v>9999</v>
      </c>
      <c r="HO28">
        <v>999.9</v>
      </c>
      <c r="HP28">
        <v>1.86172</v>
      </c>
      <c r="HQ28">
        <v>1.8633999999999999</v>
      </c>
      <c r="HR28">
        <v>1.8687100000000001</v>
      </c>
      <c r="HS28">
        <v>1.8596699999999999</v>
      </c>
      <c r="HT28">
        <v>1.85791</v>
      </c>
      <c r="HU28">
        <v>1.86171</v>
      </c>
      <c r="HV28">
        <v>1.8654599999999999</v>
      </c>
      <c r="HW28">
        <v>1.8674999999999999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0.93100000000000005</v>
      </c>
      <c r="IL28">
        <v>0.60619999999999996</v>
      </c>
      <c r="IM28">
        <v>0.81151702353367061</v>
      </c>
      <c r="IN28">
        <v>1.118558698776514E-3</v>
      </c>
      <c r="IO28">
        <v>-1.6939696309573479E-6</v>
      </c>
      <c r="IP28">
        <v>5.4698917449866148E-10</v>
      </c>
      <c r="IQ28">
        <v>-9.411951144788272E-2</v>
      </c>
      <c r="IR28">
        <v>-7.6058941998734366E-3</v>
      </c>
      <c r="IS28">
        <v>1.6984902717538061E-3</v>
      </c>
      <c r="IT28">
        <v>-9.6352527008986976E-6</v>
      </c>
      <c r="IU28">
        <v>2</v>
      </c>
      <c r="IV28">
        <v>2021</v>
      </c>
      <c r="IW28">
        <v>2</v>
      </c>
      <c r="IX28">
        <v>40</v>
      </c>
      <c r="IY28">
        <v>1</v>
      </c>
      <c r="IZ28">
        <v>0.8</v>
      </c>
      <c r="JA28">
        <v>1.7981</v>
      </c>
      <c r="JB28">
        <v>2.5390600000000001</v>
      </c>
      <c r="JC28">
        <v>1.34399</v>
      </c>
      <c r="JD28">
        <v>2.2412100000000001</v>
      </c>
      <c r="JE28">
        <v>1.5918000000000001</v>
      </c>
      <c r="JF28">
        <v>2.5</v>
      </c>
      <c r="JG28">
        <v>50.218699999999998</v>
      </c>
      <c r="JH28">
        <v>23.956199999999999</v>
      </c>
      <c r="JI28">
        <v>18</v>
      </c>
      <c r="JJ28">
        <v>500.98500000000001</v>
      </c>
      <c r="JK28">
        <v>386.47</v>
      </c>
      <c r="JL28">
        <v>23.8553</v>
      </c>
      <c r="JM28">
        <v>30.4648</v>
      </c>
      <c r="JN28">
        <v>29.9999</v>
      </c>
      <c r="JO28">
        <v>30.4008</v>
      </c>
      <c r="JP28">
        <v>30.3673</v>
      </c>
      <c r="JQ28">
        <v>36.0702</v>
      </c>
      <c r="JR28">
        <v>43.811999999999998</v>
      </c>
      <c r="JS28">
        <v>0</v>
      </c>
      <c r="JT28">
        <v>23.869299999999999</v>
      </c>
      <c r="JU28">
        <v>800</v>
      </c>
      <c r="JV28">
        <v>17.394400000000001</v>
      </c>
      <c r="JW28">
        <v>99.6982</v>
      </c>
      <c r="JX28">
        <v>97.618499999999997</v>
      </c>
    </row>
    <row r="29" spans="1:284" x14ac:dyDescent="0.3">
      <c r="A29">
        <v>13</v>
      </c>
      <c r="B29">
        <v>1693246456.5999999</v>
      </c>
      <c r="C29">
        <v>1464.099999904633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1693246456.5999999</v>
      </c>
      <c r="N29">
        <f t="shared" si="0"/>
        <v>4.2765546268076762E-3</v>
      </c>
      <c r="O29">
        <f t="shared" si="1"/>
        <v>4.276554626807676</v>
      </c>
      <c r="P29">
        <f t="shared" si="2"/>
        <v>40.565662267925603</v>
      </c>
      <c r="Q29">
        <f t="shared" si="3"/>
        <v>946.47500000000002</v>
      </c>
      <c r="R29">
        <f t="shared" si="4"/>
        <v>716.58126270201797</v>
      </c>
      <c r="S29">
        <f t="shared" si="5"/>
        <v>71.253146070098168</v>
      </c>
      <c r="T29">
        <f t="shared" si="6"/>
        <v>94.112593974899994</v>
      </c>
      <c r="U29">
        <f t="shared" si="7"/>
        <v>0.32321529950889377</v>
      </c>
      <c r="V29">
        <f t="shared" si="8"/>
        <v>2.9134655106143015</v>
      </c>
      <c r="W29">
        <f t="shared" si="9"/>
        <v>0.30453429562590412</v>
      </c>
      <c r="X29">
        <f t="shared" si="10"/>
        <v>0.191922312734366</v>
      </c>
      <c r="Y29">
        <f t="shared" si="11"/>
        <v>344.35669964448624</v>
      </c>
      <c r="Z29">
        <f t="shared" si="12"/>
        <v>28.928127041819469</v>
      </c>
      <c r="AA29">
        <f t="shared" si="13"/>
        <v>27.964300000000001</v>
      </c>
      <c r="AB29">
        <f t="shared" si="14"/>
        <v>3.7869490734710918</v>
      </c>
      <c r="AC29">
        <f t="shared" si="15"/>
        <v>64.126398001690788</v>
      </c>
      <c r="AD29">
        <f t="shared" si="16"/>
        <v>2.4342743594484002</v>
      </c>
      <c r="AE29">
        <f t="shared" si="17"/>
        <v>3.7960565933926573</v>
      </c>
      <c r="AF29">
        <f t="shared" si="18"/>
        <v>1.3526747140226916</v>
      </c>
      <c r="AG29">
        <f t="shared" si="19"/>
        <v>-188.59605904221851</v>
      </c>
      <c r="AH29">
        <f t="shared" si="20"/>
        <v>6.4713150074594008</v>
      </c>
      <c r="AI29">
        <f t="shared" si="21"/>
        <v>0.48409209824849442</v>
      </c>
      <c r="AJ29">
        <f t="shared" si="22"/>
        <v>162.7160477079756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52224.138395370952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10313.6</v>
      </c>
      <c r="AX29">
        <v>992.97265384615378</v>
      </c>
      <c r="AY29">
        <v>1392.1873060265909</v>
      </c>
      <c r="AZ29">
        <f t="shared" si="27"/>
        <v>0.28675354993706004</v>
      </c>
      <c r="BA29">
        <v>0.5</v>
      </c>
      <c r="BB29">
        <f t="shared" si="28"/>
        <v>1513.1261998222431</v>
      </c>
      <c r="BC29">
        <f t="shared" si="29"/>
        <v>40.565662267925603</v>
      </c>
      <c r="BD29">
        <f t="shared" si="30"/>
        <v>216.94715465090073</v>
      </c>
      <c r="BE29">
        <f t="shared" si="31"/>
        <v>2.9445724230077009E-2</v>
      </c>
      <c r="BF29">
        <f t="shared" si="32"/>
        <v>1.4650921504196295</v>
      </c>
      <c r="BG29">
        <f t="shared" si="33"/>
        <v>697.66506352086992</v>
      </c>
      <c r="BH29" t="s">
        <v>489</v>
      </c>
      <c r="BI29">
        <v>648.79999999999995</v>
      </c>
      <c r="BJ29">
        <f t="shared" si="34"/>
        <v>648.79999999999995</v>
      </c>
      <c r="BK29">
        <f t="shared" si="35"/>
        <v>0.53397075437232311</v>
      </c>
      <c r="BL29">
        <f t="shared" si="36"/>
        <v>0.53702107763211826</v>
      </c>
      <c r="BM29">
        <f t="shared" si="37"/>
        <v>0.73288946881444206</v>
      </c>
      <c r="BN29">
        <f t="shared" si="38"/>
        <v>1.0015652259564265</v>
      </c>
      <c r="BO29">
        <f t="shared" si="39"/>
        <v>0.83652745524550132</v>
      </c>
      <c r="BP29">
        <f t="shared" si="40"/>
        <v>0.35088506598662145</v>
      </c>
      <c r="BQ29">
        <f t="shared" si="41"/>
        <v>0.64911493401337861</v>
      </c>
      <c r="BR29">
        <v>1857</v>
      </c>
      <c r="BS29">
        <v>290.00000000000011</v>
      </c>
      <c r="BT29">
        <v>1297.1300000000001</v>
      </c>
      <c r="BU29">
        <v>105</v>
      </c>
      <c r="BV29">
        <v>10313.6</v>
      </c>
      <c r="BW29">
        <v>1294.57</v>
      </c>
      <c r="BX29">
        <v>2.56</v>
      </c>
      <c r="BY29">
        <v>300.00000000000011</v>
      </c>
      <c r="BZ29">
        <v>38.4</v>
      </c>
      <c r="CA29">
        <v>1392.1873060265909</v>
      </c>
      <c r="CB29">
        <v>1.186737749076215</v>
      </c>
      <c r="CC29">
        <v>-100.6831636884075</v>
      </c>
      <c r="CD29">
        <v>1.00008009058865</v>
      </c>
      <c r="CE29">
        <v>0.99724503699812428</v>
      </c>
      <c r="CF29">
        <v>-1.1203332591768639E-2</v>
      </c>
      <c r="CG29">
        <v>289.99999999999989</v>
      </c>
      <c r="CH29">
        <v>1293.83</v>
      </c>
      <c r="CI29">
        <v>845</v>
      </c>
      <c r="CJ29">
        <v>10263.799999999999</v>
      </c>
      <c r="CK29">
        <v>1294.0899999999999</v>
      </c>
      <c r="CL29">
        <v>-0.26</v>
      </c>
      <c r="CZ29">
        <f t="shared" si="42"/>
        <v>1799.93</v>
      </c>
      <c r="DA29">
        <f t="shared" si="43"/>
        <v>1513.1261998222431</v>
      </c>
      <c r="DB29">
        <f t="shared" si="44"/>
        <v>0.84065835883742313</v>
      </c>
      <c r="DC29">
        <f t="shared" si="45"/>
        <v>0.19131671767484637</v>
      </c>
      <c r="DD29">
        <v>6</v>
      </c>
      <c r="DE29">
        <v>0.5</v>
      </c>
      <c r="DF29" t="s">
        <v>425</v>
      </c>
      <c r="DG29">
        <v>2</v>
      </c>
      <c r="DH29">
        <v>1693246456.5999999</v>
      </c>
      <c r="DI29">
        <v>946.47500000000002</v>
      </c>
      <c r="DJ29">
        <v>999.97</v>
      </c>
      <c r="DK29">
        <v>24.481100000000001</v>
      </c>
      <c r="DL29">
        <v>19.4787</v>
      </c>
      <c r="DM29">
        <v>945.83900000000006</v>
      </c>
      <c r="DN29">
        <v>24.1251</v>
      </c>
      <c r="DO29">
        <v>500.38299999999998</v>
      </c>
      <c r="DP29">
        <v>99.334299999999999</v>
      </c>
      <c r="DQ29">
        <v>0.10054399999999999</v>
      </c>
      <c r="DR29">
        <v>28.005500000000001</v>
      </c>
      <c r="DS29">
        <v>27.964300000000001</v>
      </c>
      <c r="DT29">
        <v>999.9</v>
      </c>
      <c r="DU29">
        <v>0</v>
      </c>
      <c r="DV29">
        <v>0</v>
      </c>
      <c r="DW29">
        <v>9975</v>
      </c>
      <c r="DX29">
        <v>0</v>
      </c>
      <c r="DY29">
        <v>366.14699999999999</v>
      </c>
      <c r="DZ29">
        <v>-53.313600000000001</v>
      </c>
      <c r="EA29">
        <v>970.63099999999997</v>
      </c>
      <c r="EB29">
        <v>1019.83</v>
      </c>
      <c r="EC29">
        <v>5.2220000000000004</v>
      </c>
      <c r="ED29">
        <v>999.97</v>
      </c>
      <c r="EE29">
        <v>19.4787</v>
      </c>
      <c r="EF29">
        <v>2.45363</v>
      </c>
      <c r="EG29">
        <v>1.9349000000000001</v>
      </c>
      <c r="EH29">
        <v>20.722100000000001</v>
      </c>
      <c r="EI29">
        <v>16.921500000000002</v>
      </c>
      <c r="EJ29">
        <v>1799.93</v>
      </c>
      <c r="EK29">
        <v>0.97799499999999995</v>
      </c>
      <c r="EL29">
        <v>2.2005199999999999E-2</v>
      </c>
      <c r="EM29">
        <v>0</v>
      </c>
      <c r="EN29">
        <v>991.68299999999999</v>
      </c>
      <c r="EO29">
        <v>5.0002700000000004</v>
      </c>
      <c r="EP29">
        <v>18670.3</v>
      </c>
      <c r="EQ29">
        <v>16248</v>
      </c>
      <c r="ER29">
        <v>46.061999999999998</v>
      </c>
      <c r="ES29">
        <v>48.875</v>
      </c>
      <c r="ET29">
        <v>47.5</v>
      </c>
      <c r="EU29">
        <v>47.375</v>
      </c>
      <c r="EV29">
        <v>47.811999999999998</v>
      </c>
      <c r="EW29">
        <v>1755.43</v>
      </c>
      <c r="EX29">
        <v>39.5</v>
      </c>
      <c r="EY29">
        <v>0</v>
      </c>
      <c r="EZ29">
        <v>147</v>
      </c>
      <c r="FA29">
        <v>0</v>
      </c>
      <c r="FB29">
        <v>992.97265384615378</v>
      </c>
      <c r="FC29">
        <v>-9.5562734822671267</v>
      </c>
      <c r="FD29">
        <v>-200.21880300299199</v>
      </c>
      <c r="FE29">
        <v>18695.761538461538</v>
      </c>
      <c r="FF29">
        <v>15</v>
      </c>
      <c r="FG29">
        <v>1693246484.5999999</v>
      </c>
      <c r="FH29" t="s">
        <v>490</v>
      </c>
      <c r="FI29">
        <v>1693246484.5999999</v>
      </c>
      <c r="FJ29">
        <v>1693246483.5999999</v>
      </c>
      <c r="FK29">
        <v>15</v>
      </c>
      <c r="FL29">
        <v>-0.14799999999999999</v>
      </c>
      <c r="FM29">
        <v>0.04</v>
      </c>
      <c r="FN29">
        <v>0.63600000000000001</v>
      </c>
      <c r="FO29">
        <v>0.35599999999999998</v>
      </c>
      <c r="FP29">
        <v>1000</v>
      </c>
      <c r="FQ29">
        <v>20</v>
      </c>
      <c r="FR29">
        <v>0.19</v>
      </c>
      <c r="FS29">
        <v>0.05</v>
      </c>
      <c r="FT29">
        <v>40.312259812857143</v>
      </c>
      <c r="FU29">
        <v>-0.99979310009686695</v>
      </c>
      <c r="FV29">
        <v>0.19057445287822081</v>
      </c>
      <c r="FW29">
        <v>1</v>
      </c>
      <c r="FX29">
        <v>0.36437750736228791</v>
      </c>
      <c r="FY29">
        <v>-8.1858662728388071E-2</v>
      </c>
      <c r="FZ29">
        <v>1.203641625699128E-2</v>
      </c>
      <c r="GA29">
        <v>1</v>
      </c>
      <c r="GB29">
        <v>2</v>
      </c>
      <c r="GC29">
        <v>2</v>
      </c>
      <c r="GD29" t="s">
        <v>427</v>
      </c>
      <c r="GE29">
        <v>3.1335600000000001</v>
      </c>
      <c r="GF29">
        <v>2.8654799999999998</v>
      </c>
      <c r="GG29">
        <v>0.17071900000000001</v>
      </c>
      <c r="GH29">
        <v>0.18099199999999999</v>
      </c>
      <c r="GI29">
        <v>0.116964</v>
      </c>
      <c r="GJ29">
        <v>0.10313600000000001</v>
      </c>
      <c r="GK29">
        <v>25152.799999999999</v>
      </c>
      <c r="GL29">
        <v>19114.8</v>
      </c>
      <c r="GM29">
        <v>29239.8</v>
      </c>
      <c r="GN29">
        <v>21751.8</v>
      </c>
      <c r="GO29">
        <v>34605.9</v>
      </c>
      <c r="GP29">
        <v>26840.3</v>
      </c>
      <c r="GQ29">
        <v>40583.9</v>
      </c>
      <c r="GR29">
        <v>30899</v>
      </c>
      <c r="GS29">
        <v>2.0299999999999998</v>
      </c>
      <c r="GT29">
        <v>1.7783</v>
      </c>
      <c r="GU29">
        <v>5.4776699999999998E-2</v>
      </c>
      <c r="GV29">
        <v>0</v>
      </c>
      <c r="GW29">
        <v>27.069299999999998</v>
      </c>
      <c r="GX29">
        <v>999.9</v>
      </c>
      <c r="GY29">
        <v>34.700000000000003</v>
      </c>
      <c r="GZ29">
        <v>44.1</v>
      </c>
      <c r="HA29">
        <v>32.139299999999999</v>
      </c>
      <c r="HB29">
        <v>61.744900000000001</v>
      </c>
      <c r="HC29">
        <v>15.0921</v>
      </c>
      <c r="HD29">
        <v>1</v>
      </c>
      <c r="HE29">
        <v>0.23320099999999999</v>
      </c>
      <c r="HF29">
        <v>-5.5206999999999999E-2</v>
      </c>
      <c r="HG29">
        <v>20.270900000000001</v>
      </c>
      <c r="HH29">
        <v>5.2340600000000004</v>
      </c>
      <c r="HI29">
        <v>11.974</v>
      </c>
      <c r="HJ29">
        <v>4.9752000000000001</v>
      </c>
      <c r="HK29">
        <v>3.2839</v>
      </c>
      <c r="HL29">
        <v>9999</v>
      </c>
      <c r="HM29">
        <v>9999</v>
      </c>
      <c r="HN29">
        <v>9999</v>
      </c>
      <c r="HO29">
        <v>999.9</v>
      </c>
      <c r="HP29">
        <v>1.86172</v>
      </c>
      <c r="HQ29">
        <v>1.8633999999999999</v>
      </c>
      <c r="HR29">
        <v>1.8687</v>
      </c>
      <c r="HS29">
        <v>1.85968</v>
      </c>
      <c r="HT29">
        <v>1.85791</v>
      </c>
      <c r="HU29">
        <v>1.86171</v>
      </c>
      <c r="HV29">
        <v>1.8654500000000001</v>
      </c>
      <c r="HW29">
        <v>1.8674599999999999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0.63600000000000001</v>
      </c>
      <c r="IL29">
        <v>0.35599999999999998</v>
      </c>
      <c r="IM29">
        <v>0.81151702353367061</v>
      </c>
      <c r="IN29">
        <v>1.118558698776514E-3</v>
      </c>
      <c r="IO29">
        <v>-1.6939696309573479E-6</v>
      </c>
      <c r="IP29">
        <v>5.4698917449866148E-10</v>
      </c>
      <c r="IQ29">
        <v>-9.411951144788272E-2</v>
      </c>
      <c r="IR29">
        <v>-7.6058941998734366E-3</v>
      </c>
      <c r="IS29">
        <v>1.6984902717538061E-3</v>
      </c>
      <c r="IT29">
        <v>-9.6352527008986976E-6</v>
      </c>
      <c r="IU29">
        <v>2</v>
      </c>
      <c r="IV29">
        <v>2021</v>
      </c>
      <c r="IW29">
        <v>2</v>
      </c>
      <c r="IX29">
        <v>40</v>
      </c>
      <c r="IY29">
        <v>3.5</v>
      </c>
      <c r="IZ29">
        <v>3.3</v>
      </c>
      <c r="JA29">
        <v>2.16797</v>
      </c>
      <c r="JB29">
        <v>2.5476100000000002</v>
      </c>
      <c r="JC29">
        <v>1.34399</v>
      </c>
      <c r="JD29">
        <v>2.2412100000000001</v>
      </c>
      <c r="JE29">
        <v>1.5930200000000001</v>
      </c>
      <c r="JF29">
        <v>2.34863</v>
      </c>
      <c r="JG29">
        <v>50.542499999999997</v>
      </c>
      <c r="JH29">
        <v>23.982399999999998</v>
      </c>
      <c r="JI29">
        <v>18</v>
      </c>
      <c r="JJ29">
        <v>500.03</v>
      </c>
      <c r="JK29">
        <v>387.63</v>
      </c>
      <c r="JL29">
        <v>22.904399999999999</v>
      </c>
      <c r="JM29">
        <v>30.446300000000001</v>
      </c>
      <c r="JN29">
        <v>29.998200000000001</v>
      </c>
      <c r="JO29">
        <v>30.3797</v>
      </c>
      <c r="JP29">
        <v>30.3489</v>
      </c>
      <c r="JQ29">
        <v>43.468499999999999</v>
      </c>
      <c r="JR29">
        <v>37.481999999999999</v>
      </c>
      <c r="JS29">
        <v>0</v>
      </c>
      <c r="JT29">
        <v>23.505600000000001</v>
      </c>
      <c r="JU29">
        <v>1000</v>
      </c>
      <c r="JV29">
        <v>19.457699999999999</v>
      </c>
      <c r="JW29">
        <v>99.701800000000006</v>
      </c>
      <c r="JX29">
        <v>97.632000000000005</v>
      </c>
    </row>
    <row r="30" spans="1:284" x14ac:dyDescent="0.3">
      <c r="A30">
        <v>14</v>
      </c>
      <c r="B30">
        <v>1693246645.5999999</v>
      </c>
      <c r="C30">
        <v>1653.099999904633</v>
      </c>
      <c r="D30" t="s">
        <v>491</v>
      </c>
      <c r="E30" t="s">
        <v>492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1693246645.5999999</v>
      </c>
      <c r="N30">
        <f t="shared" si="0"/>
        <v>2.9395727731346948E-3</v>
      </c>
      <c r="O30">
        <f t="shared" si="1"/>
        <v>2.939572773134695</v>
      </c>
      <c r="P30">
        <f t="shared" si="2"/>
        <v>39.831921669680469</v>
      </c>
      <c r="Q30">
        <f t="shared" si="3"/>
        <v>1148.07</v>
      </c>
      <c r="R30">
        <f t="shared" si="4"/>
        <v>817.68171393143268</v>
      </c>
      <c r="S30">
        <f t="shared" si="5"/>
        <v>81.307439636929743</v>
      </c>
      <c r="T30">
        <f t="shared" si="6"/>
        <v>114.16010732972998</v>
      </c>
      <c r="U30">
        <f t="shared" si="7"/>
        <v>0.21411324115668628</v>
      </c>
      <c r="V30">
        <f t="shared" si="8"/>
        <v>2.909108233948599</v>
      </c>
      <c r="W30">
        <f t="shared" si="9"/>
        <v>0.20572779297267677</v>
      </c>
      <c r="X30">
        <f t="shared" si="10"/>
        <v>0.12930590635202527</v>
      </c>
      <c r="Y30">
        <f t="shared" si="11"/>
        <v>344.39469964452576</v>
      </c>
      <c r="Z30">
        <f t="shared" si="12"/>
        <v>28.987030327012008</v>
      </c>
      <c r="AA30">
        <f t="shared" si="13"/>
        <v>28.0047</v>
      </c>
      <c r="AB30">
        <f t="shared" si="14"/>
        <v>3.7958795665838396</v>
      </c>
      <c r="AC30">
        <f t="shared" si="15"/>
        <v>64.83407727072867</v>
      </c>
      <c r="AD30">
        <f t="shared" si="16"/>
        <v>2.4194699796401999</v>
      </c>
      <c r="AE30">
        <f t="shared" si="17"/>
        <v>3.7317874819706018</v>
      </c>
      <c r="AF30">
        <f t="shared" si="18"/>
        <v>1.3764095869436397</v>
      </c>
      <c r="AG30">
        <f t="shared" si="19"/>
        <v>-129.63515929524004</v>
      </c>
      <c r="AH30">
        <f t="shared" si="20"/>
        <v>-45.764699019100007</v>
      </c>
      <c r="AI30">
        <f t="shared" si="21"/>
        <v>-3.424287320460246</v>
      </c>
      <c r="AJ30">
        <f t="shared" si="22"/>
        <v>165.57055400972547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52150.061177601674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493</v>
      </c>
      <c r="AW30">
        <v>10311</v>
      </c>
      <c r="AX30">
        <v>989.55534615384613</v>
      </c>
      <c r="AY30">
        <v>1409.3250672143249</v>
      </c>
      <c r="AZ30">
        <f t="shared" si="27"/>
        <v>0.2978515963603745</v>
      </c>
      <c r="BA30">
        <v>0.5</v>
      </c>
      <c r="BB30">
        <f t="shared" si="28"/>
        <v>1513.2941998222627</v>
      </c>
      <c r="BC30">
        <f t="shared" si="29"/>
        <v>39.831921669680469</v>
      </c>
      <c r="BD30">
        <f t="shared" si="30"/>
        <v>225.36854658997825</v>
      </c>
      <c r="BE30">
        <f t="shared" si="31"/>
        <v>2.8957592127275632E-2</v>
      </c>
      <c r="BF30">
        <f t="shared" si="32"/>
        <v>1.4351159855429534</v>
      </c>
      <c r="BG30">
        <f t="shared" si="33"/>
        <v>701.94260093391199</v>
      </c>
      <c r="BH30" t="s">
        <v>494</v>
      </c>
      <c r="BI30">
        <v>655.48</v>
      </c>
      <c r="BJ30">
        <f t="shared" si="34"/>
        <v>655.48</v>
      </c>
      <c r="BK30">
        <f t="shared" si="35"/>
        <v>0.53489793430296162</v>
      </c>
      <c r="BL30">
        <f t="shared" si="36"/>
        <v>0.55683818773484728</v>
      </c>
      <c r="BM30">
        <f t="shared" si="37"/>
        <v>0.72848012447302979</v>
      </c>
      <c r="BN30">
        <f t="shared" si="38"/>
        <v>1.0097207481040964</v>
      </c>
      <c r="BO30">
        <f t="shared" si="39"/>
        <v>0.82949880917357111</v>
      </c>
      <c r="BP30">
        <f t="shared" si="40"/>
        <v>0.36884879326364811</v>
      </c>
      <c r="BQ30">
        <f t="shared" si="41"/>
        <v>0.63115120673635183</v>
      </c>
      <c r="BR30">
        <v>1859</v>
      </c>
      <c r="BS30">
        <v>290.00000000000011</v>
      </c>
      <c r="BT30">
        <v>1307.5</v>
      </c>
      <c r="BU30">
        <v>125</v>
      </c>
      <c r="BV30">
        <v>10311</v>
      </c>
      <c r="BW30">
        <v>1305.02</v>
      </c>
      <c r="BX30">
        <v>2.48</v>
      </c>
      <c r="BY30">
        <v>300.00000000000011</v>
      </c>
      <c r="BZ30">
        <v>38.4</v>
      </c>
      <c r="CA30">
        <v>1409.3250672143249</v>
      </c>
      <c r="CB30">
        <v>1.2559891470222211</v>
      </c>
      <c r="CC30">
        <v>-107.5521170959357</v>
      </c>
      <c r="CD30">
        <v>1.0586110490390039</v>
      </c>
      <c r="CE30">
        <v>0.99729469361557199</v>
      </c>
      <c r="CF30">
        <v>-1.120470033370412E-2</v>
      </c>
      <c r="CG30">
        <v>289.99999999999989</v>
      </c>
      <c r="CH30">
        <v>1304.53</v>
      </c>
      <c r="CI30">
        <v>765</v>
      </c>
      <c r="CJ30">
        <v>10270</v>
      </c>
      <c r="CK30">
        <v>1304.5999999999999</v>
      </c>
      <c r="CL30">
        <v>-7.0000000000000007E-2</v>
      </c>
      <c r="CZ30">
        <f t="shared" si="42"/>
        <v>1800.13</v>
      </c>
      <c r="DA30">
        <f t="shared" si="43"/>
        <v>1513.2941998222627</v>
      </c>
      <c r="DB30">
        <f t="shared" si="44"/>
        <v>0.84065828569173484</v>
      </c>
      <c r="DC30">
        <f t="shared" si="45"/>
        <v>0.19131657138346994</v>
      </c>
      <c r="DD30">
        <v>6</v>
      </c>
      <c r="DE30">
        <v>0.5</v>
      </c>
      <c r="DF30" t="s">
        <v>425</v>
      </c>
      <c r="DG30">
        <v>2</v>
      </c>
      <c r="DH30">
        <v>1693246645.5999999</v>
      </c>
      <c r="DI30">
        <v>1148.07</v>
      </c>
      <c r="DJ30">
        <v>1199.8599999999999</v>
      </c>
      <c r="DK30">
        <v>24.331800000000001</v>
      </c>
      <c r="DL30">
        <v>20.893999999999998</v>
      </c>
      <c r="DM30">
        <v>1147.58</v>
      </c>
      <c r="DN30">
        <v>23.725899999999999</v>
      </c>
      <c r="DO30">
        <v>500.56099999999998</v>
      </c>
      <c r="DP30">
        <v>99.335999999999999</v>
      </c>
      <c r="DQ30">
        <v>0.100539</v>
      </c>
      <c r="DR30">
        <v>27.712900000000001</v>
      </c>
      <c r="DS30">
        <v>28.0047</v>
      </c>
      <c r="DT30">
        <v>999.9</v>
      </c>
      <c r="DU30">
        <v>0</v>
      </c>
      <c r="DV30">
        <v>0</v>
      </c>
      <c r="DW30">
        <v>9950</v>
      </c>
      <c r="DX30">
        <v>0</v>
      </c>
      <c r="DY30">
        <v>913.86800000000005</v>
      </c>
      <c r="DZ30">
        <v>-51.7928</v>
      </c>
      <c r="EA30">
        <v>1176.7</v>
      </c>
      <c r="EB30">
        <v>1225.47</v>
      </c>
      <c r="EC30">
        <v>3.4377200000000001</v>
      </c>
      <c r="ED30">
        <v>1199.8599999999999</v>
      </c>
      <c r="EE30">
        <v>20.893999999999998</v>
      </c>
      <c r="EF30">
        <v>2.4170199999999999</v>
      </c>
      <c r="EG30">
        <v>2.0755300000000001</v>
      </c>
      <c r="EH30">
        <v>20.478300000000001</v>
      </c>
      <c r="EI30">
        <v>18.032599999999999</v>
      </c>
      <c r="EJ30">
        <v>1800.13</v>
      </c>
      <c r="EK30">
        <v>0.97799499999999995</v>
      </c>
      <c r="EL30">
        <v>2.2005299999999998E-2</v>
      </c>
      <c r="EM30">
        <v>0</v>
      </c>
      <c r="EN30">
        <v>988.95600000000002</v>
      </c>
      <c r="EO30">
        <v>5.0002700000000004</v>
      </c>
      <c r="EP30">
        <v>18586.900000000001</v>
      </c>
      <c r="EQ30">
        <v>16249.7</v>
      </c>
      <c r="ER30">
        <v>45.875</v>
      </c>
      <c r="ES30">
        <v>48.686999999999998</v>
      </c>
      <c r="ET30">
        <v>47.25</v>
      </c>
      <c r="EU30">
        <v>47.311999999999998</v>
      </c>
      <c r="EV30">
        <v>47.625</v>
      </c>
      <c r="EW30">
        <v>1755.63</v>
      </c>
      <c r="EX30">
        <v>39.5</v>
      </c>
      <c r="EY30">
        <v>0</v>
      </c>
      <c r="EZ30">
        <v>186.79999995231631</v>
      </c>
      <c r="FA30">
        <v>0</v>
      </c>
      <c r="FB30">
        <v>989.55534615384613</v>
      </c>
      <c r="FC30">
        <v>-6.57288888867427</v>
      </c>
      <c r="FD30">
        <v>-98.38632467118083</v>
      </c>
      <c r="FE30">
        <v>18602.8</v>
      </c>
      <c r="FF30">
        <v>15</v>
      </c>
      <c r="FG30">
        <v>1693246575.5999999</v>
      </c>
      <c r="FH30" t="s">
        <v>495</v>
      </c>
      <c r="FI30">
        <v>1693246575.5999999</v>
      </c>
      <c r="FJ30">
        <v>1693246571.0999999</v>
      </c>
      <c r="FK30">
        <v>16</v>
      </c>
      <c r="FL30">
        <v>-0.05</v>
      </c>
      <c r="FM30">
        <v>1.2999999999999999E-2</v>
      </c>
      <c r="FN30">
        <v>0.46200000000000002</v>
      </c>
      <c r="FO30">
        <v>0.40500000000000003</v>
      </c>
      <c r="FP30">
        <v>1200</v>
      </c>
      <c r="FQ30">
        <v>20</v>
      </c>
      <c r="FR30">
        <v>0.16</v>
      </c>
      <c r="FS30">
        <v>0.05</v>
      </c>
      <c r="FT30">
        <v>40.207575342606603</v>
      </c>
      <c r="FU30">
        <v>-0.749929040656517</v>
      </c>
      <c r="FV30">
        <v>0.185618966450175</v>
      </c>
      <c r="FW30">
        <v>1</v>
      </c>
      <c r="FX30">
        <v>0.22470273432291191</v>
      </c>
      <c r="FY30">
        <v>-4.2577817840304039E-2</v>
      </c>
      <c r="FZ30">
        <v>6.2871026186012251E-3</v>
      </c>
      <c r="GA30">
        <v>1</v>
      </c>
      <c r="GB30">
        <v>2</v>
      </c>
      <c r="GC30">
        <v>2</v>
      </c>
      <c r="GD30" t="s">
        <v>427</v>
      </c>
      <c r="GE30">
        <v>3.1341100000000002</v>
      </c>
      <c r="GF30">
        <v>2.8652700000000002</v>
      </c>
      <c r="GG30">
        <v>0.19334100000000001</v>
      </c>
      <c r="GH30">
        <v>0.20322699999999999</v>
      </c>
      <c r="GI30">
        <v>0.115573</v>
      </c>
      <c r="GJ30">
        <v>0.108374</v>
      </c>
      <c r="GK30">
        <v>24462.2</v>
      </c>
      <c r="GL30">
        <v>18592.099999999999</v>
      </c>
      <c r="GM30">
        <v>29235</v>
      </c>
      <c r="GN30">
        <v>21747.7</v>
      </c>
      <c r="GO30">
        <v>34659.1</v>
      </c>
      <c r="GP30">
        <v>26680.799999999999</v>
      </c>
      <c r="GQ30">
        <v>40577</v>
      </c>
      <c r="GR30">
        <v>30893.4</v>
      </c>
      <c r="GS30">
        <v>2.0276000000000001</v>
      </c>
      <c r="GT30">
        <v>1.7754000000000001</v>
      </c>
      <c r="GU30">
        <v>6.8560200000000002E-2</v>
      </c>
      <c r="GV30">
        <v>0</v>
      </c>
      <c r="GW30">
        <v>26.8843</v>
      </c>
      <c r="GX30">
        <v>999.9</v>
      </c>
      <c r="GY30">
        <v>34.1</v>
      </c>
      <c r="GZ30">
        <v>44.6</v>
      </c>
      <c r="HA30">
        <v>32.410800000000002</v>
      </c>
      <c r="HB30">
        <v>62.014899999999997</v>
      </c>
      <c r="HC30">
        <v>15.132199999999999</v>
      </c>
      <c r="HD30">
        <v>1</v>
      </c>
      <c r="HE30">
        <v>0.240061</v>
      </c>
      <c r="HF30">
        <v>3.0153699999999999</v>
      </c>
      <c r="HG30">
        <v>20.245999999999999</v>
      </c>
      <c r="HH30">
        <v>5.2346599999999999</v>
      </c>
      <c r="HI30">
        <v>11.974</v>
      </c>
      <c r="HJ30">
        <v>4.9741999999999997</v>
      </c>
      <c r="HK30">
        <v>3.2839999999999998</v>
      </c>
      <c r="HL30">
        <v>9999</v>
      </c>
      <c r="HM30">
        <v>9999</v>
      </c>
      <c r="HN30">
        <v>9999</v>
      </c>
      <c r="HO30">
        <v>999.9</v>
      </c>
      <c r="HP30">
        <v>1.86172</v>
      </c>
      <c r="HQ30">
        <v>1.8633999999999999</v>
      </c>
      <c r="HR30">
        <v>1.8686199999999999</v>
      </c>
      <c r="HS30">
        <v>1.85965</v>
      </c>
      <c r="HT30">
        <v>1.8579000000000001</v>
      </c>
      <c r="HU30">
        <v>1.8616699999999999</v>
      </c>
      <c r="HV30">
        <v>1.8653900000000001</v>
      </c>
      <c r="HW30">
        <v>1.8673900000000001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0.49</v>
      </c>
      <c r="IL30">
        <v>0.60589999999999999</v>
      </c>
      <c r="IM30">
        <v>0.61395579444437376</v>
      </c>
      <c r="IN30">
        <v>1.118558698776514E-3</v>
      </c>
      <c r="IO30">
        <v>-1.6939696309573479E-6</v>
      </c>
      <c r="IP30">
        <v>5.4698917449866148E-10</v>
      </c>
      <c r="IQ30">
        <v>-4.1134469257181228E-2</v>
      </c>
      <c r="IR30">
        <v>-7.6058941998734366E-3</v>
      </c>
      <c r="IS30">
        <v>1.6984902717538061E-3</v>
      </c>
      <c r="IT30">
        <v>-9.6352527008986976E-6</v>
      </c>
      <c r="IU30">
        <v>2</v>
      </c>
      <c r="IV30">
        <v>2021</v>
      </c>
      <c r="IW30">
        <v>2</v>
      </c>
      <c r="IX30">
        <v>40</v>
      </c>
      <c r="IY30">
        <v>1.2</v>
      </c>
      <c r="IZ30">
        <v>1.2</v>
      </c>
      <c r="JA30">
        <v>2.52563</v>
      </c>
      <c r="JB30">
        <v>2.5524900000000001</v>
      </c>
      <c r="JC30">
        <v>1.34399</v>
      </c>
      <c r="JD30">
        <v>2.2399900000000001</v>
      </c>
      <c r="JE30">
        <v>1.5930200000000001</v>
      </c>
      <c r="JF30">
        <v>2.32056</v>
      </c>
      <c r="JG30">
        <v>50.705500000000001</v>
      </c>
      <c r="JH30">
        <v>23.991199999999999</v>
      </c>
      <c r="JI30">
        <v>18</v>
      </c>
      <c r="JJ30">
        <v>498.93200000000002</v>
      </c>
      <c r="JK30">
        <v>386.26499999999999</v>
      </c>
      <c r="JL30">
        <v>23.069800000000001</v>
      </c>
      <c r="JM30">
        <v>30.530899999999999</v>
      </c>
      <c r="JN30">
        <v>30.000399999999999</v>
      </c>
      <c r="JO30">
        <v>30.4297</v>
      </c>
      <c r="JP30">
        <v>30.396100000000001</v>
      </c>
      <c r="JQ30">
        <v>50.612299999999998</v>
      </c>
      <c r="JR30">
        <v>33.889000000000003</v>
      </c>
      <c r="JS30">
        <v>0</v>
      </c>
      <c r="JT30">
        <v>23.062899999999999</v>
      </c>
      <c r="JU30">
        <v>1200</v>
      </c>
      <c r="JV30">
        <v>20.9392</v>
      </c>
      <c r="JW30">
        <v>99.685000000000002</v>
      </c>
      <c r="JX30">
        <v>97.614099999999993</v>
      </c>
    </row>
    <row r="31" spans="1:284" x14ac:dyDescent="0.3">
      <c r="A31">
        <v>15</v>
      </c>
      <c r="B31">
        <v>1693246835.0999999</v>
      </c>
      <c r="C31">
        <v>1842.599999904633</v>
      </c>
      <c r="D31" t="s">
        <v>496</v>
      </c>
      <c r="E31" t="s">
        <v>497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1693246835.0999999</v>
      </c>
      <c r="N31">
        <f t="shared" si="0"/>
        <v>1.9838372399483876E-3</v>
      </c>
      <c r="O31">
        <f t="shared" si="1"/>
        <v>1.9838372399483877</v>
      </c>
      <c r="P31">
        <f t="shared" si="2"/>
        <v>39.090133787361431</v>
      </c>
      <c r="Q31">
        <f t="shared" si="3"/>
        <v>1449.5</v>
      </c>
      <c r="R31">
        <f t="shared" si="4"/>
        <v>965.56307218494965</v>
      </c>
      <c r="S31">
        <f t="shared" si="5"/>
        <v>96.002973340506244</v>
      </c>
      <c r="T31">
        <f t="shared" si="6"/>
        <v>144.1193370643</v>
      </c>
      <c r="U31">
        <f t="shared" si="7"/>
        <v>0.14027697290134175</v>
      </c>
      <c r="V31">
        <f t="shared" si="8"/>
        <v>2.9316999269710067</v>
      </c>
      <c r="W31">
        <f t="shared" si="9"/>
        <v>0.13665199745275339</v>
      </c>
      <c r="X31">
        <f t="shared" si="10"/>
        <v>8.5725385753014138E-2</v>
      </c>
      <c r="Y31">
        <f t="shared" si="11"/>
        <v>344.38969964470169</v>
      </c>
      <c r="Z31">
        <f t="shared" si="12"/>
        <v>29.046809371099837</v>
      </c>
      <c r="AA31">
        <f t="shared" si="13"/>
        <v>28.006699999999999</v>
      </c>
      <c r="AB31">
        <f t="shared" si="14"/>
        <v>3.7963221471112285</v>
      </c>
      <c r="AC31">
        <f t="shared" si="15"/>
        <v>64.93280066315333</v>
      </c>
      <c r="AD31">
        <f t="shared" si="16"/>
        <v>2.3978594191875198</v>
      </c>
      <c r="AE31">
        <f t="shared" si="17"/>
        <v>3.6928322738252151</v>
      </c>
      <c r="AF31">
        <f t="shared" si="18"/>
        <v>1.3984627279237087</v>
      </c>
      <c r="AG31">
        <f t="shared" si="19"/>
        <v>-87.487222281723888</v>
      </c>
      <c r="AH31">
        <f t="shared" si="20"/>
        <v>-74.806866598871807</v>
      </c>
      <c r="AI31">
        <f t="shared" si="21"/>
        <v>-5.5492870274477237</v>
      </c>
      <c r="AJ31">
        <f t="shared" si="22"/>
        <v>176.54632373665825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52830.435298428914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498</v>
      </c>
      <c r="AW31">
        <v>10319.1</v>
      </c>
      <c r="AX31">
        <v>986.36783999999989</v>
      </c>
      <c r="AY31">
        <v>1406.5541914778771</v>
      </c>
      <c r="AZ31">
        <f t="shared" si="27"/>
        <v>0.29873456282291144</v>
      </c>
      <c r="BA31">
        <v>0.5</v>
      </c>
      <c r="BB31">
        <f t="shared" si="28"/>
        <v>1513.2767998223508</v>
      </c>
      <c r="BC31">
        <f t="shared" si="29"/>
        <v>39.090133787361431</v>
      </c>
      <c r="BD31">
        <f t="shared" si="30"/>
        <v>226.03404161249222</v>
      </c>
      <c r="BE31">
        <f t="shared" si="31"/>
        <v>2.8467738572191998E-2</v>
      </c>
      <c r="BF31">
        <f t="shared" si="32"/>
        <v>1.4399131016730384</v>
      </c>
      <c r="BG31">
        <f t="shared" si="33"/>
        <v>701.25454033277799</v>
      </c>
      <c r="BH31" t="s">
        <v>499</v>
      </c>
      <c r="BI31">
        <v>657.65</v>
      </c>
      <c r="BJ31">
        <f t="shared" si="34"/>
        <v>657.65</v>
      </c>
      <c r="BK31">
        <f t="shared" si="35"/>
        <v>0.53243891775758589</v>
      </c>
      <c r="BL31">
        <f t="shared" si="36"/>
        <v>0.56106823310560905</v>
      </c>
      <c r="BM31">
        <f t="shared" si="37"/>
        <v>0.73004873749094268</v>
      </c>
      <c r="BN31">
        <f t="shared" si="38"/>
        <v>1.0175046966892092</v>
      </c>
      <c r="BO31">
        <f t="shared" si="39"/>
        <v>0.83063521810397034</v>
      </c>
      <c r="BP31">
        <f t="shared" si="40"/>
        <v>0.37408612541737352</v>
      </c>
      <c r="BQ31">
        <f t="shared" si="41"/>
        <v>0.62591387458262648</v>
      </c>
      <c r="BR31">
        <v>1861</v>
      </c>
      <c r="BS31">
        <v>290.00000000000011</v>
      </c>
      <c r="BT31">
        <v>1306.92</v>
      </c>
      <c r="BU31">
        <v>95</v>
      </c>
      <c r="BV31">
        <v>10319.1</v>
      </c>
      <c r="BW31">
        <v>1304.8499999999999</v>
      </c>
      <c r="BX31">
        <v>2.0699999999999998</v>
      </c>
      <c r="BY31">
        <v>300.00000000000011</v>
      </c>
      <c r="BZ31">
        <v>38.4</v>
      </c>
      <c r="CA31">
        <v>1406.5541914778771</v>
      </c>
      <c r="CB31">
        <v>1.390516660070193</v>
      </c>
      <c r="CC31">
        <v>-104.94803518231831</v>
      </c>
      <c r="CD31">
        <v>1.1722202062281191</v>
      </c>
      <c r="CE31">
        <v>0.9965189251273604</v>
      </c>
      <c r="CF31">
        <v>-1.1207370189098989E-2</v>
      </c>
      <c r="CG31">
        <v>289.99999999999989</v>
      </c>
      <c r="CH31">
        <v>1305.27</v>
      </c>
      <c r="CI31">
        <v>845</v>
      </c>
      <c r="CJ31">
        <v>10267.5</v>
      </c>
      <c r="CK31">
        <v>1304.3399999999999</v>
      </c>
      <c r="CL31">
        <v>0.93</v>
      </c>
      <c r="CZ31">
        <f t="shared" si="42"/>
        <v>1800.11</v>
      </c>
      <c r="DA31">
        <f t="shared" si="43"/>
        <v>1513.2767998223508</v>
      </c>
      <c r="DB31">
        <f t="shared" si="44"/>
        <v>0.84065795969265811</v>
      </c>
      <c r="DC31">
        <f t="shared" si="45"/>
        <v>0.19131591938531631</v>
      </c>
      <c r="DD31">
        <v>6</v>
      </c>
      <c r="DE31">
        <v>0.5</v>
      </c>
      <c r="DF31" t="s">
        <v>425</v>
      </c>
      <c r="DG31">
        <v>2</v>
      </c>
      <c r="DH31">
        <v>1693246835.0999999</v>
      </c>
      <c r="DI31">
        <v>1449.5</v>
      </c>
      <c r="DJ31">
        <v>1499.82</v>
      </c>
      <c r="DK31">
        <v>24.116800000000001</v>
      </c>
      <c r="DL31">
        <v>21.795400000000001</v>
      </c>
      <c r="DM31">
        <v>1449.25</v>
      </c>
      <c r="DN31">
        <v>23.502099999999999</v>
      </c>
      <c r="DO31">
        <v>500.38600000000002</v>
      </c>
      <c r="DP31">
        <v>99.328000000000003</v>
      </c>
      <c r="DQ31">
        <v>9.8931400000000003E-2</v>
      </c>
      <c r="DR31">
        <v>27.5334</v>
      </c>
      <c r="DS31">
        <v>28.006699999999999</v>
      </c>
      <c r="DT31">
        <v>999.9</v>
      </c>
      <c r="DU31">
        <v>0</v>
      </c>
      <c r="DV31">
        <v>0</v>
      </c>
      <c r="DW31">
        <v>10080</v>
      </c>
      <c r="DX31">
        <v>0</v>
      </c>
      <c r="DY31">
        <v>1267.24</v>
      </c>
      <c r="DZ31">
        <v>-50.317599999999999</v>
      </c>
      <c r="EA31">
        <v>1485.32</v>
      </c>
      <c r="EB31">
        <v>1533.23</v>
      </c>
      <c r="EC31">
        <v>2.3213599999999999</v>
      </c>
      <c r="ED31">
        <v>1499.82</v>
      </c>
      <c r="EE31">
        <v>21.795400000000001</v>
      </c>
      <c r="EF31">
        <v>2.39547</v>
      </c>
      <c r="EG31">
        <v>2.1648999999999998</v>
      </c>
      <c r="EH31">
        <v>20.333200000000001</v>
      </c>
      <c r="EI31">
        <v>18.704899999999999</v>
      </c>
      <c r="EJ31">
        <v>1800.11</v>
      </c>
      <c r="EK31">
        <v>0.97800799999999999</v>
      </c>
      <c r="EL31">
        <v>2.19922E-2</v>
      </c>
      <c r="EM31">
        <v>0</v>
      </c>
      <c r="EN31">
        <v>985.64800000000002</v>
      </c>
      <c r="EO31">
        <v>5.0002700000000004</v>
      </c>
      <c r="EP31">
        <v>18541.7</v>
      </c>
      <c r="EQ31">
        <v>16249.7</v>
      </c>
      <c r="ER31">
        <v>45.625</v>
      </c>
      <c r="ES31">
        <v>48.375</v>
      </c>
      <c r="ET31">
        <v>47</v>
      </c>
      <c r="EU31">
        <v>47.061999999999998</v>
      </c>
      <c r="EV31">
        <v>47.375</v>
      </c>
      <c r="EW31">
        <v>1755.63</v>
      </c>
      <c r="EX31">
        <v>39.479999999999997</v>
      </c>
      <c r="EY31">
        <v>0</v>
      </c>
      <c r="EZ31">
        <v>187.79999995231631</v>
      </c>
      <c r="FA31">
        <v>0</v>
      </c>
      <c r="FB31">
        <v>986.36783999999989</v>
      </c>
      <c r="FC31">
        <v>-5.2993846245619611</v>
      </c>
      <c r="FD31">
        <v>-46.107692226384323</v>
      </c>
      <c r="FE31">
        <v>18533.067999999999</v>
      </c>
      <c r="FF31">
        <v>15</v>
      </c>
      <c r="FG31">
        <v>1693246794.5999999</v>
      </c>
      <c r="FH31" t="s">
        <v>500</v>
      </c>
      <c r="FI31">
        <v>1693246794.5999999</v>
      </c>
      <c r="FJ31">
        <v>1693246792.5999999</v>
      </c>
      <c r="FK31">
        <v>17</v>
      </c>
      <c r="FL31">
        <v>-9.5000000000000001E-2</v>
      </c>
      <c r="FM31">
        <v>2.1999999999999999E-2</v>
      </c>
      <c r="FN31">
        <v>0.23200000000000001</v>
      </c>
      <c r="FO31">
        <v>0.49</v>
      </c>
      <c r="FP31">
        <v>1499</v>
      </c>
      <c r="FQ31">
        <v>22</v>
      </c>
      <c r="FR31">
        <v>0.23</v>
      </c>
      <c r="FS31">
        <v>0.09</v>
      </c>
      <c r="FT31">
        <v>39.525434421091262</v>
      </c>
      <c r="FU31">
        <v>-1.658487863503793</v>
      </c>
      <c r="FV31">
        <v>0.30997559544054087</v>
      </c>
      <c r="FW31">
        <v>0</v>
      </c>
      <c r="FX31">
        <v>0.14536373308366629</v>
      </c>
      <c r="FY31">
        <v>-1.339805640221569E-2</v>
      </c>
      <c r="FZ31">
        <v>2.565608917654364E-3</v>
      </c>
      <c r="GA31">
        <v>1</v>
      </c>
      <c r="GB31">
        <v>1</v>
      </c>
      <c r="GC31">
        <v>2</v>
      </c>
      <c r="GD31" t="s">
        <v>501</v>
      </c>
      <c r="GE31">
        <v>3.1341199999999998</v>
      </c>
      <c r="GF31">
        <v>2.8647999999999998</v>
      </c>
      <c r="GG31">
        <v>0.22352</v>
      </c>
      <c r="GH31">
        <v>0.233046</v>
      </c>
      <c r="GI31">
        <v>0.114777</v>
      </c>
      <c r="GJ31">
        <v>0.111625</v>
      </c>
      <c r="GK31">
        <v>23545.8</v>
      </c>
      <c r="GL31">
        <v>17896.2</v>
      </c>
      <c r="GM31">
        <v>29233.8</v>
      </c>
      <c r="GN31">
        <v>21747.8</v>
      </c>
      <c r="GO31">
        <v>34692.9</v>
      </c>
      <c r="GP31">
        <v>26587.5</v>
      </c>
      <c r="GQ31">
        <v>40575.1</v>
      </c>
      <c r="GR31">
        <v>30895.1</v>
      </c>
      <c r="GS31">
        <v>2.0255000000000001</v>
      </c>
      <c r="GT31">
        <v>1.7750999999999999</v>
      </c>
      <c r="GU31">
        <v>8.2194799999999998E-2</v>
      </c>
      <c r="GV31">
        <v>0</v>
      </c>
      <c r="GW31">
        <v>26.6632</v>
      </c>
      <c r="GX31">
        <v>999.9</v>
      </c>
      <c r="GY31">
        <v>34</v>
      </c>
      <c r="GZ31">
        <v>45</v>
      </c>
      <c r="HA31">
        <v>32.993099999999998</v>
      </c>
      <c r="HB31">
        <v>61.6449</v>
      </c>
      <c r="HC31">
        <v>15.2204</v>
      </c>
      <c r="HD31">
        <v>1</v>
      </c>
      <c r="HE31">
        <v>0.24426800000000001</v>
      </c>
      <c r="HF31">
        <v>3.4956</v>
      </c>
      <c r="HG31">
        <v>20.236899999999999</v>
      </c>
      <c r="HH31">
        <v>5.2352600000000002</v>
      </c>
      <c r="HI31">
        <v>11.974</v>
      </c>
      <c r="HJ31">
        <v>4.9737999999999998</v>
      </c>
      <c r="HK31">
        <v>3.2839999999999998</v>
      </c>
      <c r="HL31">
        <v>9999</v>
      </c>
      <c r="HM31">
        <v>9999</v>
      </c>
      <c r="HN31">
        <v>9999</v>
      </c>
      <c r="HO31">
        <v>999.9</v>
      </c>
      <c r="HP31">
        <v>1.86164</v>
      </c>
      <c r="HQ31">
        <v>1.8633999999999999</v>
      </c>
      <c r="HR31">
        <v>1.86859</v>
      </c>
      <c r="HS31">
        <v>1.8595900000000001</v>
      </c>
      <c r="HT31">
        <v>1.85781</v>
      </c>
      <c r="HU31">
        <v>1.8615699999999999</v>
      </c>
      <c r="HV31">
        <v>1.8653599999999999</v>
      </c>
      <c r="HW31">
        <v>1.86737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0.25</v>
      </c>
      <c r="IL31">
        <v>0.61470000000000002</v>
      </c>
      <c r="IM31">
        <v>0.51976146682056168</v>
      </c>
      <c r="IN31">
        <v>1.118558698776514E-3</v>
      </c>
      <c r="IO31">
        <v>-1.6939696309573479E-6</v>
      </c>
      <c r="IP31">
        <v>5.4698917449866148E-10</v>
      </c>
      <c r="IQ31">
        <v>-1.9622823608970389E-2</v>
      </c>
      <c r="IR31">
        <v>-7.6058941998734366E-3</v>
      </c>
      <c r="IS31">
        <v>1.6984902717538061E-3</v>
      </c>
      <c r="IT31">
        <v>-9.6352527008986976E-6</v>
      </c>
      <c r="IU31">
        <v>2</v>
      </c>
      <c r="IV31">
        <v>2021</v>
      </c>
      <c r="IW31">
        <v>2</v>
      </c>
      <c r="IX31">
        <v>40</v>
      </c>
      <c r="IY31">
        <v>0.7</v>
      </c>
      <c r="IZ31">
        <v>0.7</v>
      </c>
      <c r="JA31">
        <v>3.0419900000000002</v>
      </c>
      <c r="JB31">
        <v>2.5512700000000001</v>
      </c>
      <c r="JC31">
        <v>1.34399</v>
      </c>
      <c r="JD31">
        <v>2.2399900000000001</v>
      </c>
      <c r="JE31">
        <v>1.5918000000000001</v>
      </c>
      <c r="JF31">
        <v>2.2741699999999998</v>
      </c>
      <c r="JG31">
        <v>50.380200000000002</v>
      </c>
      <c r="JH31">
        <v>24.008700000000001</v>
      </c>
      <c r="JI31">
        <v>18</v>
      </c>
      <c r="JJ31">
        <v>497.90800000000002</v>
      </c>
      <c r="JK31">
        <v>386.315</v>
      </c>
      <c r="JL31">
        <v>22.602499999999999</v>
      </c>
      <c r="JM31">
        <v>30.576000000000001</v>
      </c>
      <c r="JN31">
        <v>30.0002</v>
      </c>
      <c r="JO31">
        <v>30.4665</v>
      </c>
      <c r="JP31">
        <v>30.427600000000002</v>
      </c>
      <c r="JQ31">
        <v>60.939900000000002</v>
      </c>
      <c r="JR31">
        <v>32.334400000000002</v>
      </c>
      <c r="JS31">
        <v>0</v>
      </c>
      <c r="JT31">
        <v>22.6007</v>
      </c>
      <c r="JU31">
        <v>1500</v>
      </c>
      <c r="JV31">
        <v>21.874099999999999</v>
      </c>
      <c r="JW31">
        <v>99.680499999999995</v>
      </c>
      <c r="JX31">
        <v>97.617199999999997</v>
      </c>
    </row>
    <row r="32" spans="1:284" x14ac:dyDescent="0.3">
      <c r="A32">
        <v>16</v>
      </c>
      <c r="B32">
        <v>1693246965.0999999</v>
      </c>
      <c r="C32">
        <v>1972.599999904633</v>
      </c>
      <c r="D32" t="s">
        <v>502</v>
      </c>
      <c r="E32" t="s">
        <v>503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1693246965.0999999</v>
      </c>
      <c r="N32">
        <f t="shared" si="0"/>
        <v>1.6908340995335123E-3</v>
      </c>
      <c r="O32">
        <f t="shared" si="1"/>
        <v>1.6908340995335123</v>
      </c>
      <c r="P32">
        <f t="shared" si="2"/>
        <v>40.906563236456037</v>
      </c>
      <c r="Q32">
        <f t="shared" si="3"/>
        <v>1746.99</v>
      </c>
      <c r="R32">
        <f t="shared" si="4"/>
        <v>1150.818187390297</v>
      </c>
      <c r="S32">
        <f t="shared" si="5"/>
        <v>114.42095805754809</v>
      </c>
      <c r="T32">
        <f t="shared" si="6"/>
        <v>173.69578592622904</v>
      </c>
      <c r="U32">
        <f t="shared" si="7"/>
        <v>0.11860755014183386</v>
      </c>
      <c r="V32">
        <f t="shared" si="8"/>
        <v>2.9159463055544101</v>
      </c>
      <c r="W32">
        <f t="shared" si="9"/>
        <v>0.11599109617048547</v>
      </c>
      <c r="X32">
        <f t="shared" si="10"/>
        <v>7.2724705811298973E-2</v>
      </c>
      <c r="Y32">
        <f t="shared" si="11"/>
        <v>344.36689964467809</v>
      </c>
      <c r="Z32">
        <f t="shared" si="12"/>
        <v>29.042784518682708</v>
      </c>
      <c r="AA32">
        <f t="shared" si="13"/>
        <v>28.016100000000002</v>
      </c>
      <c r="AB32">
        <f t="shared" si="14"/>
        <v>3.7984028786949748</v>
      </c>
      <c r="AC32">
        <f t="shared" si="15"/>
        <v>65.168325963770471</v>
      </c>
      <c r="AD32">
        <f t="shared" si="16"/>
        <v>2.3941819327427107</v>
      </c>
      <c r="AE32">
        <f t="shared" si="17"/>
        <v>3.673842924972059</v>
      </c>
      <c r="AF32">
        <f t="shared" si="18"/>
        <v>1.4042209459522641</v>
      </c>
      <c r="AG32">
        <f t="shared" si="19"/>
        <v>-74.565783789427897</v>
      </c>
      <c r="AH32">
        <f t="shared" si="20"/>
        <v>-89.732327016058491</v>
      </c>
      <c r="AI32">
        <f t="shared" si="21"/>
        <v>-6.6898179935710429</v>
      </c>
      <c r="AJ32">
        <f t="shared" si="22"/>
        <v>173.37897084562064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52392.576930801093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504</v>
      </c>
      <c r="AW32">
        <v>10318</v>
      </c>
      <c r="AX32">
        <v>998.71807692307686</v>
      </c>
      <c r="AY32">
        <v>1429.747383218931</v>
      </c>
      <c r="AZ32">
        <f t="shared" si="27"/>
        <v>0.30147235193774957</v>
      </c>
      <c r="BA32">
        <v>0.5</v>
      </c>
      <c r="BB32">
        <f t="shared" si="28"/>
        <v>1513.175999822339</v>
      </c>
      <c r="BC32">
        <f t="shared" si="29"/>
        <v>40.906563236456037</v>
      </c>
      <c r="BD32">
        <f t="shared" si="30"/>
        <v>228.09036378109815</v>
      </c>
      <c r="BE32">
        <f t="shared" si="31"/>
        <v>2.9670043523735382E-2</v>
      </c>
      <c r="BF32">
        <f t="shared" si="32"/>
        <v>1.4003331219767601</v>
      </c>
      <c r="BG32">
        <f t="shared" si="33"/>
        <v>706.97225919957702</v>
      </c>
      <c r="BH32" t="s">
        <v>505</v>
      </c>
      <c r="BI32">
        <v>656.55</v>
      </c>
      <c r="BJ32">
        <f t="shared" si="34"/>
        <v>656.55</v>
      </c>
      <c r="BK32">
        <f t="shared" si="35"/>
        <v>0.54079300462026769</v>
      </c>
      <c r="BL32">
        <f t="shared" si="36"/>
        <v>0.557463483000185</v>
      </c>
      <c r="BM32">
        <f t="shared" si="37"/>
        <v>0.72140243891914058</v>
      </c>
      <c r="BN32">
        <f t="shared" si="38"/>
        <v>0.98825741478412787</v>
      </c>
      <c r="BO32">
        <f t="shared" si="39"/>
        <v>0.8211230808860146</v>
      </c>
      <c r="BP32">
        <f t="shared" si="40"/>
        <v>0.3664724392406904</v>
      </c>
      <c r="BQ32">
        <f t="shared" si="41"/>
        <v>0.6335275607593096</v>
      </c>
      <c r="BR32">
        <v>1863</v>
      </c>
      <c r="BS32">
        <v>290.00000000000011</v>
      </c>
      <c r="BT32">
        <v>1329.06</v>
      </c>
      <c r="BU32">
        <v>105</v>
      </c>
      <c r="BV32">
        <v>10318</v>
      </c>
      <c r="BW32">
        <v>1325.92</v>
      </c>
      <c r="BX32">
        <v>3.14</v>
      </c>
      <c r="BY32">
        <v>300.00000000000011</v>
      </c>
      <c r="BZ32">
        <v>38.4</v>
      </c>
      <c r="CA32">
        <v>1429.747383218931</v>
      </c>
      <c r="CB32">
        <v>1.58114638317797</v>
      </c>
      <c r="CC32">
        <v>-107.1308728856549</v>
      </c>
      <c r="CD32">
        <v>1.3330860151129951</v>
      </c>
      <c r="CE32">
        <v>0.99568315704090582</v>
      </c>
      <c r="CF32">
        <v>-1.120848453837597E-2</v>
      </c>
      <c r="CG32">
        <v>289.99999999999989</v>
      </c>
      <c r="CH32">
        <v>1326.29</v>
      </c>
      <c r="CI32">
        <v>895</v>
      </c>
      <c r="CJ32">
        <v>10267.200000000001</v>
      </c>
      <c r="CK32">
        <v>1325.4</v>
      </c>
      <c r="CL32">
        <v>0.89</v>
      </c>
      <c r="CZ32">
        <f t="shared" si="42"/>
        <v>1799.99</v>
      </c>
      <c r="DA32">
        <f t="shared" si="43"/>
        <v>1513.175999822339</v>
      </c>
      <c r="DB32">
        <f t="shared" si="44"/>
        <v>0.8406580035568747</v>
      </c>
      <c r="DC32">
        <f t="shared" si="45"/>
        <v>0.19131600711374958</v>
      </c>
      <c r="DD32">
        <v>6</v>
      </c>
      <c r="DE32">
        <v>0.5</v>
      </c>
      <c r="DF32" t="s">
        <v>425</v>
      </c>
      <c r="DG32">
        <v>2</v>
      </c>
      <c r="DH32">
        <v>1693246965.0999999</v>
      </c>
      <c r="DI32">
        <v>1746.99</v>
      </c>
      <c r="DJ32">
        <v>1799.64</v>
      </c>
      <c r="DK32">
        <v>24.080100000000002</v>
      </c>
      <c r="DL32">
        <v>22.099299999999999</v>
      </c>
      <c r="DM32">
        <v>1746.41</v>
      </c>
      <c r="DN32">
        <v>23.4633</v>
      </c>
      <c r="DO32">
        <v>499.834</v>
      </c>
      <c r="DP32">
        <v>99.325900000000004</v>
      </c>
      <c r="DQ32">
        <v>9.9847099999999994E-2</v>
      </c>
      <c r="DR32">
        <v>27.4453</v>
      </c>
      <c r="DS32">
        <v>28.016100000000002</v>
      </c>
      <c r="DT32">
        <v>999.9</v>
      </c>
      <c r="DU32">
        <v>0</v>
      </c>
      <c r="DV32">
        <v>0</v>
      </c>
      <c r="DW32">
        <v>9990</v>
      </c>
      <c r="DX32">
        <v>0</v>
      </c>
      <c r="DY32">
        <v>1736.95</v>
      </c>
      <c r="DZ32">
        <v>-52.650100000000002</v>
      </c>
      <c r="EA32">
        <v>1790.09</v>
      </c>
      <c r="EB32">
        <v>1840.31</v>
      </c>
      <c r="EC32">
        <v>1.98075</v>
      </c>
      <c r="ED32">
        <v>1799.64</v>
      </c>
      <c r="EE32">
        <v>22.099299999999999</v>
      </c>
      <c r="EF32">
        <v>2.3917799999999998</v>
      </c>
      <c r="EG32">
        <v>2.1950400000000001</v>
      </c>
      <c r="EH32">
        <v>20.308199999999999</v>
      </c>
      <c r="EI32">
        <v>18.926100000000002</v>
      </c>
      <c r="EJ32">
        <v>1799.99</v>
      </c>
      <c r="EK32">
        <v>0.97800399999999998</v>
      </c>
      <c r="EL32">
        <v>2.1995799999999999E-2</v>
      </c>
      <c r="EM32">
        <v>0</v>
      </c>
      <c r="EN32">
        <v>997.93799999999999</v>
      </c>
      <c r="EO32">
        <v>5.0002700000000004</v>
      </c>
      <c r="EP32">
        <v>18717.900000000001</v>
      </c>
      <c r="EQ32">
        <v>16248.5</v>
      </c>
      <c r="ER32">
        <v>45.436999999999998</v>
      </c>
      <c r="ES32">
        <v>48.186999999999998</v>
      </c>
      <c r="ET32">
        <v>46.811999999999998</v>
      </c>
      <c r="EU32">
        <v>46.875</v>
      </c>
      <c r="EV32">
        <v>47.186999999999998</v>
      </c>
      <c r="EW32">
        <v>1755.51</v>
      </c>
      <c r="EX32">
        <v>39.479999999999997</v>
      </c>
      <c r="EY32">
        <v>0</v>
      </c>
      <c r="EZ32">
        <v>127.7999999523163</v>
      </c>
      <c r="FA32">
        <v>0</v>
      </c>
      <c r="FB32">
        <v>998.71807692307686</v>
      </c>
      <c r="FC32">
        <v>-5.983247858433085</v>
      </c>
      <c r="FD32">
        <v>-144.6153846153382</v>
      </c>
      <c r="FE32">
        <v>18743.846153846149</v>
      </c>
      <c r="FF32">
        <v>15</v>
      </c>
      <c r="FG32">
        <v>1693246914.0999999</v>
      </c>
      <c r="FH32" t="s">
        <v>506</v>
      </c>
      <c r="FI32">
        <v>1693246914.0999999</v>
      </c>
      <c r="FJ32">
        <v>1693246905.5999999</v>
      </c>
      <c r="FK32">
        <v>18</v>
      </c>
      <c r="FL32">
        <v>0.36399999999999999</v>
      </c>
      <c r="FM32">
        <v>4.0000000000000001E-3</v>
      </c>
      <c r="FN32">
        <v>0.59699999999999998</v>
      </c>
      <c r="FO32">
        <v>0.50600000000000001</v>
      </c>
      <c r="FP32">
        <v>1799</v>
      </c>
      <c r="FQ32">
        <v>22</v>
      </c>
      <c r="FR32">
        <v>0.17</v>
      </c>
      <c r="FS32">
        <v>0.12</v>
      </c>
      <c r="FT32">
        <v>41.630846167307347</v>
      </c>
      <c r="FU32">
        <v>-0.80827182248847618</v>
      </c>
      <c r="FV32">
        <v>0.19953050491383931</v>
      </c>
      <c r="FW32">
        <v>1</v>
      </c>
      <c r="FX32">
        <v>0.1204736906176162</v>
      </c>
      <c r="FY32">
        <v>-4.7619813100991089E-3</v>
      </c>
      <c r="FZ32">
        <v>8.5333745213741444E-4</v>
      </c>
      <c r="GA32">
        <v>1</v>
      </c>
      <c r="GB32">
        <v>2</v>
      </c>
      <c r="GC32">
        <v>2</v>
      </c>
      <c r="GD32" t="s">
        <v>427</v>
      </c>
      <c r="GE32">
        <v>3.1335600000000001</v>
      </c>
      <c r="GF32">
        <v>2.8649100000000001</v>
      </c>
      <c r="GG32">
        <v>0.24990799999999999</v>
      </c>
      <c r="GH32">
        <v>0.25948399999999999</v>
      </c>
      <c r="GI32">
        <v>0.114638</v>
      </c>
      <c r="GJ32">
        <v>0.11271100000000001</v>
      </c>
      <c r="GK32">
        <v>22743.7</v>
      </c>
      <c r="GL32">
        <v>17279.400000000001</v>
      </c>
      <c r="GM32">
        <v>29231.4</v>
      </c>
      <c r="GN32">
        <v>21747.9</v>
      </c>
      <c r="GO32">
        <v>34698.400000000001</v>
      </c>
      <c r="GP32">
        <v>26557.1</v>
      </c>
      <c r="GQ32">
        <v>40571.800000000003</v>
      </c>
      <c r="GR32">
        <v>30895.1</v>
      </c>
      <c r="GS32">
        <v>2.0261</v>
      </c>
      <c r="GT32">
        <v>1.7746999999999999</v>
      </c>
      <c r="GU32">
        <v>9.2119000000000006E-2</v>
      </c>
      <c r="GV32">
        <v>0</v>
      </c>
      <c r="GW32">
        <v>26.510200000000001</v>
      </c>
      <c r="GX32">
        <v>999.9</v>
      </c>
      <c r="GY32">
        <v>33.799999999999997</v>
      </c>
      <c r="GZ32">
        <v>45.1</v>
      </c>
      <c r="HA32">
        <v>32.9664</v>
      </c>
      <c r="HB32">
        <v>61.7849</v>
      </c>
      <c r="HC32">
        <v>15.320499999999999</v>
      </c>
      <c r="HD32">
        <v>1</v>
      </c>
      <c r="HE32">
        <v>0.242317</v>
      </c>
      <c r="HF32">
        <v>3.0610599999999999</v>
      </c>
      <c r="HG32">
        <v>20.246500000000001</v>
      </c>
      <c r="HH32">
        <v>5.2352600000000002</v>
      </c>
      <c r="HI32">
        <v>11.974</v>
      </c>
      <c r="HJ32">
        <v>4.9756</v>
      </c>
      <c r="HK32">
        <v>3.2839999999999998</v>
      </c>
      <c r="HL32">
        <v>9999</v>
      </c>
      <c r="HM32">
        <v>9999</v>
      </c>
      <c r="HN32">
        <v>9999</v>
      </c>
      <c r="HO32">
        <v>999.9</v>
      </c>
      <c r="HP32">
        <v>1.8615999999999999</v>
      </c>
      <c r="HQ32">
        <v>1.8633599999999999</v>
      </c>
      <c r="HR32">
        <v>1.86859</v>
      </c>
      <c r="HS32">
        <v>1.85958</v>
      </c>
      <c r="HT32">
        <v>1.8577699999999999</v>
      </c>
      <c r="HU32">
        <v>1.8615699999999999</v>
      </c>
      <c r="HV32">
        <v>1.86537</v>
      </c>
      <c r="HW32">
        <v>1.86737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0.57999999999999996</v>
      </c>
      <c r="IL32">
        <v>0.61680000000000001</v>
      </c>
      <c r="IM32">
        <v>0.88180229764252704</v>
      </c>
      <c r="IN32">
        <v>1.118558698776514E-3</v>
      </c>
      <c r="IO32">
        <v>-1.6939696309573479E-6</v>
      </c>
      <c r="IP32">
        <v>5.4698917449866148E-10</v>
      </c>
      <c r="IQ32">
        <v>-1.534103024850297E-2</v>
      </c>
      <c r="IR32">
        <v>-7.6058941998734366E-3</v>
      </c>
      <c r="IS32">
        <v>1.6984902717538061E-3</v>
      </c>
      <c r="IT32">
        <v>-9.6352527008986976E-6</v>
      </c>
      <c r="IU32">
        <v>2</v>
      </c>
      <c r="IV32">
        <v>2021</v>
      </c>
      <c r="IW32">
        <v>2</v>
      </c>
      <c r="IX32">
        <v>40</v>
      </c>
      <c r="IY32">
        <v>0.8</v>
      </c>
      <c r="IZ32">
        <v>1</v>
      </c>
      <c r="JA32">
        <v>3.5302699999999998</v>
      </c>
      <c r="JB32">
        <v>2.5280800000000001</v>
      </c>
      <c r="JC32">
        <v>1.34399</v>
      </c>
      <c r="JD32">
        <v>2.2399900000000001</v>
      </c>
      <c r="JE32">
        <v>1.5918000000000001</v>
      </c>
      <c r="JF32">
        <v>2.50854</v>
      </c>
      <c r="JG32">
        <v>50.218699999999998</v>
      </c>
      <c r="JH32">
        <v>24.026199999999999</v>
      </c>
      <c r="JI32">
        <v>18</v>
      </c>
      <c r="JJ32">
        <v>498.34</v>
      </c>
      <c r="JK32">
        <v>386.09899999999999</v>
      </c>
      <c r="JL32">
        <v>22.8249</v>
      </c>
      <c r="JM32">
        <v>30.578700000000001</v>
      </c>
      <c r="JN32">
        <v>30.0002</v>
      </c>
      <c r="JO32">
        <v>30.471800000000002</v>
      </c>
      <c r="JP32">
        <v>30.430199999999999</v>
      </c>
      <c r="JQ32">
        <v>70.732799999999997</v>
      </c>
      <c r="JR32">
        <v>31.695499999999999</v>
      </c>
      <c r="JS32">
        <v>0</v>
      </c>
      <c r="JT32">
        <v>22.8156</v>
      </c>
      <c r="JU32">
        <v>1800</v>
      </c>
      <c r="JV32">
        <v>22.036000000000001</v>
      </c>
      <c r="JW32">
        <v>99.672399999999996</v>
      </c>
      <c r="JX32">
        <v>97.617599999999996</v>
      </c>
    </row>
    <row r="33" spans="1:284" x14ac:dyDescent="0.3">
      <c r="A33">
        <v>17</v>
      </c>
      <c r="B33">
        <v>1693249160.5999999</v>
      </c>
      <c r="C33">
        <v>4168.0999999046326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1693249160.5999999</v>
      </c>
      <c r="N33">
        <f t="shared" si="0"/>
        <v>4.4111068482046148E-3</v>
      </c>
      <c r="O33">
        <f t="shared" si="1"/>
        <v>4.4111068482046152</v>
      </c>
      <c r="P33">
        <f t="shared" si="2"/>
        <v>26.181599648418011</v>
      </c>
      <c r="Q33">
        <f t="shared" si="3"/>
        <v>366.61900000000003</v>
      </c>
      <c r="R33">
        <f t="shared" si="4"/>
        <v>230.05693429340025</v>
      </c>
      <c r="S33">
        <f t="shared" si="5"/>
        <v>22.869047662362444</v>
      </c>
      <c r="T33">
        <f t="shared" si="6"/>
        <v>36.444141145665</v>
      </c>
      <c r="U33">
        <f t="shared" si="7"/>
        <v>0.3400798953050595</v>
      </c>
      <c r="V33">
        <f t="shared" si="8"/>
        <v>2.8975619485478203</v>
      </c>
      <c r="W33">
        <f t="shared" si="9"/>
        <v>0.31935954218912316</v>
      </c>
      <c r="X33">
        <f t="shared" si="10"/>
        <v>0.20135606587451732</v>
      </c>
      <c r="Y33">
        <f t="shared" si="11"/>
        <v>344.35669964448624</v>
      </c>
      <c r="Z33">
        <f t="shared" si="12"/>
        <v>28.829951506749715</v>
      </c>
      <c r="AA33">
        <f t="shared" si="13"/>
        <v>27.997299999999999</v>
      </c>
      <c r="AB33">
        <f t="shared" si="14"/>
        <v>3.7942424100165377</v>
      </c>
      <c r="AC33">
        <f t="shared" si="15"/>
        <v>65.177316843092456</v>
      </c>
      <c r="AD33">
        <f t="shared" si="16"/>
        <v>2.4644346573060001</v>
      </c>
      <c r="AE33">
        <f t="shared" si="17"/>
        <v>3.7811232138304609</v>
      </c>
      <c r="AF33">
        <f t="shared" si="18"/>
        <v>1.3298077527105376</v>
      </c>
      <c r="AG33">
        <f t="shared" si="19"/>
        <v>-194.52981200582352</v>
      </c>
      <c r="AH33">
        <f t="shared" si="20"/>
        <v>-9.2790735703445577</v>
      </c>
      <c r="AI33">
        <f t="shared" si="21"/>
        <v>-0.69781826983686523</v>
      </c>
      <c r="AJ33">
        <f t="shared" si="22"/>
        <v>139.84999579848127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51780.219713778475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10335.6</v>
      </c>
      <c r="AX33">
        <v>883.50784615384623</v>
      </c>
      <c r="AY33">
        <v>1367.7322938233769</v>
      </c>
      <c r="AZ33">
        <f t="shared" si="27"/>
        <v>0.35403452112395717</v>
      </c>
      <c r="BA33">
        <v>0.5</v>
      </c>
      <c r="BB33">
        <f t="shared" si="28"/>
        <v>1513.1261998222431</v>
      </c>
      <c r="BC33">
        <f t="shared" si="29"/>
        <v>26.181599648418011</v>
      </c>
      <c r="BD33">
        <f t="shared" si="30"/>
        <v>267.8494547770905</v>
      </c>
      <c r="BE33">
        <f t="shared" si="31"/>
        <v>1.9939535902099223E-2</v>
      </c>
      <c r="BF33">
        <f t="shared" si="32"/>
        <v>1.5091679237948714</v>
      </c>
      <c r="BG33">
        <f t="shared" si="33"/>
        <v>691.4693825971757</v>
      </c>
      <c r="BH33" t="s">
        <v>513</v>
      </c>
      <c r="BI33">
        <v>623.45000000000005</v>
      </c>
      <c r="BJ33">
        <f t="shared" si="34"/>
        <v>623.45000000000005</v>
      </c>
      <c r="BK33">
        <f t="shared" si="35"/>
        <v>0.54417249426991332</v>
      </c>
      <c r="BL33">
        <f t="shared" si="36"/>
        <v>0.65059245892048634</v>
      </c>
      <c r="BM33">
        <f t="shared" si="37"/>
        <v>0.73498184252235166</v>
      </c>
      <c r="BN33">
        <f t="shared" si="38"/>
        <v>1.2942479854704667</v>
      </c>
      <c r="BO33">
        <f t="shared" si="39"/>
        <v>0.84655709818300173</v>
      </c>
      <c r="BP33">
        <f t="shared" si="40"/>
        <v>0.45909254827754814</v>
      </c>
      <c r="BQ33">
        <f t="shared" si="41"/>
        <v>0.54090745172245192</v>
      </c>
      <c r="BR33">
        <v>1865</v>
      </c>
      <c r="BS33">
        <v>290.00000000000011</v>
      </c>
      <c r="BT33">
        <v>1241.96</v>
      </c>
      <c r="BU33">
        <v>165</v>
      </c>
      <c r="BV33">
        <v>10335.6</v>
      </c>
      <c r="BW33">
        <v>1238.93</v>
      </c>
      <c r="BX33">
        <v>3.03</v>
      </c>
      <c r="BY33">
        <v>300.00000000000011</v>
      </c>
      <c r="BZ33">
        <v>38.4</v>
      </c>
      <c r="CA33">
        <v>1367.7322938233769</v>
      </c>
      <c r="CB33">
        <v>1.4016645815263189</v>
      </c>
      <c r="CC33">
        <v>-133.12684028685049</v>
      </c>
      <c r="CD33">
        <v>1.1849843478849009</v>
      </c>
      <c r="CE33">
        <v>0.99778644859590149</v>
      </c>
      <c r="CF33">
        <v>-1.123981890989989E-2</v>
      </c>
      <c r="CG33">
        <v>289.99999999999989</v>
      </c>
      <c r="CH33">
        <v>1237.2</v>
      </c>
      <c r="CI33">
        <v>705</v>
      </c>
      <c r="CJ33">
        <v>10305.299999999999</v>
      </c>
      <c r="CK33">
        <v>1238.55</v>
      </c>
      <c r="CL33">
        <v>-1.35</v>
      </c>
      <c r="CZ33">
        <f t="shared" si="42"/>
        <v>1799.93</v>
      </c>
      <c r="DA33">
        <f t="shared" si="43"/>
        <v>1513.1261998222431</v>
      </c>
      <c r="DB33">
        <f t="shared" si="44"/>
        <v>0.84065835883742313</v>
      </c>
      <c r="DC33">
        <f t="shared" si="45"/>
        <v>0.19131671767484637</v>
      </c>
      <c r="DD33">
        <v>6</v>
      </c>
      <c r="DE33">
        <v>0.5</v>
      </c>
      <c r="DF33" t="s">
        <v>425</v>
      </c>
      <c r="DG33">
        <v>2</v>
      </c>
      <c r="DH33">
        <v>1693249160.5999999</v>
      </c>
      <c r="DI33">
        <v>366.61900000000003</v>
      </c>
      <c r="DJ33">
        <v>400.00599999999997</v>
      </c>
      <c r="DK33">
        <v>24.791599999999999</v>
      </c>
      <c r="DL33">
        <v>19.6251</v>
      </c>
      <c r="DM33">
        <v>365.81099999999998</v>
      </c>
      <c r="DN33">
        <v>24.193000000000001</v>
      </c>
      <c r="DO33">
        <v>499.57400000000001</v>
      </c>
      <c r="DP33">
        <v>99.304900000000004</v>
      </c>
      <c r="DQ33">
        <v>0.101135</v>
      </c>
      <c r="DR33">
        <v>27.937899999999999</v>
      </c>
      <c r="DS33">
        <v>27.997299999999999</v>
      </c>
      <c r="DT33">
        <v>999.9</v>
      </c>
      <c r="DU33">
        <v>0</v>
      </c>
      <c r="DV33">
        <v>0</v>
      </c>
      <c r="DW33">
        <v>9887.5</v>
      </c>
      <c r="DX33">
        <v>0</v>
      </c>
      <c r="DY33">
        <v>1580.97</v>
      </c>
      <c r="DZ33">
        <v>-33.386499999999998</v>
      </c>
      <c r="EA33">
        <v>375.93900000000002</v>
      </c>
      <c r="EB33">
        <v>408.01299999999998</v>
      </c>
      <c r="EC33">
        <v>5.1664399999999997</v>
      </c>
      <c r="ED33">
        <v>400.00599999999997</v>
      </c>
      <c r="EE33">
        <v>19.6251</v>
      </c>
      <c r="EF33">
        <v>2.4619300000000002</v>
      </c>
      <c r="EG33">
        <v>1.9488700000000001</v>
      </c>
      <c r="EH33">
        <v>20.777000000000001</v>
      </c>
      <c r="EI33">
        <v>17.0349</v>
      </c>
      <c r="EJ33">
        <v>1799.93</v>
      </c>
      <c r="EK33">
        <v>0.977993</v>
      </c>
      <c r="EL33">
        <v>2.20074E-2</v>
      </c>
      <c r="EM33">
        <v>0</v>
      </c>
      <c r="EN33">
        <v>883.89700000000005</v>
      </c>
      <c r="EO33">
        <v>5.0002700000000004</v>
      </c>
      <c r="EP33">
        <v>16627.7</v>
      </c>
      <c r="EQ33">
        <v>16248</v>
      </c>
      <c r="ER33">
        <v>46.436999999999998</v>
      </c>
      <c r="ES33">
        <v>48.686999999999998</v>
      </c>
      <c r="ET33">
        <v>47.811999999999998</v>
      </c>
      <c r="EU33">
        <v>47.375</v>
      </c>
      <c r="EV33">
        <v>48.125</v>
      </c>
      <c r="EW33">
        <v>1755.43</v>
      </c>
      <c r="EX33">
        <v>39.5</v>
      </c>
      <c r="EY33">
        <v>0</v>
      </c>
      <c r="EZ33">
        <v>2193.599999904633</v>
      </c>
      <c r="FA33">
        <v>0</v>
      </c>
      <c r="FB33">
        <v>883.50784615384623</v>
      </c>
      <c r="FC33">
        <v>0.48239316570351032</v>
      </c>
      <c r="FD33">
        <v>7.7196583470620297</v>
      </c>
      <c r="FE33">
        <v>16623.215384615389</v>
      </c>
      <c r="FF33">
        <v>15</v>
      </c>
      <c r="FG33">
        <v>1693249122.0999999</v>
      </c>
      <c r="FH33" t="s">
        <v>514</v>
      </c>
      <c r="FI33">
        <v>1693249122.0999999</v>
      </c>
      <c r="FJ33">
        <v>1693249121.0999999</v>
      </c>
      <c r="FK33">
        <v>20</v>
      </c>
      <c r="FL33">
        <v>0.38300000000000001</v>
      </c>
      <c r="FM33">
        <v>-7.2999999999999995E-2</v>
      </c>
      <c r="FN33">
        <v>0.81</v>
      </c>
      <c r="FO33">
        <v>0.33500000000000002</v>
      </c>
      <c r="FP33">
        <v>400</v>
      </c>
      <c r="FQ33">
        <v>19</v>
      </c>
      <c r="FR33">
        <v>0.27</v>
      </c>
      <c r="FS33">
        <v>0.05</v>
      </c>
      <c r="FT33">
        <v>26.223094623018479</v>
      </c>
      <c r="FU33">
        <v>-0.78114073891046409</v>
      </c>
      <c r="FV33">
        <v>0.15320613418439369</v>
      </c>
      <c r="FW33">
        <v>1</v>
      </c>
      <c r="FX33">
        <v>0.33723535073297001</v>
      </c>
      <c r="FY33">
        <v>6.835918182817495E-2</v>
      </c>
      <c r="FZ33">
        <v>1.5461743584705321E-2</v>
      </c>
      <c r="GA33">
        <v>1</v>
      </c>
      <c r="GB33">
        <v>2</v>
      </c>
      <c r="GC33">
        <v>2</v>
      </c>
      <c r="GD33" t="s">
        <v>427</v>
      </c>
      <c r="GE33">
        <v>3.1326499999999999</v>
      </c>
      <c r="GF33">
        <v>2.86531</v>
      </c>
      <c r="GG33">
        <v>8.6235999999999993E-2</v>
      </c>
      <c r="GH33">
        <v>9.4861000000000001E-2</v>
      </c>
      <c r="GI33">
        <v>0.11683399999999999</v>
      </c>
      <c r="GJ33">
        <v>0.103366</v>
      </c>
      <c r="GK33">
        <v>27638.5</v>
      </c>
      <c r="GL33">
        <v>21094.2</v>
      </c>
      <c r="GM33">
        <v>29165.1</v>
      </c>
      <c r="GN33">
        <v>21723.599999999999</v>
      </c>
      <c r="GO33">
        <v>34529.800000000003</v>
      </c>
      <c r="GP33">
        <v>26803.4</v>
      </c>
      <c r="GQ33">
        <v>40485.800000000003</v>
      </c>
      <c r="GR33">
        <v>30869.4</v>
      </c>
      <c r="GS33">
        <v>2.0207999999999999</v>
      </c>
      <c r="GT33">
        <v>1.7475000000000001</v>
      </c>
      <c r="GU33">
        <v>5.9097999999999998E-2</v>
      </c>
      <c r="GV33">
        <v>0</v>
      </c>
      <c r="GW33">
        <v>27.031700000000001</v>
      </c>
      <c r="GX33">
        <v>999.9</v>
      </c>
      <c r="GY33">
        <v>30.3</v>
      </c>
      <c r="GZ33">
        <v>46.4</v>
      </c>
      <c r="HA33">
        <v>31.599499999999999</v>
      </c>
      <c r="HB33">
        <v>61.603999999999999</v>
      </c>
      <c r="HC33">
        <v>15.1883</v>
      </c>
      <c r="HD33">
        <v>1</v>
      </c>
      <c r="HE33">
        <v>0.33251999999999998</v>
      </c>
      <c r="HF33">
        <v>4.1674100000000003</v>
      </c>
      <c r="HG33">
        <v>20.222899999999999</v>
      </c>
      <c r="HH33">
        <v>5.2346599999999999</v>
      </c>
      <c r="HI33">
        <v>11.9758</v>
      </c>
      <c r="HJ33">
        <v>4.9753999999999996</v>
      </c>
      <c r="HK33">
        <v>3.2839999999999998</v>
      </c>
      <c r="HL33">
        <v>9999</v>
      </c>
      <c r="HM33">
        <v>9999</v>
      </c>
      <c r="HN33">
        <v>9999</v>
      </c>
      <c r="HO33">
        <v>999.9</v>
      </c>
      <c r="HP33">
        <v>1.86148</v>
      </c>
      <c r="HQ33">
        <v>1.8632500000000001</v>
      </c>
      <c r="HR33">
        <v>1.8684400000000001</v>
      </c>
      <c r="HS33">
        <v>1.8594200000000001</v>
      </c>
      <c r="HT33">
        <v>1.8575999999999999</v>
      </c>
      <c r="HU33">
        <v>1.8614200000000001</v>
      </c>
      <c r="HV33">
        <v>1.86521</v>
      </c>
      <c r="HW33">
        <v>1.8672200000000001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0.80800000000000005</v>
      </c>
      <c r="IL33">
        <v>0.59860000000000002</v>
      </c>
      <c r="IM33">
        <v>0.59897684678631247</v>
      </c>
      <c r="IN33">
        <v>1.118558698776514E-3</v>
      </c>
      <c r="IO33">
        <v>-1.6939696309573479E-6</v>
      </c>
      <c r="IP33">
        <v>5.4698917449866148E-10</v>
      </c>
      <c r="IQ33">
        <v>-7.5076788035762454E-2</v>
      </c>
      <c r="IR33">
        <v>-7.6058941998734366E-3</v>
      </c>
      <c r="IS33">
        <v>1.6984902717538061E-3</v>
      </c>
      <c r="IT33">
        <v>-9.6352527008986976E-6</v>
      </c>
      <c r="IU33">
        <v>2</v>
      </c>
      <c r="IV33">
        <v>2021</v>
      </c>
      <c r="IW33">
        <v>2</v>
      </c>
      <c r="IX33">
        <v>40</v>
      </c>
      <c r="IY33">
        <v>0.6</v>
      </c>
      <c r="IZ33">
        <v>0.7</v>
      </c>
      <c r="JA33">
        <v>1.03271</v>
      </c>
      <c r="JB33">
        <v>2.5524900000000001</v>
      </c>
      <c r="JC33">
        <v>1.34399</v>
      </c>
      <c r="JD33">
        <v>2.2375500000000001</v>
      </c>
      <c r="JE33">
        <v>1.5918000000000001</v>
      </c>
      <c r="JF33">
        <v>2.3059099999999999</v>
      </c>
      <c r="JG33">
        <v>49.137900000000002</v>
      </c>
      <c r="JH33">
        <v>23.9649</v>
      </c>
      <c r="JI33">
        <v>18</v>
      </c>
      <c r="JJ33">
        <v>504.62599999999998</v>
      </c>
      <c r="JK33">
        <v>378.053</v>
      </c>
      <c r="JL33">
        <v>23.392399999999999</v>
      </c>
      <c r="JM33">
        <v>31.655200000000001</v>
      </c>
      <c r="JN33">
        <v>30.001000000000001</v>
      </c>
      <c r="JO33">
        <v>31.585699999999999</v>
      </c>
      <c r="JP33">
        <v>31.5488</v>
      </c>
      <c r="JQ33">
        <v>20.752099999999999</v>
      </c>
      <c r="JR33">
        <v>34.906500000000001</v>
      </c>
      <c r="JS33">
        <v>0</v>
      </c>
      <c r="JT33">
        <v>23.178799999999999</v>
      </c>
      <c r="JU33">
        <v>400</v>
      </c>
      <c r="JV33">
        <v>19.588999999999999</v>
      </c>
      <c r="JW33">
        <v>99.454899999999995</v>
      </c>
      <c r="JX33">
        <v>97.524900000000002</v>
      </c>
    </row>
    <row r="34" spans="1:284" x14ac:dyDescent="0.3">
      <c r="A34">
        <v>18</v>
      </c>
      <c r="B34">
        <v>1693249285.5999999</v>
      </c>
      <c r="C34">
        <v>4293.0999999046326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1693249285.5999999</v>
      </c>
      <c r="N34">
        <f t="shared" si="0"/>
        <v>4.1804988422328585E-3</v>
      </c>
      <c r="O34">
        <f t="shared" si="1"/>
        <v>4.1804988422328586</v>
      </c>
      <c r="P34">
        <f t="shared" si="2"/>
        <v>18.277867184275433</v>
      </c>
      <c r="Q34">
        <f t="shared" si="3"/>
        <v>276.63200000000001</v>
      </c>
      <c r="R34">
        <f t="shared" si="4"/>
        <v>175.47881772200461</v>
      </c>
      <c r="S34">
        <f t="shared" si="5"/>
        <v>17.442489720713077</v>
      </c>
      <c r="T34">
        <f t="shared" si="6"/>
        <v>27.497055650695998</v>
      </c>
      <c r="U34">
        <f t="shared" si="7"/>
        <v>0.31977873923150091</v>
      </c>
      <c r="V34">
        <f t="shared" si="8"/>
        <v>2.930768166787479</v>
      </c>
      <c r="W34">
        <f t="shared" si="9"/>
        <v>0.30158223108084542</v>
      </c>
      <c r="X34">
        <f t="shared" si="10"/>
        <v>0.19003743754170577</v>
      </c>
      <c r="Y34">
        <f t="shared" si="11"/>
        <v>344.40289964444361</v>
      </c>
      <c r="Z34">
        <f t="shared" si="12"/>
        <v>28.862439005871728</v>
      </c>
      <c r="AA34">
        <f t="shared" si="13"/>
        <v>28.023</v>
      </c>
      <c r="AB34">
        <f t="shared" si="14"/>
        <v>3.7999308573749171</v>
      </c>
      <c r="AC34">
        <f t="shared" si="15"/>
        <v>65.274939912786294</v>
      </c>
      <c r="AD34">
        <f t="shared" si="16"/>
        <v>2.4654928520716997</v>
      </c>
      <c r="AE34">
        <f t="shared" si="17"/>
        <v>3.7770894241585502</v>
      </c>
      <c r="AF34">
        <f t="shared" si="18"/>
        <v>1.3344380053032174</v>
      </c>
      <c r="AG34">
        <f t="shared" si="19"/>
        <v>-184.35999894246905</v>
      </c>
      <c r="AH34">
        <f t="shared" si="20"/>
        <v>-16.337569490371433</v>
      </c>
      <c r="AI34">
        <f t="shared" si="21"/>
        <v>-1.2147655166748674</v>
      </c>
      <c r="AJ34">
        <f t="shared" si="22"/>
        <v>142.49056569492828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52735.183209662588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10338.6</v>
      </c>
      <c r="AX34">
        <v>868.05919230769223</v>
      </c>
      <c r="AY34">
        <v>1289.220513156424</v>
      </c>
      <c r="AZ34">
        <f t="shared" si="27"/>
        <v>0.32667904097926137</v>
      </c>
      <c r="BA34">
        <v>0.5</v>
      </c>
      <c r="BB34">
        <f t="shared" si="28"/>
        <v>1513.3280998222217</v>
      </c>
      <c r="BC34">
        <f t="shared" si="29"/>
        <v>18.277867184275433</v>
      </c>
      <c r="BD34">
        <f t="shared" si="30"/>
        <v>247.18628616844566</v>
      </c>
      <c r="BE34">
        <f t="shared" si="31"/>
        <v>1.4714126912885483E-2</v>
      </c>
      <c r="BF34">
        <f t="shared" si="32"/>
        <v>1.6619728471413202</v>
      </c>
      <c r="BG34">
        <f t="shared" si="33"/>
        <v>670.81638309537436</v>
      </c>
      <c r="BH34" t="s">
        <v>518</v>
      </c>
      <c r="BI34">
        <v>627.24</v>
      </c>
      <c r="BJ34">
        <f t="shared" si="34"/>
        <v>627.24</v>
      </c>
      <c r="BK34">
        <f t="shared" si="35"/>
        <v>0.5134734565584006</v>
      </c>
      <c r="BL34">
        <f t="shared" si="36"/>
        <v>0.6362140765149874</v>
      </c>
      <c r="BM34">
        <f t="shared" si="37"/>
        <v>0.76396868280078856</v>
      </c>
      <c r="BN34">
        <f t="shared" si="38"/>
        <v>1.4246521151859008</v>
      </c>
      <c r="BO34">
        <f t="shared" si="39"/>
        <v>0.87875684193832881</v>
      </c>
      <c r="BP34">
        <f t="shared" si="40"/>
        <v>0.45971394680169497</v>
      </c>
      <c r="BQ34">
        <f t="shared" si="41"/>
        <v>0.54028605319830503</v>
      </c>
      <c r="BR34">
        <v>1867</v>
      </c>
      <c r="BS34">
        <v>290.00000000000011</v>
      </c>
      <c r="BT34">
        <v>1183.27</v>
      </c>
      <c r="BU34">
        <v>155</v>
      </c>
      <c r="BV34">
        <v>10338.6</v>
      </c>
      <c r="BW34">
        <v>1180.81</v>
      </c>
      <c r="BX34">
        <v>2.46</v>
      </c>
      <c r="BY34">
        <v>300.00000000000011</v>
      </c>
      <c r="BZ34">
        <v>38.4</v>
      </c>
      <c r="CA34">
        <v>1289.220513156424</v>
      </c>
      <c r="CB34">
        <v>1.582784811841548</v>
      </c>
      <c r="CC34">
        <v>-112.0771917777288</v>
      </c>
      <c r="CD34">
        <v>1.3382834617051449</v>
      </c>
      <c r="CE34">
        <v>0.99602360605725448</v>
      </c>
      <c r="CF34">
        <v>-1.124105205784205E-2</v>
      </c>
      <c r="CG34">
        <v>289.99999999999989</v>
      </c>
      <c r="CH34">
        <v>1179.05</v>
      </c>
      <c r="CI34">
        <v>685</v>
      </c>
      <c r="CJ34">
        <v>10308.299999999999</v>
      </c>
      <c r="CK34">
        <v>1180.5</v>
      </c>
      <c r="CL34">
        <v>-1.45</v>
      </c>
      <c r="CZ34">
        <f t="shared" si="42"/>
        <v>1800.17</v>
      </c>
      <c r="DA34">
        <f t="shared" si="43"/>
        <v>1513.3280998222217</v>
      </c>
      <c r="DB34">
        <f t="shared" si="44"/>
        <v>0.84065843771545001</v>
      </c>
      <c r="DC34">
        <f t="shared" si="45"/>
        <v>0.1913168754309002</v>
      </c>
      <c r="DD34">
        <v>6</v>
      </c>
      <c r="DE34">
        <v>0.5</v>
      </c>
      <c r="DF34" t="s">
        <v>425</v>
      </c>
      <c r="DG34">
        <v>2</v>
      </c>
      <c r="DH34">
        <v>1693249285.5999999</v>
      </c>
      <c r="DI34">
        <v>276.63200000000001</v>
      </c>
      <c r="DJ34">
        <v>299.94</v>
      </c>
      <c r="DK34">
        <v>24.803899999999999</v>
      </c>
      <c r="DL34">
        <v>19.9145</v>
      </c>
      <c r="DM34">
        <v>275.89800000000002</v>
      </c>
      <c r="DN34">
        <v>24.203099999999999</v>
      </c>
      <c r="DO34">
        <v>500.28300000000002</v>
      </c>
      <c r="DP34">
        <v>99.299899999999994</v>
      </c>
      <c r="DQ34">
        <v>9.9502999999999994E-2</v>
      </c>
      <c r="DR34">
        <v>27.919599999999999</v>
      </c>
      <c r="DS34">
        <v>28.023</v>
      </c>
      <c r="DT34">
        <v>999.9</v>
      </c>
      <c r="DU34">
        <v>0</v>
      </c>
      <c r="DV34">
        <v>0</v>
      </c>
      <c r="DW34">
        <v>10077.5</v>
      </c>
      <c r="DX34">
        <v>0</v>
      </c>
      <c r="DY34">
        <v>1562.26</v>
      </c>
      <c r="DZ34">
        <v>-23.308299999999999</v>
      </c>
      <c r="EA34">
        <v>283.66800000000001</v>
      </c>
      <c r="EB34">
        <v>306.03399999999999</v>
      </c>
      <c r="EC34">
        <v>4.8894399999999996</v>
      </c>
      <c r="ED34">
        <v>299.94</v>
      </c>
      <c r="EE34">
        <v>19.9145</v>
      </c>
      <c r="EF34">
        <v>2.4630299999999998</v>
      </c>
      <c r="EG34">
        <v>1.9775100000000001</v>
      </c>
      <c r="EH34">
        <v>20.784199999999998</v>
      </c>
      <c r="EI34">
        <v>17.2654</v>
      </c>
      <c r="EJ34">
        <v>1800.17</v>
      </c>
      <c r="EK34">
        <v>0.97799199999999997</v>
      </c>
      <c r="EL34">
        <v>2.2007599999999999E-2</v>
      </c>
      <c r="EM34">
        <v>0</v>
      </c>
      <c r="EN34">
        <v>867.76300000000003</v>
      </c>
      <c r="EO34">
        <v>5.0002700000000004</v>
      </c>
      <c r="EP34">
        <v>16326.7</v>
      </c>
      <c r="EQ34">
        <v>16250.1</v>
      </c>
      <c r="ER34">
        <v>46.25</v>
      </c>
      <c r="ES34">
        <v>48.311999999999998</v>
      </c>
      <c r="ET34">
        <v>47.561999999999998</v>
      </c>
      <c r="EU34">
        <v>47.061999999999998</v>
      </c>
      <c r="EV34">
        <v>47.875</v>
      </c>
      <c r="EW34">
        <v>1755.66</v>
      </c>
      <c r="EX34">
        <v>39.51</v>
      </c>
      <c r="EY34">
        <v>0</v>
      </c>
      <c r="EZ34">
        <v>123.2000000476837</v>
      </c>
      <c r="FA34">
        <v>0</v>
      </c>
      <c r="FB34">
        <v>868.05919230769223</v>
      </c>
      <c r="FC34">
        <v>-2.300615368760897</v>
      </c>
      <c r="FD34">
        <v>-80.041025669041133</v>
      </c>
      <c r="FE34">
        <v>16336.646153846161</v>
      </c>
      <c r="FF34">
        <v>15</v>
      </c>
      <c r="FG34">
        <v>1693249247.0999999</v>
      </c>
      <c r="FH34" t="s">
        <v>519</v>
      </c>
      <c r="FI34">
        <v>1693249244.0999999</v>
      </c>
      <c r="FJ34">
        <v>1693249247.0999999</v>
      </c>
      <c r="FK34">
        <v>21</v>
      </c>
      <c r="FL34">
        <v>-5.7000000000000002E-2</v>
      </c>
      <c r="FM34">
        <v>2E-3</v>
      </c>
      <c r="FN34">
        <v>0.74</v>
      </c>
      <c r="FO34">
        <v>0.34399999999999997</v>
      </c>
      <c r="FP34">
        <v>300</v>
      </c>
      <c r="FQ34">
        <v>20</v>
      </c>
      <c r="FR34">
        <v>0.22</v>
      </c>
      <c r="FS34">
        <v>0.04</v>
      </c>
      <c r="FT34">
        <v>18.490615805586199</v>
      </c>
      <c r="FU34">
        <v>-0.96550749761039778</v>
      </c>
      <c r="FV34">
        <v>0.16505360453851359</v>
      </c>
      <c r="FW34">
        <v>1</v>
      </c>
      <c r="FX34">
        <v>0.32105012609417788</v>
      </c>
      <c r="FY34">
        <v>2.6957064394566129E-2</v>
      </c>
      <c r="FZ34">
        <v>8.8613003470159532E-3</v>
      </c>
      <c r="GA34">
        <v>1</v>
      </c>
      <c r="GB34">
        <v>2</v>
      </c>
      <c r="GC34">
        <v>2</v>
      </c>
      <c r="GD34" t="s">
        <v>427</v>
      </c>
      <c r="GE34">
        <v>3.1335299999999999</v>
      </c>
      <c r="GF34">
        <v>2.8653499999999998</v>
      </c>
      <c r="GG34">
        <v>6.8592100000000003E-2</v>
      </c>
      <c r="GH34">
        <v>7.5491500000000003E-2</v>
      </c>
      <c r="GI34">
        <v>0.116868</v>
      </c>
      <c r="GJ34">
        <v>0.10444199999999999</v>
      </c>
      <c r="GK34">
        <v>28173.4</v>
      </c>
      <c r="GL34">
        <v>21548.5</v>
      </c>
      <c r="GM34">
        <v>29166.2</v>
      </c>
      <c r="GN34">
        <v>21726.400000000001</v>
      </c>
      <c r="GO34">
        <v>34527.9</v>
      </c>
      <c r="GP34">
        <v>26772.7</v>
      </c>
      <c r="GQ34">
        <v>40487.5</v>
      </c>
      <c r="GR34">
        <v>30872.9</v>
      </c>
      <c r="GS34">
        <v>2.0213000000000001</v>
      </c>
      <c r="GT34">
        <v>1.7487999999999999</v>
      </c>
      <c r="GU34">
        <v>5.8352899999999999E-2</v>
      </c>
      <c r="GV34">
        <v>0</v>
      </c>
      <c r="GW34">
        <v>27.069500000000001</v>
      </c>
      <c r="GX34">
        <v>999.9</v>
      </c>
      <c r="GY34">
        <v>30</v>
      </c>
      <c r="GZ34">
        <v>46.4</v>
      </c>
      <c r="HA34">
        <v>31.288399999999999</v>
      </c>
      <c r="HB34">
        <v>61.014000000000003</v>
      </c>
      <c r="HC34">
        <v>15.0321</v>
      </c>
      <c r="HD34">
        <v>1</v>
      </c>
      <c r="HE34">
        <v>0.33246999999999999</v>
      </c>
      <c r="HF34">
        <v>3.7410299999999999</v>
      </c>
      <c r="HG34">
        <v>20.2348</v>
      </c>
      <c r="HH34">
        <v>5.23346</v>
      </c>
      <c r="HI34">
        <v>11.9794</v>
      </c>
      <c r="HJ34">
        <v>4.9737999999999998</v>
      </c>
      <c r="HK34">
        <v>3.2839999999999998</v>
      </c>
      <c r="HL34">
        <v>9999</v>
      </c>
      <c r="HM34">
        <v>9999</v>
      </c>
      <c r="HN34">
        <v>9999</v>
      </c>
      <c r="HO34">
        <v>999.9</v>
      </c>
      <c r="HP34">
        <v>1.86147</v>
      </c>
      <c r="HQ34">
        <v>1.8631599999999999</v>
      </c>
      <c r="HR34">
        <v>1.8684400000000001</v>
      </c>
      <c r="HS34">
        <v>1.8594200000000001</v>
      </c>
      <c r="HT34">
        <v>1.85762</v>
      </c>
      <c r="HU34">
        <v>1.8614200000000001</v>
      </c>
      <c r="HV34">
        <v>1.86521</v>
      </c>
      <c r="HW34">
        <v>1.86721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0.73399999999999999</v>
      </c>
      <c r="IL34">
        <v>0.6008</v>
      </c>
      <c r="IM34">
        <v>0.5422377041429377</v>
      </c>
      <c r="IN34">
        <v>1.118558698776514E-3</v>
      </c>
      <c r="IO34">
        <v>-1.6939696309573479E-6</v>
      </c>
      <c r="IP34">
        <v>5.4698917449866148E-10</v>
      </c>
      <c r="IQ34">
        <v>-7.3406060106444126E-2</v>
      </c>
      <c r="IR34">
        <v>-7.6058941998734366E-3</v>
      </c>
      <c r="IS34">
        <v>1.6984902717538061E-3</v>
      </c>
      <c r="IT34">
        <v>-9.6352527008986976E-6</v>
      </c>
      <c r="IU34">
        <v>2</v>
      </c>
      <c r="IV34">
        <v>2021</v>
      </c>
      <c r="IW34">
        <v>2</v>
      </c>
      <c r="IX34">
        <v>40</v>
      </c>
      <c r="IY34">
        <v>0.7</v>
      </c>
      <c r="IZ34">
        <v>0.6</v>
      </c>
      <c r="JA34">
        <v>0.82153299999999996</v>
      </c>
      <c r="JB34">
        <v>2.5378400000000001</v>
      </c>
      <c r="JC34">
        <v>1.34399</v>
      </c>
      <c r="JD34">
        <v>2.2363300000000002</v>
      </c>
      <c r="JE34">
        <v>1.5918000000000001</v>
      </c>
      <c r="JF34">
        <v>2.50488</v>
      </c>
      <c r="JG34">
        <v>49.012700000000002</v>
      </c>
      <c r="JH34">
        <v>23.982399999999998</v>
      </c>
      <c r="JI34">
        <v>18</v>
      </c>
      <c r="JJ34">
        <v>504.80799999999999</v>
      </c>
      <c r="JK34">
        <v>378.73399999999998</v>
      </c>
      <c r="JL34">
        <v>22.7059</v>
      </c>
      <c r="JM34">
        <v>31.6266</v>
      </c>
      <c r="JN34">
        <v>30</v>
      </c>
      <c r="JO34">
        <v>31.569199999999999</v>
      </c>
      <c r="JP34">
        <v>31.537800000000001</v>
      </c>
      <c r="JQ34">
        <v>16.532399999999999</v>
      </c>
      <c r="JR34">
        <v>32.727699999999999</v>
      </c>
      <c r="JS34">
        <v>0</v>
      </c>
      <c r="JT34">
        <v>22.7059</v>
      </c>
      <c r="JU34">
        <v>300</v>
      </c>
      <c r="JV34">
        <v>19.9346</v>
      </c>
      <c r="JW34">
        <v>99.459100000000007</v>
      </c>
      <c r="JX34">
        <v>97.536600000000007</v>
      </c>
    </row>
    <row r="35" spans="1:284" x14ac:dyDescent="0.3">
      <c r="A35">
        <v>19</v>
      </c>
      <c r="B35">
        <v>1693249400.0999999</v>
      </c>
      <c r="C35">
        <v>4407.5999999046326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1693249400.0999999</v>
      </c>
      <c r="N35">
        <f t="shared" si="0"/>
        <v>3.9301907497921442E-3</v>
      </c>
      <c r="O35">
        <f t="shared" si="1"/>
        <v>3.930190749792144</v>
      </c>
      <c r="P35">
        <f t="shared" si="2"/>
        <v>10.627357363647343</v>
      </c>
      <c r="Q35">
        <f t="shared" si="3"/>
        <v>186.47300000000001</v>
      </c>
      <c r="R35">
        <f t="shared" si="4"/>
        <v>123.14137708934501</v>
      </c>
      <c r="S35">
        <f t="shared" si="5"/>
        <v>12.241007456097284</v>
      </c>
      <c r="T35">
        <f t="shared" si="6"/>
        <v>18.536558850602102</v>
      </c>
      <c r="U35">
        <f t="shared" si="7"/>
        <v>0.29755747484004624</v>
      </c>
      <c r="V35">
        <f t="shared" si="8"/>
        <v>2.922158953196627</v>
      </c>
      <c r="W35">
        <f t="shared" si="9"/>
        <v>0.28169091062232798</v>
      </c>
      <c r="X35">
        <f t="shared" si="10"/>
        <v>0.17741183042029099</v>
      </c>
      <c r="Y35">
        <f t="shared" si="11"/>
        <v>344.37579964477789</v>
      </c>
      <c r="Z35">
        <f t="shared" si="12"/>
        <v>28.828443488399223</v>
      </c>
      <c r="AA35">
        <f t="shared" si="13"/>
        <v>28.0108</v>
      </c>
      <c r="AB35">
        <f t="shared" si="14"/>
        <v>3.7972295779399863</v>
      </c>
      <c r="AC35">
        <f t="shared" si="15"/>
        <v>65.354978951153115</v>
      </c>
      <c r="AD35">
        <f t="shared" si="16"/>
        <v>2.45390984656389</v>
      </c>
      <c r="AE35">
        <f t="shared" si="17"/>
        <v>3.7547404741694796</v>
      </c>
      <c r="AF35">
        <f t="shared" si="18"/>
        <v>1.3433197313760963</v>
      </c>
      <c r="AG35">
        <f t="shared" si="19"/>
        <v>-173.32141206583356</v>
      </c>
      <c r="AH35">
        <f t="shared" si="20"/>
        <v>-30.389356719205381</v>
      </c>
      <c r="AI35">
        <f t="shared" si="21"/>
        <v>-2.2649447892446131</v>
      </c>
      <c r="AJ35">
        <f t="shared" si="22"/>
        <v>138.40008607049432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52505.607428300907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10328.6</v>
      </c>
      <c r="AX35">
        <v>862.00096000000008</v>
      </c>
      <c r="AY35">
        <v>1222.342623865781</v>
      </c>
      <c r="AZ35">
        <f t="shared" si="27"/>
        <v>0.29479595723019481</v>
      </c>
      <c r="BA35">
        <v>0.5</v>
      </c>
      <c r="BB35">
        <f t="shared" si="28"/>
        <v>1513.2176998223888</v>
      </c>
      <c r="BC35">
        <f t="shared" si="29"/>
        <v>10.627357363647343</v>
      </c>
      <c r="BD35">
        <f t="shared" si="30"/>
        <v>223.04523015840735</v>
      </c>
      <c r="BE35">
        <f t="shared" si="31"/>
        <v>9.6594111360893617E-3</v>
      </c>
      <c r="BF35">
        <f t="shared" si="32"/>
        <v>1.8076170567842649</v>
      </c>
      <c r="BG35">
        <f t="shared" si="33"/>
        <v>652.24780362051763</v>
      </c>
      <c r="BH35" t="s">
        <v>523</v>
      </c>
      <c r="BI35">
        <v>634.72</v>
      </c>
      <c r="BJ35">
        <f t="shared" si="34"/>
        <v>634.72</v>
      </c>
      <c r="BK35">
        <f t="shared" si="35"/>
        <v>0.4807347894057441</v>
      </c>
      <c r="BL35">
        <f t="shared" si="36"/>
        <v>0.61321952088095</v>
      </c>
      <c r="BM35">
        <f t="shared" si="37"/>
        <v>0.78992094672585278</v>
      </c>
      <c r="BN35">
        <f t="shared" si="38"/>
        <v>1.5752910622666239</v>
      </c>
      <c r="BO35">
        <f t="shared" si="39"/>
        <v>0.90618522121800382</v>
      </c>
      <c r="BP35">
        <f t="shared" si="40"/>
        <v>0.45153394526794555</v>
      </c>
      <c r="BQ35">
        <f t="shared" si="41"/>
        <v>0.54846605473205445</v>
      </c>
      <c r="BR35">
        <v>1869</v>
      </c>
      <c r="BS35">
        <v>290.00000000000011</v>
      </c>
      <c r="BT35">
        <v>1134.3399999999999</v>
      </c>
      <c r="BU35">
        <v>215</v>
      </c>
      <c r="BV35">
        <v>10328.6</v>
      </c>
      <c r="BW35">
        <v>1133.03</v>
      </c>
      <c r="BX35">
        <v>1.31</v>
      </c>
      <c r="BY35">
        <v>300.00000000000011</v>
      </c>
      <c r="BZ35">
        <v>38.4</v>
      </c>
      <c r="CA35">
        <v>1222.342623865781</v>
      </c>
      <c r="CB35">
        <v>1.6848654528371789</v>
      </c>
      <c r="CC35">
        <v>-92.249361593515516</v>
      </c>
      <c r="CD35">
        <v>1.4245365713731239</v>
      </c>
      <c r="CE35">
        <v>0.99336733027871094</v>
      </c>
      <c r="CF35">
        <v>-1.1240678309232491E-2</v>
      </c>
      <c r="CG35">
        <v>289.99999999999989</v>
      </c>
      <c r="CH35">
        <v>1132.69</v>
      </c>
      <c r="CI35">
        <v>735</v>
      </c>
      <c r="CJ35">
        <v>10304</v>
      </c>
      <c r="CK35">
        <v>1132.81</v>
      </c>
      <c r="CL35">
        <v>-0.12</v>
      </c>
      <c r="CZ35">
        <f t="shared" si="42"/>
        <v>1800.04</v>
      </c>
      <c r="DA35">
        <f t="shared" si="43"/>
        <v>1513.2176998223888</v>
      </c>
      <c r="DB35">
        <f t="shared" si="44"/>
        <v>0.84065781861646893</v>
      </c>
      <c r="DC35">
        <f t="shared" si="45"/>
        <v>0.1913156372329381</v>
      </c>
      <c r="DD35">
        <v>6</v>
      </c>
      <c r="DE35">
        <v>0.5</v>
      </c>
      <c r="DF35" t="s">
        <v>425</v>
      </c>
      <c r="DG35">
        <v>2</v>
      </c>
      <c r="DH35">
        <v>1693249400.0999999</v>
      </c>
      <c r="DI35">
        <v>186.47300000000001</v>
      </c>
      <c r="DJ35">
        <v>200.09399999999999</v>
      </c>
      <c r="DK35">
        <v>24.685700000000001</v>
      </c>
      <c r="DL35">
        <v>20.089700000000001</v>
      </c>
      <c r="DM35">
        <v>185.93100000000001</v>
      </c>
      <c r="DN35">
        <v>24.088799999999999</v>
      </c>
      <c r="DO35">
        <v>500.41399999999999</v>
      </c>
      <c r="DP35">
        <v>99.306200000000004</v>
      </c>
      <c r="DQ35">
        <v>9.9927699999999994E-2</v>
      </c>
      <c r="DR35">
        <v>27.817900000000002</v>
      </c>
      <c r="DS35">
        <v>28.0108</v>
      </c>
      <c r="DT35">
        <v>999.9</v>
      </c>
      <c r="DU35">
        <v>0</v>
      </c>
      <c r="DV35">
        <v>0</v>
      </c>
      <c r="DW35">
        <v>10027.5</v>
      </c>
      <c r="DX35">
        <v>0</v>
      </c>
      <c r="DY35">
        <v>1554.56</v>
      </c>
      <c r="DZ35">
        <v>-13.621</v>
      </c>
      <c r="EA35">
        <v>191.19300000000001</v>
      </c>
      <c r="EB35">
        <v>204.197</v>
      </c>
      <c r="EC35">
        <v>4.5960700000000001</v>
      </c>
      <c r="ED35">
        <v>200.09399999999999</v>
      </c>
      <c r="EE35">
        <v>20.089700000000001</v>
      </c>
      <c r="EF35">
        <v>2.4514499999999999</v>
      </c>
      <c r="EG35">
        <v>1.9950300000000001</v>
      </c>
      <c r="EH35">
        <v>20.707699999999999</v>
      </c>
      <c r="EI35">
        <v>17.404900000000001</v>
      </c>
      <c r="EJ35">
        <v>1800.04</v>
      </c>
      <c r="EK35">
        <v>0.97800900000000002</v>
      </c>
      <c r="EL35">
        <v>2.1990800000000001E-2</v>
      </c>
      <c r="EM35">
        <v>0</v>
      </c>
      <c r="EN35">
        <v>862.14300000000003</v>
      </c>
      <c r="EO35">
        <v>5.0002700000000004</v>
      </c>
      <c r="EP35">
        <v>16222.2</v>
      </c>
      <c r="EQ35">
        <v>16249</v>
      </c>
      <c r="ER35">
        <v>46.25</v>
      </c>
      <c r="ES35">
        <v>48.25</v>
      </c>
      <c r="ET35">
        <v>47.436999999999998</v>
      </c>
      <c r="EU35">
        <v>47.186999999999998</v>
      </c>
      <c r="EV35">
        <v>47.875</v>
      </c>
      <c r="EW35">
        <v>1755.57</v>
      </c>
      <c r="EX35">
        <v>39.47</v>
      </c>
      <c r="EY35">
        <v>0</v>
      </c>
      <c r="EZ35">
        <v>112.7999999523163</v>
      </c>
      <c r="FA35">
        <v>0</v>
      </c>
      <c r="FB35">
        <v>862.00096000000008</v>
      </c>
      <c r="FC35">
        <v>-3.393153867351252</v>
      </c>
      <c r="FD35">
        <v>-37.953846321824123</v>
      </c>
      <c r="FE35">
        <v>16226.396000000001</v>
      </c>
      <c r="FF35">
        <v>15</v>
      </c>
      <c r="FG35">
        <v>1693249363.5999999</v>
      </c>
      <c r="FH35" t="s">
        <v>524</v>
      </c>
      <c r="FI35">
        <v>1693249348.0999999</v>
      </c>
      <c r="FJ35">
        <v>1693249363.5999999</v>
      </c>
      <c r="FK35">
        <v>22</v>
      </c>
      <c r="FL35">
        <v>-0.152</v>
      </c>
      <c r="FM35">
        <v>3.0000000000000001E-3</v>
      </c>
      <c r="FN35">
        <v>0.55000000000000004</v>
      </c>
      <c r="FO35">
        <v>0.35199999999999998</v>
      </c>
      <c r="FP35">
        <v>200</v>
      </c>
      <c r="FQ35">
        <v>20</v>
      </c>
      <c r="FR35">
        <v>0.2</v>
      </c>
      <c r="FS35">
        <v>0.06</v>
      </c>
      <c r="FT35">
        <v>10.587456296616359</v>
      </c>
      <c r="FU35">
        <v>-0.6286596773134786</v>
      </c>
      <c r="FV35">
        <v>0.1217941229190225</v>
      </c>
      <c r="FW35">
        <v>1</v>
      </c>
      <c r="FX35">
        <v>0.28955241065377652</v>
      </c>
      <c r="FY35">
        <v>8.6283288910053504E-2</v>
      </c>
      <c r="FZ35">
        <v>1.855720433404192E-2</v>
      </c>
      <c r="GA35">
        <v>1</v>
      </c>
      <c r="GB35">
        <v>2</v>
      </c>
      <c r="GC35">
        <v>2</v>
      </c>
      <c r="GD35" t="s">
        <v>427</v>
      </c>
      <c r="GE35">
        <v>3.1337199999999998</v>
      </c>
      <c r="GF35">
        <v>2.8653400000000002</v>
      </c>
      <c r="GG35">
        <v>4.8721500000000001E-2</v>
      </c>
      <c r="GH35">
        <v>5.3488500000000001E-2</v>
      </c>
      <c r="GI35">
        <v>0.116476</v>
      </c>
      <c r="GJ35">
        <v>0.10509400000000001</v>
      </c>
      <c r="GK35">
        <v>28772.5</v>
      </c>
      <c r="GL35">
        <v>22062</v>
      </c>
      <c r="GM35">
        <v>29164.400000000001</v>
      </c>
      <c r="GN35">
        <v>21727.1</v>
      </c>
      <c r="GO35">
        <v>34540</v>
      </c>
      <c r="GP35">
        <v>26753</v>
      </c>
      <c r="GQ35">
        <v>40485.300000000003</v>
      </c>
      <c r="GR35">
        <v>30874.6</v>
      </c>
      <c r="GS35">
        <v>2.0207999999999999</v>
      </c>
      <c r="GT35">
        <v>1.7495000000000001</v>
      </c>
      <c r="GU35">
        <v>5.0783200000000001E-2</v>
      </c>
      <c r="GV35">
        <v>0</v>
      </c>
      <c r="GW35">
        <v>27.181100000000001</v>
      </c>
      <c r="GX35">
        <v>999.9</v>
      </c>
      <c r="GY35">
        <v>29.8</v>
      </c>
      <c r="GZ35">
        <v>46.4</v>
      </c>
      <c r="HA35">
        <v>31.076499999999999</v>
      </c>
      <c r="HB35">
        <v>60.884</v>
      </c>
      <c r="HC35">
        <v>14.7796</v>
      </c>
      <c r="HD35">
        <v>1</v>
      </c>
      <c r="HE35">
        <v>0.33827200000000002</v>
      </c>
      <c r="HF35">
        <v>4.4108099999999997</v>
      </c>
      <c r="HG35">
        <v>20.218900000000001</v>
      </c>
      <c r="HH35">
        <v>5.2346599999999999</v>
      </c>
      <c r="HI35">
        <v>11.98</v>
      </c>
      <c r="HJ35">
        <v>4.9756</v>
      </c>
      <c r="HK35">
        <v>3.2839999999999998</v>
      </c>
      <c r="HL35">
        <v>9999</v>
      </c>
      <c r="HM35">
        <v>9999</v>
      </c>
      <c r="HN35">
        <v>9999</v>
      </c>
      <c r="HO35">
        <v>999.9</v>
      </c>
      <c r="HP35">
        <v>1.86145</v>
      </c>
      <c r="HQ35">
        <v>1.8632200000000001</v>
      </c>
      <c r="HR35">
        <v>1.8684400000000001</v>
      </c>
      <c r="HS35">
        <v>1.85944</v>
      </c>
      <c r="HT35">
        <v>1.8575999999999999</v>
      </c>
      <c r="HU35">
        <v>1.8614200000000001</v>
      </c>
      <c r="HV35">
        <v>1.8652299999999999</v>
      </c>
      <c r="HW35">
        <v>1.8672200000000001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0.54200000000000004</v>
      </c>
      <c r="IL35">
        <v>0.59689999999999999</v>
      </c>
      <c r="IM35">
        <v>0.3898188006590172</v>
      </c>
      <c r="IN35">
        <v>1.118558698776514E-3</v>
      </c>
      <c r="IO35">
        <v>-1.6939696309573479E-6</v>
      </c>
      <c r="IP35">
        <v>5.4698917449866148E-10</v>
      </c>
      <c r="IQ35">
        <v>-7.0723098040467058E-2</v>
      </c>
      <c r="IR35">
        <v>-7.6058941998734366E-3</v>
      </c>
      <c r="IS35">
        <v>1.6984902717538061E-3</v>
      </c>
      <c r="IT35">
        <v>-9.6352527008986976E-6</v>
      </c>
      <c r="IU35">
        <v>2</v>
      </c>
      <c r="IV35">
        <v>2021</v>
      </c>
      <c r="IW35">
        <v>2</v>
      </c>
      <c r="IX35">
        <v>40</v>
      </c>
      <c r="IY35">
        <v>0.9</v>
      </c>
      <c r="IZ35">
        <v>0.6</v>
      </c>
      <c r="JA35">
        <v>0.60180699999999998</v>
      </c>
      <c r="JB35">
        <v>2.5488300000000002</v>
      </c>
      <c r="JC35">
        <v>1.34399</v>
      </c>
      <c r="JD35">
        <v>2.2375500000000001</v>
      </c>
      <c r="JE35">
        <v>1.5918000000000001</v>
      </c>
      <c r="JF35">
        <v>2.47803</v>
      </c>
      <c r="JG35">
        <v>49.043999999999997</v>
      </c>
      <c r="JH35">
        <v>23.9649</v>
      </c>
      <c r="JI35">
        <v>18</v>
      </c>
      <c r="JJ35">
        <v>504.67200000000003</v>
      </c>
      <c r="JK35">
        <v>379.28699999999998</v>
      </c>
      <c r="JL35">
        <v>22.121099999999998</v>
      </c>
      <c r="JM35">
        <v>31.660499999999999</v>
      </c>
      <c r="JN35">
        <v>30.000399999999999</v>
      </c>
      <c r="JO35">
        <v>31.5913</v>
      </c>
      <c r="JP35">
        <v>31.5593</v>
      </c>
      <c r="JQ35">
        <v>12.126300000000001</v>
      </c>
      <c r="JR35">
        <v>32.003999999999998</v>
      </c>
      <c r="JS35">
        <v>0</v>
      </c>
      <c r="JT35">
        <v>22.113099999999999</v>
      </c>
      <c r="JU35">
        <v>200</v>
      </c>
      <c r="JV35">
        <v>20.1083</v>
      </c>
      <c r="JW35">
        <v>99.453299999999999</v>
      </c>
      <c r="JX35">
        <v>97.5411</v>
      </c>
    </row>
    <row r="36" spans="1:284" x14ac:dyDescent="0.3">
      <c r="A36">
        <v>20</v>
      </c>
      <c r="B36">
        <v>1693249511.5999999</v>
      </c>
      <c r="C36">
        <v>4519.0999999046326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1693249511.5999999</v>
      </c>
      <c r="N36">
        <f t="shared" si="0"/>
        <v>3.9329626040110147E-3</v>
      </c>
      <c r="O36">
        <f t="shared" si="1"/>
        <v>3.9329626040110144</v>
      </c>
      <c r="P36">
        <f t="shared" si="2"/>
        <v>6.6840188894369179</v>
      </c>
      <c r="Q36">
        <f t="shared" si="3"/>
        <v>141.33699999999999</v>
      </c>
      <c r="R36">
        <f t="shared" si="4"/>
        <v>100.74447033477682</v>
      </c>
      <c r="S36">
        <f t="shared" si="5"/>
        <v>10.014185620357761</v>
      </c>
      <c r="T36">
        <f t="shared" si="6"/>
        <v>14.049157718742997</v>
      </c>
      <c r="U36">
        <f t="shared" si="7"/>
        <v>0.29580463851101324</v>
      </c>
      <c r="V36">
        <f t="shared" si="8"/>
        <v>2.9128861635029599</v>
      </c>
      <c r="W36">
        <f t="shared" si="9"/>
        <v>0.28007208390512045</v>
      </c>
      <c r="X36">
        <f t="shared" si="10"/>
        <v>0.17638879945308014</v>
      </c>
      <c r="Y36">
        <f t="shared" si="11"/>
        <v>344.37199964477401</v>
      </c>
      <c r="Z36">
        <f t="shared" si="12"/>
        <v>28.731159923347764</v>
      </c>
      <c r="AA36">
        <f t="shared" si="13"/>
        <v>27.9786</v>
      </c>
      <c r="AB36">
        <f t="shared" si="14"/>
        <v>3.7901080161795622</v>
      </c>
      <c r="AC36">
        <f t="shared" si="15"/>
        <v>65.309192853762326</v>
      </c>
      <c r="AD36">
        <f t="shared" si="16"/>
        <v>2.4379692640495998</v>
      </c>
      <c r="AE36">
        <f t="shared" si="17"/>
        <v>3.7329649280899866</v>
      </c>
      <c r="AF36">
        <f t="shared" si="18"/>
        <v>1.3521387521299624</v>
      </c>
      <c r="AG36">
        <f t="shared" si="19"/>
        <v>-173.44365083688575</v>
      </c>
      <c r="AH36">
        <f t="shared" si="20"/>
        <v>-40.877386755814783</v>
      </c>
      <c r="AI36">
        <f t="shared" si="21"/>
        <v>-3.0543178866503737</v>
      </c>
      <c r="AJ36">
        <f t="shared" si="22"/>
        <v>126.99664416542309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52256.701476682909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10343.299999999999</v>
      </c>
      <c r="AX36">
        <v>859.14623076923078</v>
      </c>
      <c r="AY36">
        <v>1185.104244926498</v>
      </c>
      <c r="AZ36">
        <f t="shared" si="27"/>
        <v>0.27504585824640571</v>
      </c>
      <c r="BA36">
        <v>0.5</v>
      </c>
      <c r="BB36">
        <f t="shared" si="28"/>
        <v>1513.2008998223871</v>
      </c>
      <c r="BC36">
        <f t="shared" si="29"/>
        <v>6.6840188894369179</v>
      </c>
      <c r="BD36">
        <f t="shared" si="30"/>
        <v>208.09982009544092</v>
      </c>
      <c r="BE36">
        <f t="shared" si="31"/>
        <v>7.0535600580427151E-3</v>
      </c>
      <c r="BF36">
        <f t="shared" si="32"/>
        <v>1.8958380789639733</v>
      </c>
      <c r="BG36">
        <f t="shared" si="33"/>
        <v>641.49194488098431</v>
      </c>
      <c r="BH36" t="s">
        <v>528</v>
      </c>
      <c r="BI36">
        <v>634.07000000000005</v>
      </c>
      <c r="BJ36">
        <f t="shared" si="34"/>
        <v>634.07000000000005</v>
      </c>
      <c r="BK36">
        <f t="shared" si="35"/>
        <v>0.46496689830072624</v>
      </c>
      <c r="BL36">
        <f t="shared" si="36"/>
        <v>0.59153857887860772</v>
      </c>
      <c r="BM36">
        <f t="shared" si="37"/>
        <v>0.80304730683876702</v>
      </c>
      <c r="BN36">
        <f t="shared" si="38"/>
        <v>1.7020621267630731</v>
      </c>
      <c r="BO36">
        <f t="shared" si="39"/>
        <v>0.92145765867290164</v>
      </c>
      <c r="BP36">
        <f t="shared" si="40"/>
        <v>0.43656929784087661</v>
      </c>
      <c r="BQ36">
        <f t="shared" si="41"/>
        <v>0.56343070215912339</v>
      </c>
      <c r="BR36">
        <v>1871</v>
      </c>
      <c r="BS36">
        <v>290.00000000000011</v>
      </c>
      <c r="BT36">
        <v>1107.95</v>
      </c>
      <c r="BU36">
        <v>125</v>
      </c>
      <c r="BV36">
        <v>10343.299999999999</v>
      </c>
      <c r="BW36">
        <v>1106.53</v>
      </c>
      <c r="BX36">
        <v>1.42</v>
      </c>
      <c r="BY36">
        <v>300.00000000000011</v>
      </c>
      <c r="BZ36">
        <v>38.4</v>
      </c>
      <c r="CA36">
        <v>1185.104244926498</v>
      </c>
      <c r="CB36">
        <v>0.92891415246949283</v>
      </c>
      <c r="CC36">
        <v>-81.272251418427885</v>
      </c>
      <c r="CD36">
        <v>0.78535913769467236</v>
      </c>
      <c r="CE36">
        <v>0.99739218958787645</v>
      </c>
      <c r="CF36">
        <v>-1.1240117463848721E-2</v>
      </c>
      <c r="CG36">
        <v>289.99999999999989</v>
      </c>
      <c r="CH36">
        <v>1106.8800000000001</v>
      </c>
      <c r="CI36">
        <v>855</v>
      </c>
      <c r="CJ36">
        <v>10296.700000000001</v>
      </c>
      <c r="CK36">
        <v>1106.17</v>
      </c>
      <c r="CL36">
        <v>0.71</v>
      </c>
      <c r="CZ36">
        <f t="shared" si="42"/>
        <v>1800.02</v>
      </c>
      <c r="DA36">
        <f t="shared" si="43"/>
        <v>1513.2008998223871</v>
      </c>
      <c r="DB36">
        <f t="shared" si="44"/>
        <v>0.84065782592548255</v>
      </c>
      <c r="DC36">
        <f t="shared" si="45"/>
        <v>0.191315651850965</v>
      </c>
      <c r="DD36">
        <v>6</v>
      </c>
      <c r="DE36">
        <v>0.5</v>
      </c>
      <c r="DF36" t="s">
        <v>425</v>
      </c>
      <c r="DG36">
        <v>2</v>
      </c>
      <c r="DH36">
        <v>1693249511.5999999</v>
      </c>
      <c r="DI36">
        <v>141.33699999999999</v>
      </c>
      <c r="DJ36">
        <v>150.02600000000001</v>
      </c>
      <c r="DK36">
        <v>24.526399999999999</v>
      </c>
      <c r="DL36">
        <v>19.922000000000001</v>
      </c>
      <c r="DM36">
        <v>140.762</v>
      </c>
      <c r="DN36">
        <v>23.940300000000001</v>
      </c>
      <c r="DO36">
        <v>499.935</v>
      </c>
      <c r="DP36">
        <v>99.301400000000001</v>
      </c>
      <c r="DQ36">
        <v>0.100439</v>
      </c>
      <c r="DR36">
        <v>27.718299999999999</v>
      </c>
      <c r="DS36">
        <v>27.9786</v>
      </c>
      <c r="DT36">
        <v>999.9</v>
      </c>
      <c r="DU36">
        <v>0</v>
      </c>
      <c r="DV36">
        <v>0</v>
      </c>
      <c r="DW36">
        <v>9975</v>
      </c>
      <c r="DX36">
        <v>0</v>
      </c>
      <c r="DY36">
        <v>1569.88</v>
      </c>
      <c r="DZ36">
        <v>-8.6889599999999998</v>
      </c>
      <c r="EA36">
        <v>144.89099999999999</v>
      </c>
      <c r="EB36">
        <v>153.07599999999999</v>
      </c>
      <c r="EC36">
        <v>4.6044700000000001</v>
      </c>
      <c r="ED36">
        <v>150.02600000000001</v>
      </c>
      <c r="EE36">
        <v>19.922000000000001</v>
      </c>
      <c r="EF36">
        <v>2.4355099999999998</v>
      </c>
      <c r="EG36">
        <v>1.97828</v>
      </c>
      <c r="EH36">
        <v>20.601800000000001</v>
      </c>
      <c r="EI36">
        <v>17.271599999999999</v>
      </c>
      <c r="EJ36">
        <v>1800.02</v>
      </c>
      <c r="EK36">
        <v>0.97800900000000002</v>
      </c>
      <c r="EL36">
        <v>2.1990800000000001E-2</v>
      </c>
      <c r="EM36">
        <v>0</v>
      </c>
      <c r="EN36">
        <v>859.053</v>
      </c>
      <c r="EO36">
        <v>5.0002700000000004</v>
      </c>
      <c r="EP36">
        <v>16182.3</v>
      </c>
      <c r="EQ36">
        <v>16248.8</v>
      </c>
      <c r="ER36">
        <v>46.25</v>
      </c>
      <c r="ES36">
        <v>48.25</v>
      </c>
      <c r="ET36">
        <v>47.5</v>
      </c>
      <c r="EU36">
        <v>47.311999999999998</v>
      </c>
      <c r="EV36">
        <v>47.936999999999998</v>
      </c>
      <c r="EW36">
        <v>1755.55</v>
      </c>
      <c r="EX36">
        <v>39.47</v>
      </c>
      <c r="EY36">
        <v>0</v>
      </c>
      <c r="EZ36">
        <v>109.7999999523163</v>
      </c>
      <c r="FA36">
        <v>0</v>
      </c>
      <c r="FB36">
        <v>859.14623076923078</v>
      </c>
      <c r="FC36">
        <v>-3.0095726564935199</v>
      </c>
      <c r="FD36">
        <v>-53.658119774655447</v>
      </c>
      <c r="FE36">
        <v>16183.18076923077</v>
      </c>
      <c r="FF36">
        <v>15</v>
      </c>
      <c r="FG36">
        <v>1693249474.5999999</v>
      </c>
      <c r="FH36" t="s">
        <v>529</v>
      </c>
      <c r="FI36">
        <v>1693249460.5999999</v>
      </c>
      <c r="FJ36">
        <v>1693249474.5999999</v>
      </c>
      <c r="FK36">
        <v>23</v>
      </c>
      <c r="FL36">
        <v>0.06</v>
      </c>
      <c r="FM36">
        <v>-2E-3</v>
      </c>
      <c r="FN36">
        <v>0.58099999999999996</v>
      </c>
      <c r="FO36">
        <v>0.34799999999999998</v>
      </c>
      <c r="FP36">
        <v>150</v>
      </c>
      <c r="FQ36">
        <v>20</v>
      </c>
      <c r="FR36">
        <v>0.38</v>
      </c>
      <c r="FS36">
        <v>0.05</v>
      </c>
      <c r="FT36">
        <v>6.7319978136118257</v>
      </c>
      <c r="FU36">
        <v>-0.28704158855539741</v>
      </c>
      <c r="FV36">
        <v>6.6884926571505604E-2</v>
      </c>
      <c r="FW36">
        <v>1</v>
      </c>
      <c r="FX36">
        <v>0.29078346278342249</v>
      </c>
      <c r="FY36">
        <v>6.6126618315074576E-2</v>
      </c>
      <c r="FZ36">
        <v>1.5472535117516621E-2</v>
      </c>
      <c r="GA36">
        <v>1</v>
      </c>
      <c r="GB36">
        <v>2</v>
      </c>
      <c r="GC36">
        <v>2</v>
      </c>
      <c r="GD36" t="s">
        <v>427</v>
      </c>
      <c r="GE36">
        <v>3.13313</v>
      </c>
      <c r="GF36">
        <v>2.86537</v>
      </c>
      <c r="GG36">
        <v>3.77691E-2</v>
      </c>
      <c r="GH36">
        <v>4.12323E-2</v>
      </c>
      <c r="GI36">
        <v>0.115939</v>
      </c>
      <c r="GJ36">
        <v>0.104449</v>
      </c>
      <c r="GK36">
        <v>29098.7</v>
      </c>
      <c r="GL36">
        <v>22343.599999999999</v>
      </c>
      <c r="GM36">
        <v>29159.9</v>
      </c>
      <c r="GN36">
        <v>21723.5</v>
      </c>
      <c r="GO36">
        <v>34556.1</v>
      </c>
      <c r="GP36">
        <v>26768.1</v>
      </c>
      <c r="GQ36">
        <v>40479</v>
      </c>
      <c r="GR36">
        <v>30870.6</v>
      </c>
      <c r="GS36">
        <v>2.0194999999999999</v>
      </c>
      <c r="GT36">
        <v>1.7468999999999999</v>
      </c>
      <c r="GU36">
        <v>4.4569400000000002E-2</v>
      </c>
      <c r="GV36">
        <v>0</v>
      </c>
      <c r="GW36">
        <v>27.250399999999999</v>
      </c>
      <c r="GX36">
        <v>999.9</v>
      </c>
      <c r="GY36">
        <v>29.9</v>
      </c>
      <c r="GZ36">
        <v>46.4</v>
      </c>
      <c r="HA36">
        <v>31.184000000000001</v>
      </c>
      <c r="HB36">
        <v>62.503999999999998</v>
      </c>
      <c r="HC36">
        <v>15.0321</v>
      </c>
      <c r="HD36">
        <v>1</v>
      </c>
      <c r="HE36">
        <v>0.34487800000000002</v>
      </c>
      <c r="HF36">
        <v>3.8740600000000001</v>
      </c>
      <c r="HG36">
        <v>20.2315</v>
      </c>
      <c r="HH36">
        <v>5.2346599999999999</v>
      </c>
      <c r="HI36">
        <v>11.9788</v>
      </c>
      <c r="HJ36">
        <v>4.9748000000000001</v>
      </c>
      <c r="HK36">
        <v>3.2839999999999998</v>
      </c>
      <c r="HL36">
        <v>9999</v>
      </c>
      <c r="HM36">
        <v>9999</v>
      </c>
      <c r="HN36">
        <v>9999</v>
      </c>
      <c r="HO36">
        <v>999.9</v>
      </c>
      <c r="HP36">
        <v>1.86145</v>
      </c>
      <c r="HQ36">
        <v>1.8632</v>
      </c>
      <c r="HR36">
        <v>1.8684400000000001</v>
      </c>
      <c r="HS36">
        <v>1.8593599999999999</v>
      </c>
      <c r="HT36">
        <v>1.85762</v>
      </c>
      <c r="HU36">
        <v>1.8614200000000001</v>
      </c>
      <c r="HV36">
        <v>1.8652299999999999</v>
      </c>
      <c r="HW36">
        <v>1.8672200000000001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0.57499999999999996</v>
      </c>
      <c r="IL36">
        <v>0.58609999999999995</v>
      </c>
      <c r="IM36">
        <v>0.44943269724909263</v>
      </c>
      <c r="IN36">
        <v>1.118558698776514E-3</v>
      </c>
      <c r="IO36">
        <v>-1.6939696309573479E-6</v>
      </c>
      <c r="IP36">
        <v>5.4698917449866148E-10</v>
      </c>
      <c r="IQ36">
        <v>-7.3057642616657426E-2</v>
      </c>
      <c r="IR36">
        <v>-7.6058941998734366E-3</v>
      </c>
      <c r="IS36">
        <v>1.6984902717538061E-3</v>
      </c>
      <c r="IT36">
        <v>-9.6352527008986976E-6</v>
      </c>
      <c r="IU36">
        <v>2</v>
      </c>
      <c r="IV36">
        <v>2021</v>
      </c>
      <c r="IW36">
        <v>2</v>
      </c>
      <c r="IX36">
        <v>40</v>
      </c>
      <c r="IY36">
        <v>0.8</v>
      </c>
      <c r="IZ36">
        <v>0.6</v>
      </c>
      <c r="JA36">
        <v>0.48828100000000002</v>
      </c>
      <c r="JB36">
        <v>2.5781200000000002</v>
      </c>
      <c r="JC36">
        <v>1.34399</v>
      </c>
      <c r="JD36">
        <v>2.2375500000000001</v>
      </c>
      <c r="JE36">
        <v>1.5918000000000001</v>
      </c>
      <c r="JF36">
        <v>2.2973599999999998</v>
      </c>
      <c r="JG36">
        <v>49.075299999999999</v>
      </c>
      <c r="JH36">
        <v>23.973700000000001</v>
      </c>
      <c r="JI36">
        <v>18</v>
      </c>
      <c r="JJ36">
        <v>504.50099999999998</v>
      </c>
      <c r="JK36">
        <v>378.27100000000002</v>
      </c>
      <c r="JL36">
        <v>22.391400000000001</v>
      </c>
      <c r="JM36">
        <v>31.777000000000001</v>
      </c>
      <c r="JN36">
        <v>30.000299999999999</v>
      </c>
      <c r="JO36">
        <v>31.668700000000001</v>
      </c>
      <c r="JP36">
        <v>31.631499999999999</v>
      </c>
      <c r="JQ36">
        <v>9.8550400000000007</v>
      </c>
      <c r="JR36">
        <v>33.243499999999997</v>
      </c>
      <c r="JS36">
        <v>0</v>
      </c>
      <c r="JT36">
        <v>22.395</v>
      </c>
      <c r="JU36">
        <v>150</v>
      </c>
      <c r="JV36">
        <v>19.8614</v>
      </c>
      <c r="JW36">
        <v>99.437899999999999</v>
      </c>
      <c r="JX36">
        <v>97.527000000000001</v>
      </c>
    </row>
    <row r="37" spans="1:284" x14ac:dyDescent="0.3">
      <c r="A37">
        <v>21</v>
      </c>
      <c r="B37">
        <v>1693249625.0999999</v>
      </c>
      <c r="C37">
        <v>4632.5999999046326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1693249625.0999999</v>
      </c>
      <c r="N37">
        <f t="shared" si="0"/>
        <v>3.9646090759169125E-3</v>
      </c>
      <c r="O37">
        <f t="shared" si="1"/>
        <v>3.9646090759169126</v>
      </c>
      <c r="P37">
        <f t="shared" si="2"/>
        <v>3.0450517397657202</v>
      </c>
      <c r="Q37">
        <f t="shared" si="3"/>
        <v>95.805300000000003</v>
      </c>
      <c r="R37">
        <f t="shared" si="4"/>
        <v>76.738962408294853</v>
      </c>
      <c r="S37">
        <f t="shared" si="5"/>
        <v>7.627053404548036</v>
      </c>
      <c r="T37">
        <f t="shared" si="6"/>
        <v>9.5220487299651317</v>
      </c>
      <c r="U37">
        <f t="shared" si="7"/>
        <v>0.297977448490233</v>
      </c>
      <c r="V37">
        <f t="shared" si="8"/>
        <v>2.9209995271333895</v>
      </c>
      <c r="W37">
        <f t="shared" si="9"/>
        <v>0.28206139731004998</v>
      </c>
      <c r="X37">
        <f t="shared" si="10"/>
        <v>0.17764748986768891</v>
      </c>
      <c r="Y37">
        <f t="shared" si="11"/>
        <v>344.36429964449417</v>
      </c>
      <c r="Z37">
        <f t="shared" si="12"/>
        <v>28.727742255991966</v>
      </c>
      <c r="AA37">
        <f t="shared" si="13"/>
        <v>27.998000000000001</v>
      </c>
      <c r="AB37">
        <f t="shared" si="14"/>
        <v>3.794397249792989</v>
      </c>
      <c r="AC37">
        <f t="shared" si="15"/>
        <v>65.36754475783691</v>
      </c>
      <c r="AD37">
        <f t="shared" si="16"/>
        <v>2.4412168544984105</v>
      </c>
      <c r="AE37">
        <f t="shared" si="17"/>
        <v>3.7346008076978192</v>
      </c>
      <c r="AF37">
        <f t="shared" si="18"/>
        <v>1.3531803952945785</v>
      </c>
      <c r="AG37">
        <f t="shared" si="19"/>
        <v>-174.83926024793584</v>
      </c>
      <c r="AH37">
        <f t="shared" si="20"/>
        <v>-42.865219395155364</v>
      </c>
      <c r="AI37">
        <f t="shared" si="21"/>
        <v>-3.1943790020703555</v>
      </c>
      <c r="AJ37">
        <f t="shared" si="22"/>
        <v>123.46544099933259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52488.020947710676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10327.9</v>
      </c>
      <c r="AX37">
        <v>858.43431999999996</v>
      </c>
      <c r="AY37">
        <v>1154.401016656298</v>
      </c>
      <c r="AZ37">
        <f t="shared" si="27"/>
        <v>0.25638118157030065</v>
      </c>
      <c r="BA37">
        <v>0.5</v>
      </c>
      <c r="BB37">
        <f t="shared" si="28"/>
        <v>1513.1597998222471</v>
      </c>
      <c r="BC37">
        <f t="shared" si="29"/>
        <v>3.0450517397657202</v>
      </c>
      <c r="BD37">
        <f t="shared" si="30"/>
        <v>193.97284869155368</v>
      </c>
      <c r="BE37">
        <f t="shared" si="31"/>
        <v>4.6488720344914254E-3</v>
      </c>
      <c r="BF37">
        <f t="shared" si="32"/>
        <v>1.9728577422257911</v>
      </c>
      <c r="BG37">
        <f t="shared" si="33"/>
        <v>632.38766945142834</v>
      </c>
      <c r="BH37" t="s">
        <v>533</v>
      </c>
      <c r="BI37">
        <v>636.19000000000005</v>
      </c>
      <c r="BJ37">
        <f t="shared" si="34"/>
        <v>636.19000000000005</v>
      </c>
      <c r="BK37">
        <f t="shared" si="35"/>
        <v>0.44890034674197266</v>
      </c>
      <c r="BL37">
        <f t="shared" si="36"/>
        <v>0.57113161847849547</v>
      </c>
      <c r="BM37">
        <f t="shared" si="37"/>
        <v>0.81463865082688358</v>
      </c>
      <c r="BN37">
        <f t="shared" si="38"/>
        <v>1.8405376515561709</v>
      </c>
      <c r="BO37">
        <f t="shared" si="39"/>
        <v>0.9340498591600559</v>
      </c>
      <c r="BP37">
        <f t="shared" si="40"/>
        <v>0.42326852025188616</v>
      </c>
      <c r="BQ37">
        <f t="shared" si="41"/>
        <v>0.57673147974811378</v>
      </c>
      <c r="BR37">
        <v>1873</v>
      </c>
      <c r="BS37">
        <v>290.00000000000011</v>
      </c>
      <c r="BT37">
        <v>1085.8900000000001</v>
      </c>
      <c r="BU37">
        <v>215</v>
      </c>
      <c r="BV37">
        <v>10327.9</v>
      </c>
      <c r="BW37">
        <v>1084.3900000000001</v>
      </c>
      <c r="BX37">
        <v>1.5</v>
      </c>
      <c r="BY37">
        <v>300.00000000000011</v>
      </c>
      <c r="BZ37">
        <v>38.4</v>
      </c>
      <c r="CA37">
        <v>1154.401016656298</v>
      </c>
      <c r="CB37">
        <v>1.36003684257666</v>
      </c>
      <c r="CC37">
        <v>-72.309394199919623</v>
      </c>
      <c r="CD37">
        <v>1.149814694775585</v>
      </c>
      <c r="CE37">
        <v>0.99296991807112678</v>
      </c>
      <c r="CF37">
        <v>-1.1239627141268081E-2</v>
      </c>
      <c r="CG37">
        <v>289.99999999999989</v>
      </c>
      <c r="CH37">
        <v>1085.31</v>
      </c>
      <c r="CI37">
        <v>845</v>
      </c>
      <c r="CJ37">
        <v>10296.799999999999</v>
      </c>
      <c r="CK37">
        <v>1084.18</v>
      </c>
      <c r="CL37">
        <v>1.1299999999999999</v>
      </c>
      <c r="CZ37">
        <f t="shared" si="42"/>
        <v>1799.97</v>
      </c>
      <c r="DA37">
        <f t="shared" si="43"/>
        <v>1513.1597998222471</v>
      </c>
      <c r="DB37">
        <f t="shared" si="44"/>
        <v>0.84065834420698515</v>
      </c>
      <c r="DC37">
        <f t="shared" si="45"/>
        <v>0.19131668841397031</v>
      </c>
      <c r="DD37">
        <v>6</v>
      </c>
      <c r="DE37">
        <v>0.5</v>
      </c>
      <c r="DF37" t="s">
        <v>425</v>
      </c>
      <c r="DG37">
        <v>2</v>
      </c>
      <c r="DH37">
        <v>1693249625.0999999</v>
      </c>
      <c r="DI37">
        <v>95.805300000000003</v>
      </c>
      <c r="DJ37">
        <v>99.915800000000004</v>
      </c>
      <c r="DK37">
        <v>24.562100000000001</v>
      </c>
      <c r="DL37">
        <v>19.9207</v>
      </c>
      <c r="DM37">
        <v>95.096999999999994</v>
      </c>
      <c r="DN37">
        <v>23.978100000000001</v>
      </c>
      <c r="DO37">
        <v>499.92200000000003</v>
      </c>
      <c r="DP37">
        <v>99.29</v>
      </c>
      <c r="DQ37">
        <v>9.9582100000000007E-2</v>
      </c>
      <c r="DR37">
        <v>27.7258</v>
      </c>
      <c r="DS37">
        <v>27.998000000000001</v>
      </c>
      <c r="DT37">
        <v>999.9</v>
      </c>
      <c r="DU37">
        <v>0</v>
      </c>
      <c r="DV37">
        <v>0</v>
      </c>
      <c r="DW37">
        <v>10022.5</v>
      </c>
      <c r="DX37">
        <v>0</v>
      </c>
      <c r="DY37">
        <v>1559.47</v>
      </c>
      <c r="DZ37">
        <v>-4.1104599999999998</v>
      </c>
      <c r="EA37">
        <v>98.217799999999997</v>
      </c>
      <c r="EB37">
        <v>101.947</v>
      </c>
      <c r="EC37">
        <v>4.6413799999999998</v>
      </c>
      <c r="ED37">
        <v>99.915800000000004</v>
      </c>
      <c r="EE37">
        <v>19.9207</v>
      </c>
      <c r="EF37">
        <v>2.4387699999999999</v>
      </c>
      <c r="EG37">
        <v>1.97793</v>
      </c>
      <c r="EH37">
        <v>20.6235</v>
      </c>
      <c r="EI37">
        <v>17.268699999999999</v>
      </c>
      <c r="EJ37">
        <v>1799.97</v>
      </c>
      <c r="EK37">
        <v>0.97799199999999997</v>
      </c>
      <c r="EL37">
        <v>2.2007599999999999E-2</v>
      </c>
      <c r="EM37">
        <v>0</v>
      </c>
      <c r="EN37">
        <v>858.24599999999998</v>
      </c>
      <c r="EO37">
        <v>5.0002700000000004</v>
      </c>
      <c r="EP37">
        <v>16172.6</v>
      </c>
      <c r="EQ37">
        <v>16248.3</v>
      </c>
      <c r="ER37">
        <v>46.311999999999998</v>
      </c>
      <c r="ES37">
        <v>48.25</v>
      </c>
      <c r="ET37">
        <v>47.5</v>
      </c>
      <c r="EU37">
        <v>47.436999999999998</v>
      </c>
      <c r="EV37">
        <v>48</v>
      </c>
      <c r="EW37">
        <v>1755.47</v>
      </c>
      <c r="EX37">
        <v>39.5</v>
      </c>
      <c r="EY37">
        <v>0</v>
      </c>
      <c r="EZ37">
        <v>111.5999999046326</v>
      </c>
      <c r="FA37">
        <v>0</v>
      </c>
      <c r="FB37">
        <v>858.43431999999996</v>
      </c>
      <c r="FC37">
        <v>-1.507769232180187</v>
      </c>
      <c r="FD37">
        <v>-12.923077044465961</v>
      </c>
      <c r="FE37">
        <v>16174.871999999999</v>
      </c>
      <c r="FF37">
        <v>15</v>
      </c>
      <c r="FG37">
        <v>1693249588.0999999</v>
      </c>
      <c r="FH37" t="s">
        <v>534</v>
      </c>
      <c r="FI37">
        <v>1693249580.0999999</v>
      </c>
      <c r="FJ37">
        <v>1693249588.0999999</v>
      </c>
      <c r="FK37">
        <v>24</v>
      </c>
      <c r="FL37">
        <v>0.16700000000000001</v>
      </c>
      <c r="FM37">
        <v>-4.0000000000000001E-3</v>
      </c>
      <c r="FN37">
        <v>0.71199999999999997</v>
      </c>
      <c r="FO37">
        <v>0.34200000000000003</v>
      </c>
      <c r="FP37">
        <v>100</v>
      </c>
      <c r="FQ37">
        <v>20</v>
      </c>
      <c r="FR37">
        <v>1.05</v>
      </c>
      <c r="FS37">
        <v>0.03</v>
      </c>
      <c r="FT37">
        <v>3.1526492859035198</v>
      </c>
      <c r="FU37">
        <v>-0.1955093929247044</v>
      </c>
      <c r="FV37">
        <v>6.6609567708930451E-2</v>
      </c>
      <c r="FW37">
        <v>1</v>
      </c>
      <c r="FX37">
        <v>0.28819832492803787</v>
      </c>
      <c r="FY37">
        <v>8.0911534614152625E-2</v>
      </c>
      <c r="FZ37">
        <v>1.6973210200523229E-2</v>
      </c>
      <c r="GA37">
        <v>1</v>
      </c>
      <c r="GB37">
        <v>2</v>
      </c>
      <c r="GC37">
        <v>2</v>
      </c>
      <c r="GD37" t="s">
        <v>427</v>
      </c>
      <c r="GE37">
        <v>3.1331099999999998</v>
      </c>
      <c r="GF37">
        <v>2.8649300000000002</v>
      </c>
      <c r="GG37">
        <v>2.6032400000000001E-2</v>
      </c>
      <c r="GH37">
        <v>2.8113599999999999E-2</v>
      </c>
      <c r="GI37">
        <v>0.116037</v>
      </c>
      <c r="GJ37">
        <v>0.10441599999999999</v>
      </c>
      <c r="GK37">
        <v>29447.7</v>
      </c>
      <c r="GL37">
        <v>22645.599999999999</v>
      </c>
      <c r="GM37">
        <v>29154.6</v>
      </c>
      <c r="GN37">
        <v>21720.3</v>
      </c>
      <c r="GO37">
        <v>34545.199999999997</v>
      </c>
      <c r="GP37">
        <v>26764.799999999999</v>
      </c>
      <c r="GQ37">
        <v>40471.4</v>
      </c>
      <c r="GR37">
        <v>30866.7</v>
      </c>
      <c r="GS37">
        <v>2.0179</v>
      </c>
      <c r="GT37">
        <v>1.7452000000000001</v>
      </c>
      <c r="GU37">
        <v>4.7594299999999999E-2</v>
      </c>
      <c r="GV37">
        <v>0</v>
      </c>
      <c r="GW37">
        <v>27.220400000000001</v>
      </c>
      <c r="GX37">
        <v>999.9</v>
      </c>
      <c r="GY37">
        <v>29.9</v>
      </c>
      <c r="GZ37">
        <v>46.5</v>
      </c>
      <c r="HA37">
        <v>31.345199999999998</v>
      </c>
      <c r="HB37">
        <v>62.323999999999998</v>
      </c>
      <c r="HC37">
        <v>15.2324</v>
      </c>
      <c r="HD37">
        <v>1</v>
      </c>
      <c r="HE37">
        <v>0.35225600000000001</v>
      </c>
      <c r="HF37">
        <v>4.1251699999999998</v>
      </c>
      <c r="HG37">
        <v>20.225300000000001</v>
      </c>
      <c r="HH37">
        <v>5.2346599999999999</v>
      </c>
      <c r="HI37">
        <v>11.98</v>
      </c>
      <c r="HJ37">
        <v>4.9752000000000001</v>
      </c>
      <c r="HK37">
        <v>3.2839999999999998</v>
      </c>
      <c r="HL37">
        <v>9999</v>
      </c>
      <c r="HM37">
        <v>9999</v>
      </c>
      <c r="HN37">
        <v>9999</v>
      </c>
      <c r="HO37">
        <v>999.9</v>
      </c>
      <c r="HP37">
        <v>1.86147</v>
      </c>
      <c r="HQ37">
        <v>1.8631899999999999</v>
      </c>
      <c r="HR37">
        <v>1.86843</v>
      </c>
      <c r="HS37">
        <v>1.85941</v>
      </c>
      <c r="HT37">
        <v>1.8575999999999999</v>
      </c>
      <c r="HU37">
        <v>1.8614200000000001</v>
      </c>
      <c r="HV37">
        <v>1.8652299999999999</v>
      </c>
      <c r="HW37">
        <v>1.8672200000000001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0.70799999999999996</v>
      </c>
      <c r="IL37">
        <v>0.58399999999999996</v>
      </c>
      <c r="IM37">
        <v>0.61679397795058255</v>
      </c>
      <c r="IN37">
        <v>1.118558698776514E-3</v>
      </c>
      <c r="IO37">
        <v>-1.6939696309573479E-6</v>
      </c>
      <c r="IP37">
        <v>5.4698917449866148E-10</v>
      </c>
      <c r="IQ37">
        <v>-7.7327986518179181E-2</v>
      </c>
      <c r="IR37">
        <v>-7.6058941998734366E-3</v>
      </c>
      <c r="IS37">
        <v>1.6984902717538061E-3</v>
      </c>
      <c r="IT37">
        <v>-9.6352527008986976E-6</v>
      </c>
      <c r="IU37">
        <v>2</v>
      </c>
      <c r="IV37">
        <v>2021</v>
      </c>
      <c r="IW37">
        <v>2</v>
      </c>
      <c r="IX37">
        <v>40</v>
      </c>
      <c r="IY37">
        <v>0.8</v>
      </c>
      <c r="IZ37">
        <v>0.6</v>
      </c>
      <c r="JA37">
        <v>0.37353500000000001</v>
      </c>
      <c r="JB37">
        <v>2.5744600000000002</v>
      </c>
      <c r="JC37">
        <v>1.34399</v>
      </c>
      <c r="JD37">
        <v>2.2363300000000002</v>
      </c>
      <c r="JE37">
        <v>1.5918000000000001</v>
      </c>
      <c r="JF37">
        <v>2.47925</v>
      </c>
      <c r="JG37">
        <v>49.137900000000002</v>
      </c>
      <c r="JH37">
        <v>23.973700000000001</v>
      </c>
      <c r="JI37">
        <v>18</v>
      </c>
      <c r="JJ37">
        <v>504.06099999999998</v>
      </c>
      <c r="JK37">
        <v>377.75</v>
      </c>
      <c r="JL37">
        <v>22.348600000000001</v>
      </c>
      <c r="JM37">
        <v>31.860900000000001</v>
      </c>
      <c r="JN37">
        <v>30.000299999999999</v>
      </c>
      <c r="JO37">
        <v>31.738099999999999</v>
      </c>
      <c r="JP37">
        <v>31.700199999999999</v>
      </c>
      <c r="JQ37">
        <v>7.5529799999999998</v>
      </c>
      <c r="JR37">
        <v>33.645600000000002</v>
      </c>
      <c r="JS37">
        <v>0</v>
      </c>
      <c r="JT37">
        <v>22.345300000000002</v>
      </c>
      <c r="JU37">
        <v>100</v>
      </c>
      <c r="JV37">
        <v>19.857199999999999</v>
      </c>
      <c r="JW37">
        <v>99.419399999999996</v>
      </c>
      <c r="JX37">
        <v>97.513599999999997</v>
      </c>
    </row>
    <row r="38" spans="1:284" x14ac:dyDescent="0.3">
      <c r="A38">
        <v>22</v>
      </c>
      <c r="B38">
        <v>1693249733.0999999</v>
      </c>
      <c r="C38">
        <v>4740.5999999046326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1693249733.0999999</v>
      </c>
      <c r="N38">
        <f t="shared" si="0"/>
        <v>4.1972671447083089E-3</v>
      </c>
      <c r="O38">
        <f t="shared" si="1"/>
        <v>4.1972671447083085</v>
      </c>
      <c r="P38">
        <f t="shared" si="2"/>
        <v>1.4529719538457442</v>
      </c>
      <c r="Q38">
        <f t="shared" si="3"/>
        <v>72.910499999999999</v>
      </c>
      <c r="R38">
        <f t="shared" si="4"/>
        <v>63.719746986239429</v>
      </c>
      <c r="S38">
        <f t="shared" si="5"/>
        <v>6.3330995995863733</v>
      </c>
      <c r="T38">
        <f t="shared" si="6"/>
        <v>7.2465676685025002</v>
      </c>
      <c r="U38">
        <f t="shared" si="7"/>
        <v>0.3185488389161395</v>
      </c>
      <c r="V38">
        <f t="shared" si="8"/>
        <v>2.9139946275213684</v>
      </c>
      <c r="W38">
        <f t="shared" si="9"/>
        <v>0.30039018817393826</v>
      </c>
      <c r="X38">
        <f t="shared" si="10"/>
        <v>0.18928903590003773</v>
      </c>
      <c r="Y38">
        <f t="shared" si="11"/>
        <v>344.38141281080891</v>
      </c>
      <c r="Z38">
        <f t="shared" si="12"/>
        <v>28.685897585990229</v>
      </c>
      <c r="AA38">
        <f t="shared" si="13"/>
        <v>27.980599999999999</v>
      </c>
      <c r="AB38">
        <f t="shared" si="14"/>
        <v>3.7905500095514135</v>
      </c>
      <c r="AC38">
        <f t="shared" si="15"/>
        <v>65.415274447908516</v>
      </c>
      <c r="AD38">
        <f t="shared" si="16"/>
        <v>2.4453693446389999</v>
      </c>
      <c r="AE38">
        <f t="shared" si="17"/>
        <v>3.7382237791974657</v>
      </c>
      <c r="AF38">
        <f t="shared" si="18"/>
        <v>1.3451806649124136</v>
      </c>
      <c r="AG38">
        <f t="shared" si="19"/>
        <v>-185.09948108163641</v>
      </c>
      <c r="AH38">
        <f t="shared" si="20"/>
        <v>-37.421048105097462</v>
      </c>
      <c r="AI38">
        <f t="shared" si="21"/>
        <v>-2.79536372866884</v>
      </c>
      <c r="AJ38">
        <f t="shared" si="22"/>
        <v>119.06551989540617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52284.054258441523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10326.700000000001</v>
      </c>
      <c r="AX38">
        <v>857.79746153846168</v>
      </c>
      <c r="AY38">
        <v>1129.581586063204</v>
      </c>
      <c r="AZ38">
        <f t="shared" si="27"/>
        <v>0.24060601542909277</v>
      </c>
      <c r="BA38">
        <v>0.5</v>
      </c>
      <c r="BB38">
        <f t="shared" si="28"/>
        <v>1513.2354064054043</v>
      </c>
      <c r="BC38">
        <f t="shared" si="29"/>
        <v>1.4529719538457442</v>
      </c>
      <c r="BD38">
        <f t="shared" si="30"/>
        <v>182.04677077071409</v>
      </c>
      <c r="BE38">
        <f t="shared" si="31"/>
        <v>3.5965365786136392E-3</v>
      </c>
      <c r="BF38">
        <f t="shared" si="32"/>
        <v>2.0381780672971903</v>
      </c>
      <c r="BG38">
        <f t="shared" si="33"/>
        <v>624.86645258088959</v>
      </c>
      <c r="BH38" t="s">
        <v>538</v>
      </c>
      <c r="BI38">
        <v>633.53</v>
      </c>
      <c r="BJ38">
        <f t="shared" si="34"/>
        <v>633.53</v>
      </c>
      <c r="BK38">
        <f t="shared" si="35"/>
        <v>0.43914631061934484</v>
      </c>
      <c r="BL38">
        <f t="shared" si="36"/>
        <v>0.54789488061451974</v>
      </c>
      <c r="BM38">
        <f t="shared" si="37"/>
        <v>0.822733625626906</v>
      </c>
      <c r="BN38">
        <f t="shared" si="38"/>
        <v>1.9986324181822306</v>
      </c>
      <c r="BO38">
        <f t="shared" si="39"/>
        <v>0.94422895965251419</v>
      </c>
      <c r="BP38">
        <f t="shared" si="40"/>
        <v>0.40465011763170528</v>
      </c>
      <c r="BQ38">
        <f t="shared" si="41"/>
        <v>0.59534988236829478</v>
      </c>
      <c r="BR38">
        <v>1875</v>
      </c>
      <c r="BS38">
        <v>290.00000000000011</v>
      </c>
      <c r="BT38">
        <v>1070.17</v>
      </c>
      <c r="BU38">
        <v>225</v>
      </c>
      <c r="BV38">
        <v>10326.700000000001</v>
      </c>
      <c r="BW38">
        <v>1069.03</v>
      </c>
      <c r="BX38">
        <v>1.1399999999999999</v>
      </c>
      <c r="BY38">
        <v>300.00000000000011</v>
      </c>
      <c r="BZ38">
        <v>38.4</v>
      </c>
      <c r="CA38">
        <v>1129.581586063204</v>
      </c>
      <c r="CB38">
        <v>1.499520950801452</v>
      </c>
      <c r="CC38">
        <v>-62.528845344447937</v>
      </c>
      <c r="CD38">
        <v>1.267759064185479</v>
      </c>
      <c r="CE38">
        <v>0.98862109335913129</v>
      </c>
      <c r="CF38">
        <v>-1.1239688542825369E-2</v>
      </c>
      <c r="CG38">
        <v>289.99999999999989</v>
      </c>
      <c r="CH38">
        <v>1070.8499999999999</v>
      </c>
      <c r="CI38">
        <v>785</v>
      </c>
      <c r="CJ38">
        <v>10300.1</v>
      </c>
      <c r="CK38">
        <v>1068.8699999999999</v>
      </c>
      <c r="CL38">
        <v>1.98</v>
      </c>
      <c r="CZ38">
        <f t="shared" si="42"/>
        <v>1800.06</v>
      </c>
      <c r="DA38">
        <f t="shared" si="43"/>
        <v>1513.2354064054043</v>
      </c>
      <c r="DB38">
        <f t="shared" si="44"/>
        <v>0.84065831494805976</v>
      </c>
      <c r="DC38">
        <f t="shared" si="45"/>
        <v>0.19131662989611953</v>
      </c>
      <c r="DD38">
        <v>6</v>
      </c>
      <c r="DE38">
        <v>0.5</v>
      </c>
      <c r="DF38" t="s">
        <v>425</v>
      </c>
      <c r="DG38">
        <v>2</v>
      </c>
      <c r="DH38">
        <v>1693249733.0999999</v>
      </c>
      <c r="DI38">
        <v>72.910499999999999</v>
      </c>
      <c r="DJ38">
        <v>75.022499999999994</v>
      </c>
      <c r="DK38">
        <v>24.6038</v>
      </c>
      <c r="DL38">
        <v>19.688199999999998</v>
      </c>
      <c r="DM38">
        <v>72.224500000000006</v>
      </c>
      <c r="DN38">
        <v>24.0181</v>
      </c>
      <c r="DO38">
        <v>499.71499999999997</v>
      </c>
      <c r="DP38">
        <v>99.289699999999996</v>
      </c>
      <c r="DQ38">
        <v>0.100205</v>
      </c>
      <c r="DR38">
        <v>27.7424</v>
      </c>
      <c r="DS38">
        <v>27.980599999999999</v>
      </c>
      <c r="DT38">
        <v>999.9</v>
      </c>
      <c r="DU38">
        <v>0</v>
      </c>
      <c r="DV38">
        <v>0</v>
      </c>
      <c r="DW38">
        <v>9982.5</v>
      </c>
      <c r="DX38">
        <v>0</v>
      </c>
      <c r="DY38">
        <v>1553.75</v>
      </c>
      <c r="DZ38">
        <v>-2.1119699999999999</v>
      </c>
      <c r="EA38">
        <v>74.749600000000001</v>
      </c>
      <c r="EB38">
        <v>76.529200000000003</v>
      </c>
      <c r="EC38">
        <v>4.9155600000000002</v>
      </c>
      <c r="ED38">
        <v>75.022499999999994</v>
      </c>
      <c r="EE38">
        <v>19.688199999999998</v>
      </c>
      <c r="EF38">
        <v>2.4428999999999998</v>
      </c>
      <c r="EG38">
        <v>1.9548399999999999</v>
      </c>
      <c r="EH38">
        <v>20.651</v>
      </c>
      <c r="EI38">
        <v>17.083200000000001</v>
      </c>
      <c r="EJ38">
        <v>1800.06</v>
      </c>
      <c r="EK38">
        <v>0.97799199999999997</v>
      </c>
      <c r="EL38">
        <v>2.2007599999999999E-2</v>
      </c>
      <c r="EM38">
        <v>0</v>
      </c>
      <c r="EN38">
        <v>857.774</v>
      </c>
      <c r="EO38">
        <v>5.0002700000000004</v>
      </c>
      <c r="EP38">
        <v>16158.5</v>
      </c>
      <c r="EQ38">
        <v>16249.1</v>
      </c>
      <c r="ER38">
        <v>46.311999999999998</v>
      </c>
      <c r="ES38">
        <v>48.311999999999998</v>
      </c>
      <c r="ET38">
        <v>47.561999999999998</v>
      </c>
      <c r="EU38">
        <v>47.436999999999998</v>
      </c>
      <c r="EV38">
        <v>48</v>
      </c>
      <c r="EW38">
        <v>1755.55</v>
      </c>
      <c r="EX38">
        <v>39.5</v>
      </c>
      <c r="EY38">
        <v>0</v>
      </c>
      <c r="EZ38">
        <v>105.7999999523163</v>
      </c>
      <c r="FA38">
        <v>0</v>
      </c>
      <c r="FB38">
        <v>857.79746153846168</v>
      </c>
      <c r="FC38">
        <v>-1.357675230790639</v>
      </c>
      <c r="FD38">
        <v>-31.394871665934769</v>
      </c>
      <c r="FE38">
        <v>16163.48846153846</v>
      </c>
      <c r="FF38">
        <v>15</v>
      </c>
      <c r="FG38">
        <v>1693249696.5999999</v>
      </c>
      <c r="FH38" t="s">
        <v>539</v>
      </c>
      <c r="FI38">
        <v>1693249683.5999999</v>
      </c>
      <c r="FJ38">
        <v>1693249696.5999999</v>
      </c>
      <c r="FK38">
        <v>25</v>
      </c>
      <c r="FL38">
        <v>-3.0000000000000001E-3</v>
      </c>
      <c r="FM38">
        <v>-1E-3</v>
      </c>
      <c r="FN38">
        <v>0.68799999999999994</v>
      </c>
      <c r="FO38">
        <v>0.34300000000000003</v>
      </c>
      <c r="FP38">
        <v>75</v>
      </c>
      <c r="FQ38">
        <v>20</v>
      </c>
      <c r="FR38">
        <v>1.06</v>
      </c>
      <c r="FS38">
        <v>0.06</v>
      </c>
      <c r="FT38">
        <v>1.4550593254776729</v>
      </c>
      <c r="FU38">
        <v>-8.3950374398576791E-2</v>
      </c>
      <c r="FV38">
        <v>5.9378283016650678E-2</v>
      </c>
      <c r="FW38">
        <v>1</v>
      </c>
      <c r="FX38">
        <v>0.30569833237741528</v>
      </c>
      <c r="FY38">
        <v>9.5480802921709879E-2</v>
      </c>
      <c r="FZ38">
        <v>1.8532588607297479E-2</v>
      </c>
      <c r="GA38">
        <v>1</v>
      </c>
      <c r="GB38">
        <v>2</v>
      </c>
      <c r="GC38">
        <v>2</v>
      </c>
      <c r="GD38" t="s">
        <v>427</v>
      </c>
      <c r="GE38">
        <v>3.1328200000000002</v>
      </c>
      <c r="GF38">
        <v>2.8652099999999998</v>
      </c>
      <c r="GG38">
        <v>1.9924999999999998E-2</v>
      </c>
      <c r="GH38">
        <v>2.1302100000000001E-2</v>
      </c>
      <c r="GI38">
        <v>0.11615399999999999</v>
      </c>
      <c r="GJ38">
        <v>0.103532</v>
      </c>
      <c r="GK38">
        <v>29628.7</v>
      </c>
      <c r="GL38">
        <v>22803</v>
      </c>
      <c r="GM38">
        <v>29151.4</v>
      </c>
      <c r="GN38">
        <v>21719.200000000001</v>
      </c>
      <c r="GO38">
        <v>34536.6</v>
      </c>
      <c r="GP38">
        <v>26789.7</v>
      </c>
      <c r="GQ38">
        <v>40466.699999999997</v>
      </c>
      <c r="GR38">
        <v>30865.5</v>
      </c>
      <c r="GS38">
        <v>2.0173999999999999</v>
      </c>
      <c r="GT38">
        <v>1.7431000000000001</v>
      </c>
      <c r="GU38">
        <v>4.72367E-2</v>
      </c>
      <c r="GV38">
        <v>0</v>
      </c>
      <c r="GW38">
        <v>27.2088</v>
      </c>
      <c r="GX38">
        <v>999.9</v>
      </c>
      <c r="GY38">
        <v>30</v>
      </c>
      <c r="GZ38">
        <v>46.5</v>
      </c>
      <c r="HA38">
        <v>31.452300000000001</v>
      </c>
      <c r="HB38">
        <v>62.143999999999998</v>
      </c>
      <c r="HC38">
        <v>15.276400000000001</v>
      </c>
      <c r="HD38">
        <v>1</v>
      </c>
      <c r="HE38">
        <v>0.356159</v>
      </c>
      <c r="HF38">
        <v>3.5807500000000001</v>
      </c>
      <c r="HG38">
        <v>20.238399999999999</v>
      </c>
      <c r="HH38">
        <v>5.2346599999999999</v>
      </c>
      <c r="HI38">
        <v>11.9788</v>
      </c>
      <c r="HJ38">
        <v>4.9748000000000001</v>
      </c>
      <c r="HK38">
        <v>3.2839999999999998</v>
      </c>
      <c r="HL38">
        <v>9999</v>
      </c>
      <c r="HM38">
        <v>9999</v>
      </c>
      <c r="HN38">
        <v>9999</v>
      </c>
      <c r="HO38">
        <v>999.9</v>
      </c>
      <c r="HP38">
        <v>1.86147</v>
      </c>
      <c r="HQ38">
        <v>1.86313</v>
      </c>
      <c r="HR38">
        <v>1.8684400000000001</v>
      </c>
      <c r="HS38">
        <v>1.8594200000000001</v>
      </c>
      <c r="HT38">
        <v>1.8575999999999999</v>
      </c>
      <c r="HU38">
        <v>1.8614200000000001</v>
      </c>
      <c r="HV38">
        <v>1.86521</v>
      </c>
      <c r="HW38">
        <v>1.8672200000000001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0.68600000000000005</v>
      </c>
      <c r="IL38">
        <v>0.5857</v>
      </c>
      <c r="IM38">
        <v>0.61383312044301142</v>
      </c>
      <c r="IN38">
        <v>1.118558698776514E-3</v>
      </c>
      <c r="IO38">
        <v>-1.6939696309573479E-6</v>
      </c>
      <c r="IP38">
        <v>5.4698917449866148E-10</v>
      </c>
      <c r="IQ38">
        <v>-7.7972913538782829E-2</v>
      </c>
      <c r="IR38">
        <v>-7.6058941998734366E-3</v>
      </c>
      <c r="IS38">
        <v>1.6984902717538061E-3</v>
      </c>
      <c r="IT38">
        <v>-9.6352527008986976E-6</v>
      </c>
      <c r="IU38">
        <v>2</v>
      </c>
      <c r="IV38">
        <v>2021</v>
      </c>
      <c r="IW38">
        <v>2</v>
      </c>
      <c r="IX38">
        <v>40</v>
      </c>
      <c r="IY38">
        <v>0.8</v>
      </c>
      <c r="IZ38">
        <v>0.6</v>
      </c>
      <c r="JA38">
        <v>0.316162</v>
      </c>
      <c r="JB38">
        <v>2.5830099999999998</v>
      </c>
      <c r="JC38">
        <v>1.34399</v>
      </c>
      <c r="JD38">
        <v>2.2375500000000001</v>
      </c>
      <c r="JE38">
        <v>1.5918000000000001</v>
      </c>
      <c r="JF38">
        <v>2.4658199999999999</v>
      </c>
      <c r="JG38">
        <v>49.169199999999996</v>
      </c>
      <c r="JH38">
        <v>23.982399999999998</v>
      </c>
      <c r="JI38">
        <v>18</v>
      </c>
      <c r="JJ38">
        <v>504.38499999999999</v>
      </c>
      <c r="JK38">
        <v>377.02600000000001</v>
      </c>
      <c r="JL38">
        <v>22.603899999999999</v>
      </c>
      <c r="JM38">
        <v>31.942399999999999</v>
      </c>
      <c r="JN38">
        <v>30</v>
      </c>
      <c r="JO38">
        <v>31.813300000000002</v>
      </c>
      <c r="JP38">
        <v>31.7729</v>
      </c>
      <c r="JQ38">
        <v>6.3962599999999998</v>
      </c>
      <c r="JR38">
        <v>34.804400000000001</v>
      </c>
      <c r="JS38">
        <v>0</v>
      </c>
      <c r="JT38">
        <v>22.6084</v>
      </c>
      <c r="JU38">
        <v>75</v>
      </c>
      <c r="JV38">
        <v>19.634</v>
      </c>
      <c r="JW38">
        <v>99.408100000000005</v>
      </c>
      <c r="JX38">
        <v>97.509399999999999</v>
      </c>
    </row>
    <row r="39" spans="1:284" x14ac:dyDescent="0.3">
      <c r="A39">
        <v>23</v>
      </c>
      <c r="B39">
        <v>1693249843.5999999</v>
      </c>
      <c r="C39">
        <v>4851.0999999046326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1693249843.5999999</v>
      </c>
      <c r="N39">
        <f t="shared" si="0"/>
        <v>4.48304226865405E-3</v>
      </c>
      <c r="O39">
        <f t="shared" si="1"/>
        <v>4.4830422686540503</v>
      </c>
      <c r="P39">
        <f t="shared" si="2"/>
        <v>-0.45894227606530497</v>
      </c>
      <c r="Q39">
        <f t="shared" si="3"/>
        <v>50.261800000000001</v>
      </c>
      <c r="R39">
        <f t="shared" si="4"/>
        <v>51.402573293147292</v>
      </c>
      <c r="S39">
        <f t="shared" si="5"/>
        <v>5.1088951235336975</v>
      </c>
      <c r="T39">
        <f t="shared" si="6"/>
        <v>4.9955138132016197</v>
      </c>
      <c r="U39">
        <f t="shared" si="7"/>
        <v>0.34202388373098525</v>
      </c>
      <c r="V39">
        <f t="shared" si="8"/>
        <v>2.9249320599222077</v>
      </c>
      <c r="W39">
        <f t="shared" si="9"/>
        <v>0.32125706530175541</v>
      </c>
      <c r="X39">
        <f t="shared" si="10"/>
        <v>0.20254632196299993</v>
      </c>
      <c r="Y39">
        <f t="shared" si="11"/>
        <v>344.32888648318016</v>
      </c>
      <c r="Z39">
        <f t="shared" si="12"/>
        <v>28.66637714219053</v>
      </c>
      <c r="AA39">
        <f t="shared" si="13"/>
        <v>28.001300000000001</v>
      </c>
      <c r="AB39">
        <f t="shared" si="14"/>
        <v>3.7951272829969649</v>
      </c>
      <c r="AC39">
        <f t="shared" si="15"/>
        <v>65.362539484588069</v>
      </c>
      <c r="AD39">
        <f t="shared" si="16"/>
        <v>2.4517592743482899</v>
      </c>
      <c r="AE39">
        <f t="shared" si="17"/>
        <v>3.751015939223711</v>
      </c>
      <c r="AF39">
        <f t="shared" si="18"/>
        <v>1.343368008648675</v>
      </c>
      <c r="AG39">
        <f t="shared" si="19"/>
        <v>-197.70216404764361</v>
      </c>
      <c r="AH39">
        <f t="shared" si="20"/>
        <v>-31.600863017791326</v>
      </c>
      <c r="AI39">
        <f t="shared" si="21"/>
        <v>-2.3526956131112962</v>
      </c>
      <c r="AJ39">
        <f t="shared" si="22"/>
        <v>112.67316380463394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52587.910120024993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10341.4</v>
      </c>
      <c r="AX39">
        <v>859.50476923076917</v>
      </c>
      <c r="AY39">
        <v>1114.5187567036489</v>
      </c>
      <c r="AZ39">
        <f t="shared" si="27"/>
        <v>0.22881085306013216</v>
      </c>
      <c r="BA39">
        <v>0.5</v>
      </c>
      <c r="BB39">
        <f t="shared" si="28"/>
        <v>1513.0079932415899</v>
      </c>
      <c r="BC39">
        <f t="shared" si="29"/>
        <v>-0.45894227606530497</v>
      </c>
      <c r="BD39">
        <f t="shared" si="30"/>
        <v>173.09632481020344</v>
      </c>
      <c r="BE39">
        <f t="shared" si="31"/>
        <v>2.3334260473503862E-3</v>
      </c>
      <c r="BF39">
        <f t="shared" si="32"/>
        <v>2.0792393392734398</v>
      </c>
      <c r="BG39">
        <f t="shared" si="33"/>
        <v>620.22940945667926</v>
      </c>
      <c r="BH39" t="s">
        <v>543</v>
      </c>
      <c r="BI39">
        <v>632.44000000000005</v>
      </c>
      <c r="BJ39">
        <f t="shared" si="34"/>
        <v>632.44000000000005</v>
      </c>
      <c r="BK39">
        <f t="shared" si="35"/>
        <v>0.4325443190650885</v>
      </c>
      <c r="BL39">
        <f t="shared" si="36"/>
        <v>0.5289882284309948</v>
      </c>
      <c r="BM39">
        <f t="shared" si="37"/>
        <v>0.82779395923325494</v>
      </c>
      <c r="BN39">
        <f t="shared" si="38"/>
        <v>2.1089092739126811</v>
      </c>
      <c r="BO39">
        <f t="shared" si="39"/>
        <v>0.95040662167326662</v>
      </c>
      <c r="BP39">
        <f t="shared" si="40"/>
        <v>0.38923962631215353</v>
      </c>
      <c r="BQ39">
        <f t="shared" si="41"/>
        <v>0.61076037368784641</v>
      </c>
      <c r="BR39">
        <v>1877</v>
      </c>
      <c r="BS39">
        <v>290.00000000000011</v>
      </c>
      <c r="BT39">
        <v>1058.4000000000001</v>
      </c>
      <c r="BU39">
        <v>135</v>
      </c>
      <c r="BV39">
        <v>10341.4</v>
      </c>
      <c r="BW39">
        <v>1057.6600000000001</v>
      </c>
      <c r="BX39">
        <v>0.74</v>
      </c>
      <c r="BY39">
        <v>300.00000000000011</v>
      </c>
      <c r="BZ39">
        <v>38.4</v>
      </c>
      <c r="CA39">
        <v>1114.5187567036489</v>
      </c>
      <c r="CB39">
        <v>0.99848550491569532</v>
      </c>
      <c r="CC39">
        <v>-58.800412525255503</v>
      </c>
      <c r="CD39">
        <v>0.84418237764464776</v>
      </c>
      <c r="CE39">
        <v>0.99426186670590622</v>
      </c>
      <c r="CF39">
        <v>-1.1239984872080101E-2</v>
      </c>
      <c r="CG39">
        <v>289.99999999999989</v>
      </c>
      <c r="CH39">
        <v>1059.04</v>
      </c>
      <c r="CI39">
        <v>885</v>
      </c>
      <c r="CJ39">
        <v>10295.4</v>
      </c>
      <c r="CK39">
        <v>1057.4100000000001</v>
      </c>
      <c r="CL39">
        <v>1.63</v>
      </c>
      <c r="CZ39">
        <f t="shared" si="42"/>
        <v>1799.79</v>
      </c>
      <c r="DA39">
        <f t="shared" si="43"/>
        <v>1513.0079932415899</v>
      </c>
      <c r="DB39">
        <f t="shared" si="44"/>
        <v>0.84065807302051354</v>
      </c>
      <c r="DC39">
        <f t="shared" si="45"/>
        <v>0.19131614604102709</v>
      </c>
      <c r="DD39">
        <v>6</v>
      </c>
      <c r="DE39">
        <v>0.5</v>
      </c>
      <c r="DF39" t="s">
        <v>425</v>
      </c>
      <c r="DG39">
        <v>2</v>
      </c>
      <c r="DH39">
        <v>1693249843.5999999</v>
      </c>
      <c r="DI39">
        <v>50.261800000000001</v>
      </c>
      <c r="DJ39">
        <v>49.981499999999997</v>
      </c>
      <c r="DK39">
        <v>24.668099999999999</v>
      </c>
      <c r="DL39">
        <v>19.421900000000001</v>
      </c>
      <c r="DM39">
        <v>49.500900000000001</v>
      </c>
      <c r="DN39">
        <v>24.0837</v>
      </c>
      <c r="DO39">
        <v>500.07100000000003</v>
      </c>
      <c r="DP39">
        <v>99.290199999999999</v>
      </c>
      <c r="DQ39">
        <v>9.9670900000000007E-2</v>
      </c>
      <c r="DR39">
        <v>27.800899999999999</v>
      </c>
      <c r="DS39">
        <v>28.001300000000001</v>
      </c>
      <c r="DT39">
        <v>999.9</v>
      </c>
      <c r="DU39">
        <v>0</v>
      </c>
      <c r="DV39">
        <v>0</v>
      </c>
      <c r="DW39">
        <v>10045</v>
      </c>
      <c r="DX39">
        <v>0</v>
      </c>
      <c r="DY39">
        <v>1530.9</v>
      </c>
      <c r="DZ39">
        <v>0.28032699999999999</v>
      </c>
      <c r="EA39">
        <v>51.533000000000001</v>
      </c>
      <c r="EB39">
        <v>50.971400000000003</v>
      </c>
      <c r="EC39">
        <v>5.2461799999999998</v>
      </c>
      <c r="ED39">
        <v>49.981499999999997</v>
      </c>
      <c r="EE39">
        <v>19.421900000000001</v>
      </c>
      <c r="EF39">
        <v>2.4493</v>
      </c>
      <c r="EG39">
        <v>1.92841</v>
      </c>
      <c r="EH39">
        <v>20.6935</v>
      </c>
      <c r="EI39">
        <v>16.868500000000001</v>
      </c>
      <c r="EJ39">
        <v>1799.79</v>
      </c>
      <c r="EK39">
        <v>0.97800600000000004</v>
      </c>
      <c r="EL39">
        <v>2.1994400000000001E-2</v>
      </c>
      <c r="EM39">
        <v>0</v>
      </c>
      <c r="EN39">
        <v>859.745</v>
      </c>
      <c r="EO39">
        <v>5.0002700000000004</v>
      </c>
      <c r="EP39">
        <v>16189.4</v>
      </c>
      <c r="EQ39">
        <v>16246.7</v>
      </c>
      <c r="ER39">
        <v>46.25</v>
      </c>
      <c r="ES39">
        <v>48.25</v>
      </c>
      <c r="ET39">
        <v>47.5</v>
      </c>
      <c r="EU39">
        <v>47.311999999999998</v>
      </c>
      <c r="EV39">
        <v>47.936999999999998</v>
      </c>
      <c r="EW39">
        <v>1755.32</v>
      </c>
      <c r="EX39">
        <v>39.479999999999997</v>
      </c>
      <c r="EY39">
        <v>0</v>
      </c>
      <c r="EZ39">
        <v>108.5999999046326</v>
      </c>
      <c r="FA39">
        <v>0</v>
      </c>
      <c r="FB39">
        <v>859.50476923076917</v>
      </c>
      <c r="FC39">
        <v>0.54229058035669397</v>
      </c>
      <c r="FD39">
        <v>18.400000078071599</v>
      </c>
      <c r="FE39">
        <v>16187.038461538459</v>
      </c>
      <c r="FF39">
        <v>15</v>
      </c>
      <c r="FG39">
        <v>1693249805.0999999</v>
      </c>
      <c r="FH39" t="s">
        <v>544</v>
      </c>
      <c r="FI39">
        <v>1693249800.5999999</v>
      </c>
      <c r="FJ39">
        <v>1693249805.0999999</v>
      </c>
      <c r="FK39">
        <v>26</v>
      </c>
      <c r="FL39">
        <v>9.6000000000000002E-2</v>
      </c>
      <c r="FM39">
        <v>-5.0000000000000001E-3</v>
      </c>
      <c r="FN39">
        <v>0.76100000000000001</v>
      </c>
      <c r="FO39">
        <v>0.32300000000000001</v>
      </c>
      <c r="FP39">
        <v>50</v>
      </c>
      <c r="FQ39">
        <v>19</v>
      </c>
      <c r="FR39">
        <v>0.71</v>
      </c>
      <c r="FS39">
        <v>0.05</v>
      </c>
      <c r="FT39">
        <v>-0.44820574195666529</v>
      </c>
      <c r="FU39">
        <v>-0.14907855060371941</v>
      </c>
      <c r="FV39">
        <v>5.1488077066749259E-2</v>
      </c>
      <c r="FW39">
        <v>1</v>
      </c>
      <c r="FX39">
        <v>0.33818926253262521</v>
      </c>
      <c r="FY39">
        <v>6.1375346134854639E-2</v>
      </c>
      <c r="FZ39">
        <v>1.2323958292904081E-2</v>
      </c>
      <c r="GA39">
        <v>1</v>
      </c>
      <c r="GB39">
        <v>2</v>
      </c>
      <c r="GC39">
        <v>2</v>
      </c>
      <c r="GD39" t="s">
        <v>427</v>
      </c>
      <c r="GE39">
        <v>3.1331600000000002</v>
      </c>
      <c r="GF39">
        <v>2.8652199999999999</v>
      </c>
      <c r="GG39">
        <v>1.3736399999999999E-2</v>
      </c>
      <c r="GH39">
        <v>1.42904E-2</v>
      </c>
      <c r="GI39">
        <v>0.116364</v>
      </c>
      <c r="GJ39">
        <v>0.102522</v>
      </c>
      <c r="GK39">
        <v>29811.8</v>
      </c>
      <c r="GL39">
        <v>22963.3</v>
      </c>
      <c r="GM39">
        <v>29147.8</v>
      </c>
      <c r="GN39">
        <v>21716.6</v>
      </c>
      <c r="GO39">
        <v>34524.199999999997</v>
      </c>
      <c r="GP39">
        <v>26816.400000000001</v>
      </c>
      <c r="GQ39">
        <v>40462.199999999997</v>
      </c>
      <c r="GR39">
        <v>30861.9</v>
      </c>
      <c r="GS39">
        <v>2.0169000000000001</v>
      </c>
      <c r="GT39">
        <v>1.7407999999999999</v>
      </c>
      <c r="GU39">
        <v>5.2034900000000002E-2</v>
      </c>
      <c r="GV39">
        <v>0</v>
      </c>
      <c r="GW39">
        <v>27.151199999999999</v>
      </c>
      <c r="GX39">
        <v>999.9</v>
      </c>
      <c r="GY39">
        <v>30</v>
      </c>
      <c r="GZ39">
        <v>46.6</v>
      </c>
      <c r="HA39">
        <v>31.614799999999999</v>
      </c>
      <c r="HB39">
        <v>62.064</v>
      </c>
      <c r="HC39">
        <v>14.879799999999999</v>
      </c>
      <c r="HD39">
        <v>1</v>
      </c>
      <c r="HE39">
        <v>0.36091499999999999</v>
      </c>
      <c r="HF39">
        <v>3.4584299999999999</v>
      </c>
      <c r="HG39">
        <v>20.2409</v>
      </c>
      <c r="HH39">
        <v>5.2340600000000004</v>
      </c>
      <c r="HI39">
        <v>11.9788</v>
      </c>
      <c r="HJ39">
        <v>4.9749999999999996</v>
      </c>
      <c r="HK39">
        <v>3.2839999999999998</v>
      </c>
      <c r="HL39">
        <v>9999</v>
      </c>
      <c r="HM39">
        <v>9999</v>
      </c>
      <c r="HN39">
        <v>9999</v>
      </c>
      <c r="HO39">
        <v>999.9</v>
      </c>
      <c r="HP39">
        <v>1.86151</v>
      </c>
      <c r="HQ39">
        <v>1.86324</v>
      </c>
      <c r="HR39">
        <v>1.8684400000000001</v>
      </c>
      <c r="HS39">
        <v>1.8594200000000001</v>
      </c>
      <c r="HT39">
        <v>1.8576299999999999</v>
      </c>
      <c r="HU39">
        <v>1.8614200000000001</v>
      </c>
      <c r="HV39">
        <v>1.8652299999999999</v>
      </c>
      <c r="HW39">
        <v>1.8672200000000001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0.76100000000000001</v>
      </c>
      <c r="IL39">
        <v>0.58440000000000003</v>
      </c>
      <c r="IM39">
        <v>0.70960641981400785</v>
      </c>
      <c r="IN39">
        <v>1.118558698776514E-3</v>
      </c>
      <c r="IO39">
        <v>-1.6939696309573479E-6</v>
      </c>
      <c r="IP39">
        <v>5.4698917449866148E-10</v>
      </c>
      <c r="IQ39">
        <v>-8.2927126576450239E-2</v>
      </c>
      <c r="IR39">
        <v>-7.6058941998734366E-3</v>
      </c>
      <c r="IS39">
        <v>1.6984902717538061E-3</v>
      </c>
      <c r="IT39">
        <v>-9.6352527008986976E-6</v>
      </c>
      <c r="IU39">
        <v>2</v>
      </c>
      <c r="IV39">
        <v>2021</v>
      </c>
      <c r="IW39">
        <v>2</v>
      </c>
      <c r="IX39">
        <v>40</v>
      </c>
      <c r="IY39">
        <v>0.7</v>
      </c>
      <c r="IZ39">
        <v>0.6</v>
      </c>
      <c r="JA39">
        <v>0.25878899999999999</v>
      </c>
      <c r="JB39">
        <v>2.6086399999999998</v>
      </c>
      <c r="JC39">
        <v>1.34399</v>
      </c>
      <c r="JD39">
        <v>2.2375500000000001</v>
      </c>
      <c r="JE39">
        <v>1.5918000000000001</v>
      </c>
      <c r="JF39">
        <v>2.3046899999999999</v>
      </c>
      <c r="JG39">
        <v>49.200600000000001</v>
      </c>
      <c r="JH39">
        <v>23.973700000000001</v>
      </c>
      <c r="JI39">
        <v>18</v>
      </c>
      <c r="JJ39">
        <v>504.54199999999997</v>
      </c>
      <c r="JK39">
        <v>376.05099999999999</v>
      </c>
      <c r="JL39">
        <v>22.8644</v>
      </c>
      <c r="JM39">
        <v>31.992999999999999</v>
      </c>
      <c r="JN39">
        <v>29.9998</v>
      </c>
      <c r="JO39">
        <v>31.8691</v>
      </c>
      <c r="JP39">
        <v>31.825700000000001</v>
      </c>
      <c r="JQ39">
        <v>5.2596699999999998</v>
      </c>
      <c r="JR39">
        <v>35.7654</v>
      </c>
      <c r="JS39">
        <v>0</v>
      </c>
      <c r="JT39">
        <v>22.885400000000001</v>
      </c>
      <c r="JU39">
        <v>50</v>
      </c>
      <c r="JV39">
        <v>19.337800000000001</v>
      </c>
      <c r="JW39">
        <v>99.396500000000003</v>
      </c>
      <c r="JX39">
        <v>97.497900000000001</v>
      </c>
    </row>
    <row r="40" spans="1:284" x14ac:dyDescent="0.3">
      <c r="A40">
        <v>24</v>
      </c>
      <c r="B40">
        <v>1693249969.5999999</v>
      </c>
      <c r="C40">
        <v>4977.0999999046326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1693249969.5999999</v>
      </c>
      <c r="N40">
        <f t="shared" si="0"/>
        <v>4.8305035463770876E-3</v>
      </c>
      <c r="O40">
        <f t="shared" si="1"/>
        <v>4.8305035463770878</v>
      </c>
      <c r="P40">
        <f t="shared" si="2"/>
        <v>-2.9941840309802692</v>
      </c>
      <c r="Q40">
        <f t="shared" si="3"/>
        <v>23.4268</v>
      </c>
      <c r="R40">
        <f t="shared" si="4"/>
        <v>36.432514270901095</v>
      </c>
      <c r="S40">
        <f t="shared" si="5"/>
        <v>3.6208824790372671</v>
      </c>
      <c r="T40">
        <f t="shared" si="6"/>
        <v>2.32829634071292</v>
      </c>
      <c r="U40">
        <f t="shared" si="7"/>
        <v>0.37157368246021166</v>
      </c>
      <c r="V40">
        <f t="shared" si="8"/>
        <v>2.936203034204441</v>
      </c>
      <c r="W40">
        <f t="shared" si="9"/>
        <v>0.34728763068431534</v>
      </c>
      <c r="X40">
        <f t="shared" si="10"/>
        <v>0.2191043611054351</v>
      </c>
      <c r="Y40">
        <f t="shared" si="11"/>
        <v>344.36499964467612</v>
      </c>
      <c r="Z40">
        <f t="shared" si="12"/>
        <v>28.6656250366335</v>
      </c>
      <c r="AA40">
        <f t="shared" si="13"/>
        <v>28.017800000000001</v>
      </c>
      <c r="AB40">
        <f t="shared" si="14"/>
        <v>3.7987792874371902</v>
      </c>
      <c r="AC40">
        <f t="shared" si="15"/>
        <v>65.227860766509963</v>
      </c>
      <c r="AD40">
        <f t="shared" si="16"/>
        <v>2.45992318149528</v>
      </c>
      <c r="AE40">
        <f t="shared" si="17"/>
        <v>3.7712768019494547</v>
      </c>
      <c r="AF40">
        <f t="shared" si="18"/>
        <v>1.3388561059419102</v>
      </c>
      <c r="AG40">
        <f t="shared" si="19"/>
        <v>-213.02520639522956</v>
      </c>
      <c r="AH40">
        <f t="shared" si="20"/>
        <v>-19.723753616311864</v>
      </c>
      <c r="AI40">
        <f t="shared" si="21"/>
        <v>-1.4635971855052323</v>
      </c>
      <c r="AJ40">
        <f t="shared" si="22"/>
        <v>110.15244244762944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52895.998556270737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10335.200000000001</v>
      </c>
      <c r="AX40">
        <v>864.46292307692306</v>
      </c>
      <c r="AY40">
        <v>1097.1551630739409</v>
      </c>
      <c r="AZ40">
        <f t="shared" si="27"/>
        <v>0.2120869024077463</v>
      </c>
      <c r="BA40">
        <v>0.5</v>
      </c>
      <c r="BB40">
        <f t="shared" si="28"/>
        <v>1513.1675998223382</v>
      </c>
      <c r="BC40">
        <f t="shared" si="29"/>
        <v>-2.9941840309802692</v>
      </c>
      <c r="BD40">
        <f t="shared" si="30"/>
        <v>160.46151453504197</v>
      </c>
      <c r="BE40">
        <f t="shared" si="31"/>
        <v>6.5772655089968348E-4</v>
      </c>
      <c r="BF40">
        <f t="shared" si="32"/>
        <v>2.1279714260148954</v>
      </c>
      <c r="BG40">
        <f t="shared" si="33"/>
        <v>614.8146305390901</v>
      </c>
      <c r="BH40" t="s">
        <v>548</v>
      </c>
      <c r="BI40">
        <v>632.88</v>
      </c>
      <c r="BJ40">
        <f t="shared" si="34"/>
        <v>632.88</v>
      </c>
      <c r="BK40">
        <f t="shared" si="35"/>
        <v>0.42316272000503896</v>
      </c>
      <c r="BL40">
        <f t="shared" si="36"/>
        <v>0.50119467614070723</v>
      </c>
      <c r="BM40">
        <f t="shared" si="37"/>
        <v>0.83412760921834628</v>
      </c>
      <c r="BN40">
        <f t="shared" si="38"/>
        <v>2.246961475859059</v>
      </c>
      <c r="BO40">
        <f t="shared" si="39"/>
        <v>0.95752788756226681</v>
      </c>
      <c r="BP40">
        <f t="shared" si="40"/>
        <v>0.36692850343068506</v>
      </c>
      <c r="BQ40">
        <f t="shared" si="41"/>
        <v>0.63307149656931494</v>
      </c>
      <c r="BR40">
        <v>1879</v>
      </c>
      <c r="BS40">
        <v>290.00000000000011</v>
      </c>
      <c r="BT40">
        <v>1046.55</v>
      </c>
      <c r="BU40">
        <v>175</v>
      </c>
      <c r="BV40">
        <v>10335.200000000001</v>
      </c>
      <c r="BW40">
        <v>1046.0899999999999</v>
      </c>
      <c r="BX40">
        <v>0.46</v>
      </c>
      <c r="BY40">
        <v>300.00000000000011</v>
      </c>
      <c r="BZ40">
        <v>38.4</v>
      </c>
      <c r="CA40">
        <v>1097.1551630739409</v>
      </c>
      <c r="CB40">
        <v>1.0553039590539639</v>
      </c>
      <c r="CC40">
        <v>-52.775047191404681</v>
      </c>
      <c r="CD40">
        <v>0.89230172523770823</v>
      </c>
      <c r="CE40">
        <v>0.99205924412975821</v>
      </c>
      <c r="CF40">
        <v>-1.1240757285873201E-2</v>
      </c>
      <c r="CG40">
        <v>289.99999999999989</v>
      </c>
      <c r="CH40">
        <v>1047.04</v>
      </c>
      <c r="CI40">
        <v>715</v>
      </c>
      <c r="CJ40">
        <v>10306.1</v>
      </c>
      <c r="CK40">
        <v>1045.95</v>
      </c>
      <c r="CL40">
        <v>1.0900000000000001</v>
      </c>
      <c r="CZ40">
        <f t="shared" si="42"/>
        <v>1799.98</v>
      </c>
      <c r="DA40">
        <f t="shared" si="43"/>
        <v>1513.1675998223382</v>
      </c>
      <c r="DB40">
        <f t="shared" si="44"/>
        <v>0.84065800721249018</v>
      </c>
      <c r="DC40">
        <f t="shared" si="45"/>
        <v>0.19131601442498034</v>
      </c>
      <c r="DD40">
        <v>6</v>
      </c>
      <c r="DE40">
        <v>0.5</v>
      </c>
      <c r="DF40" t="s">
        <v>425</v>
      </c>
      <c r="DG40">
        <v>2</v>
      </c>
      <c r="DH40">
        <v>1693249969.5999999</v>
      </c>
      <c r="DI40">
        <v>23.4268</v>
      </c>
      <c r="DJ40">
        <v>19.969899999999999</v>
      </c>
      <c r="DK40">
        <v>24.751200000000001</v>
      </c>
      <c r="DL40">
        <v>19.098600000000001</v>
      </c>
      <c r="DM40">
        <v>22.654499999999999</v>
      </c>
      <c r="DN40">
        <v>24.164300000000001</v>
      </c>
      <c r="DO40">
        <v>500.04700000000003</v>
      </c>
      <c r="DP40">
        <v>99.287599999999998</v>
      </c>
      <c r="DQ40">
        <v>9.8416900000000002E-2</v>
      </c>
      <c r="DR40">
        <v>27.8932</v>
      </c>
      <c r="DS40">
        <v>28.017800000000001</v>
      </c>
      <c r="DT40">
        <v>999.9</v>
      </c>
      <c r="DU40">
        <v>0</v>
      </c>
      <c r="DV40">
        <v>0</v>
      </c>
      <c r="DW40">
        <v>10110</v>
      </c>
      <c r="DX40">
        <v>0</v>
      </c>
      <c r="DY40">
        <v>1521.89</v>
      </c>
      <c r="DZ40">
        <v>3.4569100000000001</v>
      </c>
      <c r="EA40">
        <v>24.0214</v>
      </c>
      <c r="EB40">
        <v>20.358699999999999</v>
      </c>
      <c r="EC40">
        <v>5.6526300000000003</v>
      </c>
      <c r="ED40">
        <v>19.969899999999999</v>
      </c>
      <c r="EE40">
        <v>19.098600000000001</v>
      </c>
      <c r="EF40">
        <v>2.45749</v>
      </c>
      <c r="EG40">
        <v>1.89625</v>
      </c>
      <c r="EH40">
        <v>20.747599999999998</v>
      </c>
      <c r="EI40">
        <v>16.6036</v>
      </c>
      <c r="EJ40">
        <v>1799.98</v>
      </c>
      <c r="EK40">
        <v>0.97800600000000004</v>
      </c>
      <c r="EL40">
        <v>2.19945E-2</v>
      </c>
      <c r="EM40">
        <v>0</v>
      </c>
      <c r="EN40">
        <v>864.85500000000002</v>
      </c>
      <c r="EO40">
        <v>5.0002700000000004</v>
      </c>
      <c r="EP40">
        <v>16264.7</v>
      </c>
      <c r="EQ40">
        <v>16248.4</v>
      </c>
      <c r="ER40">
        <v>46.125</v>
      </c>
      <c r="ES40">
        <v>48.186999999999998</v>
      </c>
      <c r="ET40">
        <v>47.375</v>
      </c>
      <c r="EU40">
        <v>47.186999999999998</v>
      </c>
      <c r="EV40">
        <v>47.811999999999998</v>
      </c>
      <c r="EW40">
        <v>1755.5</v>
      </c>
      <c r="EX40">
        <v>39.479999999999997</v>
      </c>
      <c r="EY40">
        <v>0</v>
      </c>
      <c r="EZ40">
        <v>123.7999999523163</v>
      </c>
      <c r="FA40">
        <v>0</v>
      </c>
      <c r="FB40">
        <v>864.46292307692306</v>
      </c>
      <c r="FC40">
        <v>2.712136748220876</v>
      </c>
      <c r="FD40">
        <v>13.34017093269491</v>
      </c>
      <c r="FE40">
        <v>16263.8</v>
      </c>
      <c r="FF40">
        <v>15</v>
      </c>
      <c r="FG40">
        <v>1693249931.0999999</v>
      </c>
      <c r="FH40" t="s">
        <v>549</v>
      </c>
      <c r="FI40">
        <v>1693249921.0999999</v>
      </c>
      <c r="FJ40">
        <v>1693249931.0999999</v>
      </c>
      <c r="FK40">
        <v>27</v>
      </c>
      <c r="FL40">
        <v>3.7999999999999999E-2</v>
      </c>
      <c r="FM40">
        <v>-2E-3</v>
      </c>
      <c r="FN40">
        <v>0.76900000000000002</v>
      </c>
      <c r="FO40">
        <v>0.309</v>
      </c>
      <c r="FP40">
        <v>20</v>
      </c>
      <c r="FQ40">
        <v>19</v>
      </c>
      <c r="FR40">
        <v>0.75</v>
      </c>
      <c r="FS40">
        <v>0.04</v>
      </c>
      <c r="FT40">
        <v>-2.956642613449957</v>
      </c>
      <c r="FU40">
        <v>-7.2268271574499346E-2</v>
      </c>
      <c r="FV40">
        <v>4.5610704082539727E-2</v>
      </c>
      <c r="FW40">
        <v>1</v>
      </c>
      <c r="FX40">
        <v>0.37002133125357528</v>
      </c>
      <c r="FY40">
        <v>6.0472917798078812E-2</v>
      </c>
      <c r="FZ40">
        <v>1.2625717612357409E-2</v>
      </c>
      <c r="GA40">
        <v>1</v>
      </c>
      <c r="GB40">
        <v>2</v>
      </c>
      <c r="GC40">
        <v>2</v>
      </c>
      <c r="GD40" t="s">
        <v>427</v>
      </c>
      <c r="GE40">
        <v>3.13306</v>
      </c>
      <c r="GF40">
        <v>2.8645299999999998</v>
      </c>
      <c r="GG40">
        <v>6.3128699999999999E-3</v>
      </c>
      <c r="GH40">
        <v>5.7367800000000004E-3</v>
      </c>
      <c r="GI40">
        <v>0.116633</v>
      </c>
      <c r="GJ40">
        <v>0.101298</v>
      </c>
      <c r="GK40">
        <v>30035.599999999999</v>
      </c>
      <c r="GL40">
        <v>23162.9</v>
      </c>
      <c r="GM40">
        <v>29147.200000000001</v>
      </c>
      <c r="GN40">
        <v>21716.9</v>
      </c>
      <c r="GO40">
        <v>34512</v>
      </c>
      <c r="GP40">
        <v>26852.9</v>
      </c>
      <c r="GQ40">
        <v>40461.4</v>
      </c>
      <c r="GR40">
        <v>30862.6</v>
      </c>
      <c r="GS40">
        <v>2.0171999999999999</v>
      </c>
      <c r="GT40">
        <v>1.7405999999999999</v>
      </c>
      <c r="GU40">
        <v>5.3465400000000003E-2</v>
      </c>
      <c r="GV40">
        <v>0</v>
      </c>
      <c r="GW40">
        <v>27.144300000000001</v>
      </c>
      <c r="GX40">
        <v>999.9</v>
      </c>
      <c r="GY40">
        <v>29.9</v>
      </c>
      <c r="GZ40">
        <v>46.6</v>
      </c>
      <c r="HA40">
        <v>31.509899999999998</v>
      </c>
      <c r="HB40">
        <v>60.323999999999998</v>
      </c>
      <c r="HC40">
        <v>15.164300000000001</v>
      </c>
      <c r="HD40">
        <v>1</v>
      </c>
      <c r="HE40">
        <v>0.36178900000000003</v>
      </c>
      <c r="HF40">
        <v>3.5825800000000001</v>
      </c>
      <c r="HG40">
        <v>20.238399999999999</v>
      </c>
      <c r="HH40">
        <v>5.2340600000000004</v>
      </c>
      <c r="HI40">
        <v>11.98</v>
      </c>
      <c r="HJ40">
        <v>4.9737999999999998</v>
      </c>
      <c r="HK40">
        <v>3.2839999999999998</v>
      </c>
      <c r="HL40">
        <v>9999</v>
      </c>
      <c r="HM40">
        <v>9999</v>
      </c>
      <c r="HN40">
        <v>9999</v>
      </c>
      <c r="HO40">
        <v>999.9</v>
      </c>
      <c r="HP40">
        <v>1.86147</v>
      </c>
      <c r="HQ40">
        <v>1.8632</v>
      </c>
      <c r="HR40">
        <v>1.8684400000000001</v>
      </c>
      <c r="HS40">
        <v>1.85941</v>
      </c>
      <c r="HT40">
        <v>1.8575999999999999</v>
      </c>
      <c r="HU40">
        <v>1.8614200000000001</v>
      </c>
      <c r="HV40">
        <v>1.86521</v>
      </c>
      <c r="HW40">
        <v>1.86721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0.77200000000000002</v>
      </c>
      <c r="IL40">
        <v>0.58689999999999998</v>
      </c>
      <c r="IM40">
        <v>0.74781096295359051</v>
      </c>
      <c r="IN40">
        <v>1.118558698776514E-3</v>
      </c>
      <c r="IO40">
        <v>-1.6939696309573479E-6</v>
      </c>
      <c r="IP40">
        <v>5.4698917449866148E-10</v>
      </c>
      <c r="IQ40">
        <v>-8.5154865091251031E-2</v>
      </c>
      <c r="IR40">
        <v>-7.6058941998734366E-3</v>
      </c>
      <c r="IS40">
        <v>1.6984902717538061E-3</v>
      </c>
      <c r="IT40">
        <v>-9.6352527008986976E-6</v>
      </c>
      <c r="IU40">
        <v>2</v>
      </c>
      <c r="IV40">
        <v>2021</v>
      </c>
      <c r="IW40">
        <v>2</v>
      </c>
      <c r="IX40">
        <v>40</v>
      </c>
      <c r="IY40">
        <v>0.8</v>
      </c>
      <c r="IZ40">
        <v>0.6</v>
      </c>
      <c r="JA40">
        <v>0.19164999999999999</v>
      </c>
      <c r="JB40">
        <v>2.6074199999999998</v>
      </c>
      <c r="JC40">
        <v>1.34399</v>
      </c>
      <c r="JD40">
        <v>2.2375500000000001</v>
      </c>
      <c r="JE40">
        <v>1.5918000000000001</v>
      </c>
      <c r="JF40">
        <v>2.48169</v>
      </c>
      <c r="JG40">
        <v>49.169199999999996</v>
      </c>
      <c r="JH40">
        <v>23.982399999999998</v>
      </c>
      <c r="JI40">
        <v>18</v>
      </c>
      <c r="JJ40">
        <v>504.93</v>
      </c>
      <c r="JK40">
        <v>376.08600000000001</v>
      </c>
      <c r="JL40">
        <v>22.990600000000001</v>
      </c>
      <c r="JM40">
        <v>31.995799999999999</v>
      </c>
      <c r="JN40">
        <v>30.0001</v>
      </c>
      <c r="JO40">
        <v>31.891500000000001</v>
      </c>
      <c r="JP40">
        <v>31.848099999999999</v>
      </c>
      <c r="JQ40">
        <v>3.9138199999999999</v>
      </c>
      <c r="JR40">
        <v>37.2104</v>
      </c>
      <c r="JS40">
        <v>0</v>
      </c>
      <c r="JT40">
        <v>22.990200000000002</v>
      </c>
      <c r="JU40">
        <v>20</v>
      </c>
      <c r="JV40">
        <v>19.056100000000001</v>
      </c>
      <c r="JW40">
        <v>99.394599999999997</v>
      </c>
      <c r="JX40">
        <v>97.499700000000004</v>
      </c>
    </row>
    <row r="41" spans="1:284" x14ac:dyDescent="0.3">
      <c r="A41">
        <v>25</v>
      </c>
      <c r="B41">
        <v>1693250096.5999999</v>
      </c>
      <c r="C41">
        <v>5104.0999999046326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1693250096.5999999</v>
      </c>
      <c r="N41">
        <f t="shared" si="0"/>
        <v>5.0383197743821134E-3</v>
      </c>
      <c r="O41">
        <f t="shared" si="1"/>
        <v>5.0383197743821135</v>
      </c>
      <c r="P41">
        <f t="shared" si="2"/>
        <v>26.911109098993347</v>
      </c>
      <c r="Q41">
        <f t="shared" si="3"/>
        <v>365.36700000000002</v>
      </c>
      <c r="R41">
        <f t="shared" si="4"/>
        <v>242.80694824929893</v>
      </c>
      <c r="S41">
        <f t="shared" si="5"/>
        <v>24.132398781637992</v>
      </c>
      <c r="T41">
        <f t="shared" si="6"/>
        <v>36.313549547180997</v>
      </c>
      <c r="U41">
        <f t="shared" si="7"/>
        <v>0.39542684821830087</v>
      </c>
      <c r="V41">
        <f t="shared" si="8"/>
        <v>2.8831060047985582</v>
      </c>
      <c r="W41">
        <f t="shared" si="9"/>
        <v>0.36757961595202532</v>
      </c>
      <c r="X41">
        <f t="shared" si="10"/>
        <v>0.23207559157786414</v>
      </c>
      <c r="Y41">
        <f t="shared" si="11"/>
        <v>344.37449964468595</v>
      </c>
      <c r="Z41">
        <f t="shared" si="12"/>
        <v>28.706344664280195</v>
      </c>
      <c r="AA41">
        <f t="shared" si="13"/>
        <v>27.9968</v>
      </c>
      <c r="AB41">
        <f t="shared" si="14"/>
        <v>3.7941318135513562</v>
      </c>
      <c r="AC41">
        <f t="shared" si="15"/>
        <v>65.307888316980765</v>
      </c>
      <c r="AD41">
        <f t="shared" si="16"/>
        <v>2.4747921506999995</v>
      </c>
      <c r="AE41">
        <f t="shared" si="17"/>
        <v>3.7894230153151751</v>
      </c>
      <c r="AF41">
        <f t="shared" si="18"/>
        <v>1.3193396628513567</v>
      </c>
      <c r="AG41">
        <f t="shared" si="19"/>
        <v>-222.18990205025119</v>
      </c>
      <c r="AH41">
        <f t="shared" si="20"/>
        <v>-3.3107444328239226</v>
      </c>
      <c r="AI41">
        <f t="shared" si="21"/>
        <v>-0.25027403217470551</v>
      </c>
      <c r="AJ41">
        <f t="shared" si="22"/>
        <v>118.62357912943611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51361.199429039618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10343.6</v>
      </c>
      <c r="AX41">
        <v>842.71415999999999</v>
      </c>
      <c r="AY41">
        <v>1249.6523036938549</v>
      </c>
      <c r="AZ41">
        <f t="shared" si="27"/>
        <v>0.3256410943195831</v>
      </c>
      <c r="BA41">
        <v>0.5</v>
      </c>
      <c r="BB41">
        <f t="shared" si="28"/>
        <v>1513.2095998223431</v>
      </c>
      <c r="BC41">
        <f t="shared" si="29"/>
        <v>26.911109098993347</v>
      </c>
      <c r="BD41">
        <f t="shared" si="30"/>
        <v>246.38161501052312</v>
      </c>
      <c r="BE41">
        <f t="shared" si="31"/>
        <v>2.0420531061900324E-2</v>
      </c>
      <c r="BF41">
        <f t="shared" si="32"/>
        <v>1.7462598915360008</v>
      </c>
      <c r="BG41">
        <f t="shared" si="33"/>
        <v>659.94360603940493</v>
      </c>
      <c r="BH41" t="s">
        <v>553</v>
      </c>
      <c r="BI41">
        <v>596.91</v>
      </c>
      <c r="BJ41">
        <f t="shared" si="34"/>
        <v>596.91</v>
      </c>
      <c r="BK41">
        <f t="shared" si="35"/>
        <v>0.52233913526539344</v>
      </c>
      <c r="BL41">
        <f t="shared" si="36"/>
        <v>0.62342848225249159</v>
      </c>
      <c r="BM41">
        <f t="shared" si="37"/>
        <v>0.76975255252495434</v>
      </c>
      <c r="BN41">
        <f t="shared" si="38"/>
        <v>1.5892559315141557</v>
      </c>
      <c r="BO41">
        <f t="shared" si="39"/>
        <v>0.89498480409545411</v>
      </c>
      <c r="BP41">
        <f t="shared" si="40"/>
        <v>0.4415859054051432</v>
      </c>
      <c r="BQ41">
        <f t="shared" si="41"/>
        <v>0.5584140945948568</v>
      </c>
      <c r="BR41">
        <v>1881</v>
      </c>
      <c r="BS41">
        <v>290.00000000000011</v>
      </c>
      <c r="BT41">
        <v>1143.32</v>
      </c>
      <c r="BU41">
        <v>135</v>
      </c>
      <c r="BV41">
        <v>10343.6</v>
      </c>
      <c r="BW41">
        <v>1141.1400000000001</v>
      </c>
      <c r="BX41">
        <v>2.1800000000000002</v>
      </c>
      <c r="BY41">
        <v>300.00000000000011</v>
      </c>
      <c r="BZ41">
        <v>38.4</v>
      </c>
      <c r="CA41">
        <v>1249.6523036938549</v>
      </c>
      <c r="CB41">
        <v>1.351577642100189</v>
      </c>
      <c r="CC41">
        <v>-112.24592251972081</v>
      </c>
      <c r="CD41">
        <v>1.1429522222172519</v>
      </c>
      <c r="CE41">
        <v>0.99710523021380359</v>
      </c>
      <c r="CF41">
        <v>-1.1242607341490541E-2</v>
      </c>
      <c r="CG41">
        <v>289.99999999999989</v>
      </c>
      <c r="CH41">
        <v>1138.6500000000001</v>
      </c>
      <c r="CI41">
        <v>775</v>
      </c>
      <c r="CJ41">
        <v>10303.299999999999</v>
      </c>
      <c r="CK41">
        <v>1140.71</v>
      </c>
      <c r="CL41">
        <v>-2.06</v>
      </c>
      <c r="CZ41">
        <f t="shared" si="42"/>
        <v>1800.03</v>
      </c>
      <c r="DA41">
        <f t="shared" si="43"/>
        <v>1513.2095998223431</v>
      </c>
      <c r="DB41">
        <f t="shared" si="44"/>
        <v>0.84065798893481947</v>
      </c>
      <c r="DC41">
        <f t="shared" si="45"/>
        <v>0.19131597786963883</v>
      </c>
      <c r="DD41">
        <v>6</v>
      </c>
      <c r="DE41">
        <v>0.5</v>
      </c>
      <c r="DF41" t="s">
        <v>425</v>
      </c>
      <c r="DG41">
        <v>2</v>
      </c>
      <c r="DH41">
        <v>1693250096.5999999</v>
      </c>
      <c r="DI41">
        <v>365.36700000000002</v>
      </c>
      <c r="DJ41">
        <v>399.91300000000001</v>
      </c>
      <c r="DK41">
        <v>24.9</v>
      </c>
      <c r="DL41">
        <v>18.9971</v>
      </c>
      <c r="DM41">
        <v>364.363</v>
      </c>
      <c r="DN41">
        <v>24.3019</v>
      </c>
      <c r="DO41">
        <v>499.36799999999999</v>
      </c>
      <c r="DP41">
        <v>99.287199999999999</v>
      </c>
      <c r="DQ41">
        <v>0.10204299999999999</v>
      </c>
      <c r="DR41">
        <v>27.9755</v>
      </c>
      <c r="DS41">
        <v>27.9968</v>
      </c>
      <c r="DT41">
        <v>999.9</v>
      </c>
      <c r="DU41">
        <v>0</v>
      </c>
      <c r="DV41">
        <v>0</v>
      </c>
      <c r="DW41">
        <v>9807.5</v>
      </c>
      <c r="DX41">
        <v>0</v>
      </c>
      <c r="DY41">
        <v>1494.8</v>
      </c>
      <c r="DZ41">
        <v>-34.545499999999997</v>
      </c>
      <c r="EA41">
        <v>374.697</v>
      </c>
      <c r="EB41">
        <v>407.65699999999998</v>
      </c>
      <c r="EC41">
        <v>5.9028900000000002</v>
      </c>
      <c r="ED41">
        <v>399.91300000000001</v>
      </c>
      <c r="EE41">
        <v>18.9971</v>
      </c>
      <c r="EF41">
        <v>2.4722499999999998</v>
      </c>
      <c r="EG41">
        <v>1.8861699999999999</v>
      </c>
      <c r="EH41">
        <v>20.844899999999999</v>
      </c>
      <c r="EI41">
        <v>16.5198</v>
      </c>
      <c r="EJ41">
        <v>1800.03</v>
      </c>
      <c r="EK41">
        <v>0.97800600000000004</v>
      </c>
      <c r="EL41">
        <v>2.19945E-2</v>
      </c>
      <c r="EM41">
        <v>0</v>
      </c>
      <c r="EN41">
        <v>843.15800000000002</v>
      </c>
      <c r="EO41">
        <v>5.0002700000000004</v>
      </c>
      <c r="EP41">
        <v>15900.6</v>
      </c>
      <c r="EQ41">
        <v>16248.9</v>
      </c>
      <c r="ER41">
        <v>46.061999999999998</v>
      </c>
      <c r="ES41">
        <v>48.186999999999998</v>
      </c>
      <c r="ET41">
        <v>47.311999999999998</v>
      </c>
      <c r="EU41">
        <v>47.186999999999998</v>
      </c>
      <c r="EV41">
        <v>47.811999999999998</v>
      </c>
      <c r="EW41">
        <v>1755.55</v>
      </c>
      <c r="EX41">
        <v>39.479999999999997</v>
      </c>
      <c r="EY41">
        <v>0</v>
      </c>
      <c r="EZ41">
        <v>124.7999999523163</v>
      </c>
      <c r="FA41">
        <v>0</v>
      </c>
      <c r="FB41">
        <v>842.71415999999999</v>
      </c>
      <c r="FC41">
        <v>6.3043077069922839</v>
      </c>
      <c r="FD41">
        <v>98.438461704873319</v>
      </c>
      <c r="FE41">
        <v>15889.132</v>
      </c>
      <c r="FF41">
        <v>15</v>
      </c>
      <c r="FG41">
        <v>1693250058.0999999</v>
      </c>
      <c r="FH41" t="s">
        <v>554</v>
      </c>
      <c r="FI41">
        <v>1693250054.0999999</v>
      </c>
      <c r="FJ41">
        <v>1693250058.0999999</v>
      </c>
      <c r="FK41">
        <v>28</v>
      </c>
      <c r="FL41">
        <v>4.7E-2</v>
      </c>
      <c r="FM41">
        <v>3.0000000000000001E-3</v>
      </c>
      <c r="FN41">
        <v>1.006</v>
      </c>
      <c r="FO41">
        <v>0.30599999999999999</v>
      </c>
      <c r="FP41">
        <v>400</v>
      </c>
      <c r="FQ41">
        <v>19</v>
      </c>
      <c r="FR41">
        <v>0.16</v>
      </c>
      <c r="FS41">
        <v>0.03</v>
      </c>
      <c r="FT41">
        <v>26.98259199710013</v>
      </c>
      <c r="FU41">
        <v>-2.1937691883782681E-2</v>
      </c>
      <c r="FV41">
        <v>0.1060971183004481</v>
      </c>
      <c r="FW41">
        <v>1</v>
      </c>
      <c r="FX41">
        <v>0.3878507198568375</v>
      </c>
      <c r="FY41">
        <v>6.1263944957089381E-2</v>
      </c>
      <c r="FZ41">
        <v>1.321823885998095E-2</v>
      </c>
      <c r="GA41">
        <v>1</v>
      </c>
      <c r="GB41">
        <v>2</v>
      </c>
      <c r="GC41">
        <v>2</v>
      </c>
      <c r="GD41" t="s">
        <v>427</v>
      </c>
      <c r="GE41">
        <v>3.13226</v>
      </c>
      <c r="GF41">
        <v>2.8655499999999998</v>
      </c>
      <c r="GG41">
        <v>8.5884299999999997E-2</v>
      </c>
      <c r="GH41">
        <v>9.4749E-2</v>
      </c>
      <c r="GI41">
        <v>0.117103</v>
      </c>
      <c r="GJ41">
        <v>0.100912</v>
      </c>
      <c r="GK41">
        <v>27630.2</v>
      </c>
      <c r="GL41">
        <v>21092.400000000001</v>
      </c>
      <c r="GM41">
        <v>29146.9</v>
      </c>
      <c r="GN41">
        <v>21720</v>
      </c>
      <c r="GO41">
        <v>34500.699999999997</v>
      </c>
      <c r="GP41">
        <v>26874.400000000001</v>
      </c>
      <c r="GQ41">
        <v>40460.9</v>
      </c>
      <c r="GR41">
        <v>30866.1</v>
      </c>
      <c r="GS41">
        <v>2.0169999999999999</v>
      </c>
      <c r="GT41">
        <v>1.7410000000000001</v>
      </c>
      <c r="GU41">
        <v>4.8935399999999997E-2</v>
      </c>
      <c r="GV41">
        <v>0</v>
      </c>
      <c r="GW41">
        <v>27.197299999999998</v>
      </c>
      <c r="GX41">
        <v>999.9</v>
      </c>
      <c r="GY41">
        <v>30</v>
      </c>
      <c r="GZ41">
        <v>46.6</v>
      </c>
      <c r="HA41">
        <v>31.613499999999998</v>
      </c>
      <c r="HB41">
        <v>60.194000000000003</v>
      </c>
      <c r="HC41">
        <v>15.2965</v>
      </c>
      <c r="HD41">
        <v>1</v>
      </c>
      <c r="HE41">
        <v>0.35868899999999998</v>
      </c>
      <c r="HF41">
        <v>3.2692700000000001</v>
      </c>
      <c r="HG41">
        <v>20.245000000000001</v>
      </c>
      <c r="HH41">
        <v>5.23346</v>
      </c>
      <c r="HI41">
        <v>11.9764</v>
      </c>
      <c r="HJ41">
        <v>4.9741999999999997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1.86154</v>
      </c>
      <c r="HQ41">
        <v>1.8632500000000001</v>
      </c>
      <c r="HR41">
        <v>1.8684400000000001</v>
      </c>
      <c r="HS41">
        <v>1.85944</v>
      </c>
      <c r="HT41">
        <v>1.8576299999999999</v>
      </c>
      <c r="HU41">
        <v>1.8614200000000001</v>
      </c>
      <c r="HV41">
        <v>1.8652</v>
      </c>
      <c r="HW41">
        <v>1.8672200000000001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1.004</v>
      </c>
      <c r="IL41">
        <v>0.59809999999999997</v>
      </c>
      <c r="IM41">
        <v>0.79487324127323267</v>
      </c>
      <c r="IN41">
        <v>1.118558698776514E-3</v>
      </c>
      <c r="IO41">
        <v>-1.6939696309573479E-6</v>
      </c>
      <c r="IP41">
        <v>5.4698917449866148E-10</v>
      </c>
      <c r="IQ41">
        <v>-8.1837375993382921E-2</v>
      </c>
      <c r="IR41">
        <v>-7.6058941998734366E-3</v>
      </c>
      <c r="IS41">
        <v>1.6984902717538061E-3</v>
      </c>
      <c r="IT41">
        <v>-9.6352527008986976E-6</v>
      </c>
      <c r="IU41">
        <v>2</v>
      </c>
      <c r="IV41">
        <v>2021</v>
      </c>
      <c r="IW41">
        <v>2</v>
      </c>
      <c r="IX41">
        <v>40</v>
      </c>
      <c r="IY41">
        <v>0.7</v>
      </c>
      <c r="IZ41">
        <v>0.6</v>
      </c>
      <c r="JA41">
        <v>1.03271</v>
      </c>
      <c r="JB41">
        <v>2.5695800000000002</v>
      </c>
      <c r="JC41">
        <v>1.34399</v>
      </c>
      <c r="JD41">
        <v>2.2363300000000002</v>
      </c>
      <c r="JE41">
        <v>1.5930200000000001</v>
      </c>
      <c r="JF41">
        <v>2.4060100000000002</v>
      </c>
      <c r="JG41">
        <v>49.263500000000001</v>
      </c>
      <c r="JH41">
        <v>23.982399999999998</v>
      </c>
      <c r="JI41">
        <v>18</v>
      </c>
      <c r="JJ41">
        <v>504.82400000000001</v>
      </c>
      <c r="JK41">
        <v>376.35599999999999</v>
      </c>
      <c r="JL41">
        <v>23.231300000000001</v>
      </c>
      <c r="JM41">
        <v>31.9818</v>
      </c>
      <c r="JN41">
        <v>30</v>
      </c>
      <c r="JO41">
        <v>31.894300000000001</v>
      </c>
      <c r="JP41">
        <v>31.8536</v>
      </c>
      <c r="JQ41">
        <v>20.752199999999998</v>
      </c>
      <c r="JR41">
        <v>38.027500000000003</v>
      </c>
      <c r="JS41">
        <v>0</v>
      </c>
      <c r="JT41">
        <v>23.234200000000001</v>
      </c>
      <c r="JU41">
        <v>400</v>
      </c>
      <c r="JV41">
        <v>18.964200000000002</v>
      </c>
      <c r="JW41">
        <v>99.3934</v>
      </c>
      <c r="JX41">
        <v>97.512</v>
      </c>
    </row>
    <row r="42" spans="1:284" x14ac:dyDescent="0.3">
      <c r="A42">
        <v>26</v>
      </c>
      <c r="B42">
        <v>1693250206.5999999</v>
      </c>
      <c r="C42">
        <v>5214.0999999046326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1693250206.5999999</v>
      </c>
      <c r="N42">
        <f t="shared" si="0"/>
        <v>4.9875148704496665E-3</v>
      </c>
      <c r="O42">
        <f t="shared" si="1"/>
        <v>4.9875148704496661</v>
      </c>
      <c r="P42">
        <f t="shared" si="2"/>
        <v>27.518125521317536</v>
      </c>
      <c r="Q42">
        <f t="shared" si="3"/>
        <v>364.89699999999999</v>
      </c>
      <c r="R42">
        <f t="shared" si="4"/>
        <v>238.25180603646587</v>
      </c>
      <c r="S42">
        <f t="shared" si="5"/>
        <v>23.679371213107686</v>
      </c>
      <c r="T42">
        <f t="shared" si="6"/>
        <v>36.266384130690994</v>
      </c>
      <c r="U42">
        <f t="shared" si="7"/>
        <v>0.38989353238272034</v>
      </c>
      <c r="V42">
        <f t="shared" si="8"/>
        <v>2.9126466389653869</v>
      </c>
      <c r="W42">
        <f t="shared" si="9"/>
        <v>0.36304614861926593</v>
      </c>
      <c r="X42">
        <f t="shared" si="10"/>
        <v>0.22916173470644718</v>
      </c>
      <c r="Y42">
        <f t="shared" si="11"/>
        <v>344.39159964470372</v>
      </c>
      <c r="Z42">
        <f t="shared" si="12"/>
        <v>28.766597094387969</v>
      </c>
      <c r="AA42">
        <f t="shared" si="13"/>
        <v>28.0153</v>
      </c>
      <c r="AB42">
        <f t="shared" si="14"/>
        <v>3.7982257564288782</v>
      </c>
      <c r="AC42">
        <f t="shared" si="15"/>
        <v>65.133423671934366</v>
      </c>
      <c r="AD42">
        <f t="shared" si="16"/>
        <v>2.4759340531354002</v>
      </c>
      <c r="AE42">
        <f t="shared" si="17"/>
        <v>3.8013264366483264</v>
      </c>
      <c r="AF42">
        <f t="shared" si="18"/>
        <v>1.322291703293478</v>
      </c>
      <c r="AG42">
        <f t="shared" si="19"/>
        <v>-219.94940578683028</v>
      </c>
      <c r="AH42">
        <f t="shared" si="20"/>
        <v>2.1983724783985248</v>
      </c>
      <c r="AI42">
        <f t="shared" si="21"/>
        <v>0.16455864255620153</v>
      </c>
      <c r="AJ42">
        <f t="shared" si="22"/>
        <v>126.80512497882815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52195.564411823383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10346.1</v>
      </c>
      <c r="AX42">
        <v>853.5361153846153</v>
      </c>
      <c r="AY42">
        <v>1284.8365237051951</v>
      </c>
      <c r="AZ42">
        <f t="shared" si="27"/>
        <v>0.33568504659005272</v>
      </c>
      <c r="BA42">
        <v>0.5</v>
      </c>
      <c r="BB42">
        <f t="shared" si="28"/>
        <v>1513.2851998223518</v>
      </c>
      <c r="BC42">
        <f t="shared" si="29"/>
        <v>27.518125521317536</v>
      </c>
      <c r="BD42">
        <f t="shared" si="30"/>
        <v>253.99360640320171</v>
      </c>
      <c r="BE42">
        <f t="shared" si="31"/>
        <v>2.0820635834118282E-2</v>
      </c>
      <c r="BF42">
        <f t="shared" si="32"/>
        <v>1.6710557621005491</v>
      </c>
      <c r="BG42">
        <f t="shared" si="33"/>
        <v>669.62752128916202</v>
      </c>
      <c r="BH42" t="s">
        <v>558</v>
      </c>
      <c r="BI42">
        <v>604.22</v>
      </c>
      <c r="BJ42">
        <f t="shared" si="34"/>
        <v>604.22</v>
      </c>
      <c r="BK42">
        <f t="shared" si="35"/>
        <v>0.52973005604046952</v>
      </c>
      <c r="BL42">
        <f t="shared" si="36"/>
        <v>0.63369076902898547</v>
      </c>
      <c r="BM42">
        <f t="shared" si="37"/>
        <v>0.7592995866867559</v>
      </c>
      <c r="BN42">
        <f t="shared" si="38"/>
        <v>1.4809106928080162</v>
      </c>
      <c r="BO42">
        <f t="shared" si="39"/>
        <v>0.8805548311796435</v>
      </c>
      <c r="BP42">
        <f t="shared" si="40"/>
        <v>0.44859101983067073</v>
      </c>
      <c r="BQ42">
        <f t="shared" si="41"/>
        <v>0.55140898016932927</v>
      </c>
      <c r="BR42">
        <v>1883</v>
      </c>
      <c r="BS42">
        <v>290.00000000000011</v>
      </c>
      <c r="BT42">
        <v>1171.01</v>
      </c>
      <c r="BU42">
        <v>125</v>
      </c>
      <c r="BV42">
        <v>10346.1</v>
      </c>
      <c r="BW42">
        <v>1168.6099999999999</v>
      </c>
      <c r="BX42">
        <v>2.4</v>
      </c>
      <c r="BY42">
        <v>300.00000000000011</v>
      </c>
      <c r="BZ42">
        <v>38.4</v>
      </c>
      <c r="CA42">
        <v>1284.8365237051951</v>
      </c>
      <c r="CB42">
        <v>1.536678268784839</v>
      </c>
      <c r="CC42">
        <v>-120.2453208437073</v>
      </c>
      <c r="CD42">
        <v>1.2995497671435079</v>
      </c>
      <c r="CE42">
        <v>0.99674021114137545</v>
      </c>
      <c r="CF42">
        <v>-1.1243402892102331E-2</v>
      </c>
      <c r="CG42">
        <v>289.99999999999989</v>
      </c>
      <c r="CH42">
        <v>1165.4100000000001</v>
      </c>
      <c r="CI42">
        <v>745</v>
      </c>
      <c r="CJ42">
        <v>10305.799999999999</v>
      </c>
      <c r="CK42">
        <v>1168.1600000000001</v>
      </c>
      <c r="CL42">
        <v>-2.75</v>
      </c>
      <c r="CZ42">
        <f t="shared" si="42"/>
        <v>1800.12</v>
      </c>
      <c r="DA42">
        <f t="shared" si="43"/>
        <v>1513.2851998223518</v>
      </c>
      <c r="DB42">
        <f t="shared" si="44"/>
        <v>0.84065795603757076</v>
      </c>
      <c r="DC42">
        <f t="shared" si="45"/>
        <v>0.19131591207514151</v>
      </c>
      <c r="DD42">
        <v>6</v>
      </c>
      <c r="DE42">
        <v>0.5</v>
      </c>
      <c r="DF42" t="s">
        <v>425</v>
      </c>
      <c r="DG42">
        <v>2</v>
      </c>
      <c r="DH42">
        <v>1693250206.5999999</v>
      </c>
      <c r="DI42">
        <v>364.89699999999999</v>
      </c>
      <c r="DJ42">
        <v>400.07600000000002</v>
      </c>
      <c r="DK42">
        <v>24.911799999999999</v>
      </c>
      <c r="DL42">
        <v>19.080300000000001</v>
      </c>
      <c r="DM42">
        <v>363.92899999999997</v>
      </c>
      <c r="DN42">
        <v>24.313500000000001</v>
      </c>
      <c r="DO42">
        <v>500.37900000000002</v>
      </c>
      <c r="DP42">
        <v>99.287800000000004</v>
      </c>
      <c r="DQ42">
        <v>0.100203</v>
      </c>
      <c r="DR42">
        <v>28.029299999999999</v>
      </c>
      <c r="DS42">
        <v>28.0153</v>
      </c>
      <c r="DT42">
        <v>999.9</v>
      </c>
      <c r="DU42">
        <v>0</v>
      </c>
      <c r="DV42">
        <v>0</v>
      </c>
      <c r="DW42">
        <v>9975</v>
      </c>
      <c r="DX42">
        <v>0</v>
      </c>
      <c r="DY42">
        <v>1483.74</v>
      </c>
      <c r="DZ42">
        <v>-35.179499999999997</v>
      </c>
      <c r="EA42">
        <v>374.21899999999999</v>
      </c>
      <c r="EB42">
        <v>407.858</v>
      </c>
      <c r="EC42">
        <v>5.8314700000000004</v>
      </c>
      <c r="ED42">
        <v>400.07600000000002</v>
      </c>
      <c r="EE42">
        <v>19.080300000000001</v>
      </c>
      <c r="EF42">
        <v>2.4734400000000001</v>
      </c>
      <c r="EG42">
        <v>1.8944399999999999</v>
      </c>
      <c r="EH42">
        <v>20.852799999999998</v>
      </c>
      <c r="EI42">
        <v>16.5886</v>
      </c>
      <c r="EJ42">
        <v>1800.12</v>
      </c>
      <c r="EK42">
        <v>0.97800600000000004</v>
      </c>
      <c r="EL42">
        <v>2.19945E-2</v>
      </c>
      <c r="EM42">
        <v>0</v>
      </c>
      <c r="EN42">
        <v>854.72699999999998</v>
      </c>
      <c r="EO42">
        <v>5.0002700000000004</v>
      </c>
      <c r="EP42">
        <v>16089.1</v>
      </c>
      <c r="EQ42">
        <v>16249.8</v>
      </c>
      <c r="ER42">
        <v>46</v>
      </c>
      <c r="ES42">
        <v>48.25</v>
      </c>
      <c r="ET42">
        <v>47.311999999999998</v>
      </c>
      <c r="EU42">
        <v>47.186999999999998</v>
      </c>
      <c r="EV42">
        <v>47.75</v>
      </c>
      <c r="EW42">
        <v>1755.64</v>
      </c>
      <c r="EX42">
        <v>39.479999999999997</v>
      </c>
      <c r="EY42">
        <v>0</v>
      </c>
      <c r="EZ42">
        <v>108</v>
      </c>
      <c r="FA42">
        <v>0</v>
      </c>
      <c r="FB42">
        <v>853.5361153846153</v>
      </c>
      <c r="FC42">
        <v>7.1153162350495549</v>
      </c>
      <c r="FD42">
        <v>137.4051279644564</v>
      </c>
      <c r="FE42">
        <v>16073.365384615379</v>
      </c>
      <c r="FF42">
        <v>15</v>
      </c>
      <c r="FG42">
        <v>1693250168.0999999</v>
      </c>
      <c r="FH42" t="s">
        <v>559</v>
      </c>
      <c r="FI42">
        <v>1693250166.0999999</v>
      </c>
      <c r="FJ42">
        <v>1693250168.0999999</v>
      </c>
      <c r="FK42">
        <v>29</v>
      </c>
      <c r="FL42">
        <v>-3.5999999999999997E-2</v>
      </c>
      <c r="FM42">
        <v>0</v>
      </c>
      <c r="FN42">
        <v>0.97</v>
      </c>
      <c r="FO42">
        <v>0.30099999999999999</v>
      </c>
      <c r="FP42">
        <v>400</v>
      </c>
      <c r="FQ42">
        <v>19</v>
      </c>
      <c r="FR42">
        <v>0.14000000000000001</v>
      </c>
      <c r="FS42">
        <v>0.05</v>
      </c>
      <c r="FT42">
        <v>27.459462086218661</v>
      </c>
      <c r="FU42">
        <v>-0.72285470425675258</v>
      </c>
      <c r="FV42">
        <v>0.15562772592367519</v>
      </c>
      <c r="FW42">
        <v>1</v>
      </c>
      <c r="FX42">
        <v>0.38902200379668861</v>
      </c>
      <c r="FY42">
        <v>4.7695034414308793E-2</v>
      </c>
      <c r="FZ42">
        <v>1.2157561550272771E-2</v>
      </c>
      <c r="GA42">
        <v>1</v>
      </c>
      <c r="GB42">
        <v>2</v>
      </c>
      <c r="GC42">
        <v>2</v>
      </c>
      <c r="GD42" t="s">
        <v>427</v>
      </c>
      <c r="GE42">
        <v>3.1334399999999998</v>
      </c>
      <c r="GF42">
        <v>2.8651399999999998</v>
      </c>
      <c r="GG42">
        <v>8.58067E-2</v>
      </c>
      <c r="GH42">
        <v>9.4781500000000005E-2</v>
      </c>
      <c r="GI42">
        <v>0.117147</v>
      </c>
      <c r="GJ42">
        <v>0.101229</v>
      </c>
      <c r="GK42">
        <v>27634.2</v>
      </c>
      <c r="GL42">
        <v>21094.3</v>
      </c>
      <c r="GM42">
        <v>29148.5</v>
      </c>
      <c r="GN42">
        <v>21722.7</v>
      </c>
      <c r="GO42">
        <v>34500.300000000003</v>
      </c>
      <c r="GP42">
        <v>26867.599999999999</v>
      </c>
      <c r="GQ42">
        <v>40462.800000000003</v>
      </c>
      <c r="GR42">
        <v>30869.200000000001</v>
      </c>
      <c r="GS42">
        <v>2.0179</v>
      </c>
      <c r="GT42">
        <v>1.7415</v>
      </c>
      <c r="GU42">
        <v>4.7385700000000003E-2</v>
      </c>
      <c r="GV42">
        <v>0</v>
      </c>
      <c r="GW42">
        <v>27.241199999999999</v>
      </c>
      <c r="GX42">
        <v>999.9</v>
      </c>
      <c r="GY42">
        <v>29.9</v>
      </c>
      <c r="GZ42">
        <v>46.7</v>
      </c>
      <c r="HA42">
        <v>31.669499999999999</v>
      </c>
      <c r="HB42">
        <v>62.274000000000001</v>
      </c>
      <c r="HC42">
        <v>14.8878</v>
      </c>
      <c r="HD42">
        <v>1</v>
      </c>
      <c r="HE42">
        <v>0.35932900000000001</v>
      </c>
      <c r="HF42">
        <v>3.8099500000000002</v>
      </c>
      <c r="HG42">
        <v>20.232600000000001</v>
      </c>
      <c r="HH42">
        <v>5.2340600000000004</v>
      </c>
      <c r="HI42">
        <v>11.9794</v>
      </c>
      <c r="HJ42">
        <v>4.9740000000000002</v>
      </c>
      <c r="HK42">
        <v>3.2839999999999998</v>
      </c>
      <c r="HL42">
        <v>9999</v>
      </c>
      <c r="HM42">
        <v>9999</v>
      </c>
      <c r="HN42">
        <v>9999</v>
      </c>
      <c r="HO42">
        <v>999.9</v>
      </c>
      <c r="HP42">
        <v>1.8614999999999999</v>
      </c>
      <c r="HQ42">
        <v>1.8632500000000001</v>
      </c>
      <c r="HR42">
        <v>1.86846</v>
      </c>
      <c r="HS42">
        <v>1.85944</v>
      </c>
      <c r="HT42">
        <v>1.8575999999999999</v>
      </c>
      <c r="HU42">
        <v>1.8614200000000001</v>
      </c>
      <c r="HV42">
        <v>1.8652299999999999</v>
      </c>
      <c r="HW42">
        <v>1.8672200000000001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0.96799999999999997</v>
      </c>
      <c r="IL42">
        <v>0.59830000000000005</v>
      </c>
      <c r="IM42">
        <v>0.75872677482521012</v>
      </c>
      <c r="IN42">
        <v>1.118558698776514E-3</v>
      </c>
      <c r="IO42">
        <v>-1.6939696309573479E-6</v>
      </c>
      <c r="IP42">
        <v>5.4698917449866148E-10</v>
      </c>
      <c r="IQ42">
        <v>-8.2349599657155659E-2</v>
      </c>
      <c r="IR42">
        <v>-7.6058941998734366E-3</v>
      </c>
      <c r="IS42">
        <v>1.6984902717538061E-3</v>
      </c>
      <c r="IT42">
        <v>-9.6352527008986976E-6</v>
      </c>
      <c r="IU42">
        <v>2</v>
      </c>
      <c r="IV42">
        <v>2021</v>
      </c>
      <c r="IW42">
        <v>2</v>
      </c>
      <c r="IX42">
        <v>40</v>
      </c>
      <c r="IY42">
        <v>0.7</v>
      </c>
      <c r="IZ42">
        <v>0.6</v>
      </c>
      <c r="JA42">
        <v>1.03271</v>
      </c>
      <c r="JB42">
        <v>2.5549300000000001</v>
      </c>
      <c r="JC42">
        <v>1.34399</v>
      </c>
      <c r="JD42">
        <v>2.2375500000000001</v>
      </c>
      <c r="JE42">
        <v>1.5918000000000001</v>
      </c>
      <c r="JF42">
        <v>2.4633799999999999</v>
      </c>
      <c r="JG42">
        <v>49.357900000000001</v>
      </c>
      <c r="JH42">
        <v>23.982399999999998</v>
      </c>
      <c r="JI42">
        <v>18</v>
      </c>
      <c r="JJ42">
        <v>505.31400000000002</v>
      </c>
      <c r="JK42">
        <v>376.60899999999998</v>
      </c>
      <c r="JL42">
        <v>22.9682</v>
      </c>
      <c r="JM42">
        <v>31.953600000000002</v>
      </c>
      <c r="JN42">
        <v>30.0001</v>
      </c>
      <c r="JO42">
        <v>31.883099999999999</v>
      </c>
      <c r="JP42">
        <v>31.848099999999999</v>
      </c>
      <c r="JQ42">
        <v>20.747</v>
      </c>
      <c r="JR42">
        <v>37.6736</v>
      </c>
      <c r="JS42">
        <v>0</v>
      </c>
      <c r="JT42">
        <v>22.9648</v>
      </c>
      <c r="JU42">
        <v>400</v>
      </c>
      <c r="JV42">
        <v>19.127400000000002</v>
      </c>
      <c r="JW42">
        <v>99.398399999999995</v>
      </c>
      <c r="JX42">
        <v>97.522800000000004</v>
      </c>
    </row>
    <row r="43" spans="1:284" x14ac:dyDescent="0.3">
      <c r="A43">
        <v>27</v>
      </c>
      <c r="B43">
        <v>1693250396.0999999</v>
      </c>
      <c r="C43">
        <v>5403.5999999046326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1693250396.0999999</v>
      </c>
      <c r="N43">
        <f t="shared" si="0"/>
        <v>3.698284422530122E-3</v>
      </c>
      <c r="O43">
        <f t="shared" si="1"/>
        <v>3.6982844225301221</v>
      </c>
      <c r="P43">
        <f t="shared" si="2"/>
        <v>35.812247795280818</v>
      </c>
      <c r="Q43">
        <f t="shared" si="3"/>
        <v>554.72299999999996</v>
      </c>
      <c r="R43">
        <f t="shared" si="4"/>
        <v>327.32792703292154</v>
      </c>
      <c r="S43">
        <f t="shared" si="5"/>
        <v>32.530383915036587</v>
      </c>
      <c r="T43">
        <f t="shared" si="6"/>
        <v>55.129277602658995</v>
      </c>
      <c r="U43">
        <f t="shared" si="7"/>
        <v>0.27524014700555455</v>
      </c>
      <c r="V43">
        <f t="shared" si="8"/>
        <v>2.9177896550185016</v>
      </c>
      <c r="W43">
        <f t="shared" si="9"/>
        <v>0.26158647300705062</v>
      </c>
      <c r="X43">
        <f t="shared" si="10"/>
        <v>0.16466181482465014</v>
      </c>
      <c r="Y43">
        <f t="shared" si="11"/>
        <v>344.38589964469782</v>
      </c>
      <c r="Z43">
        <f t="shared" si="12"/>
        <v>28.98294571346932</v>
      </c>
      <c r="AA43">
        <f t="shared" si="13"/>
        <v>28.051200000000001</v>
      </c>
      <c r="AB43">
        <f t="shared" si="14"/>
        <v>3.8061812155940227</v>
      </c>
      <c r="AC43">
        <f t="shared" si="15"/>
        <v>64.775359120093995</v>
      </c>
      <c r="AD43">
        <f t="shared" si="16"/>
        <v>2.4453248326181996</v>
      </c>
      <c r="AE43">
        <f t="shared" si="17"/>
        <v>3.7750849487141389</v>
      </c>
      <c r="AF43">
        <f t="shared" si="18"/>
        <v>1.3608563829758231</v>
      </c>
      <c r="AG43">
        <f t="shared" si="19"/>
        <v>-163.09434303357838</v>
      </c>
      <c r="AH43">
        <f t="shared" si="20"/>
        <v>-22.132655336507387</v>
      </c>
      <c r="AI43">
        <f t="shared" si="21"/>
        <v>-1.6531313631765541</v>
      </c>
      <c r="AJ43">
        <f t="shared" si="22"/>
        <v>157.50576991143549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52363.499643315816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10339.200000000001</v>
      </c>
      <c r="AX43">
        <v>885.17576923076922</v>
      </c>
      <c r="AY43">
        <v>1406.87927185995</v>
      </c>
      <c r="AZ43">
        <f t="shared" si="27"/>
        <v>0.37082322063034456</v>
      </c>
      <c r="BA43">
        <v>0.5</v>
      </c>
      <c r="BB43">
        <f t="shared" si="28"/>
        <v>1513.2599998223488</v>
      </c>
      <c r="BC43">
        <f t="shared" si="29"/>
        <v>35.812247795280818</v>
      </c>
      <c r="BD43">
        <f t="shared" si="30"/>
        <v>280.575973392599</v>
      </c>
      <c r="BE43">
        <f t="shared" si="31"/>
        <v>2.6301945691618069E-2</v>
      </c>
      <c r="BF43">
        <f t="shared" si="32"/>
        <v>1.4393493234589576</v>
      </c>
      <c r="BG43">
        <f t="shared" si="33"/>
        <v>701.33533428761302</v>
      </c>
      <c r="BH43" t="s">
        <v>563</v>
      </c>
      <c r="BI43">
        <v>617.77</v>
      </c>
      <c r="BJ43">
        <f t="shared" si="34"/>
        <v>617.77</v>
      </c>
      <c r="BK43">
        <f t="shared" si="35"/>
        <v>0.56089338128972244</v>
      </c>
      <c r="BL43">
        <f t="shared" si="36"/>
        <v>0.66112960680275967</v>
      </c>
      <c r="BM43">
        <f t="shared" si="37"/>
        <v>0.71958733809745568</v>
      </c>
      <c r="BN43">
        <f t="shared" si="38"/>
        <v>1.2623404281597459</v>
      </c>
      <c r="BO43">
        <f t="shared" si="39"/>
        <v>0.83050189409942343</v>
      </c>
      <c r="BP43">
        <f t="shared" si="40"/>
        <v>0.46140670744915335</v>
      </c>
      <c r="BQ43">
        <f t="shared" si="41"/>
        <v>0.53859329255084665</v>
      </c>
      <c r="BR43">
        <v>1885</v>
      </c>
      <c r="BS43">
        <v>290.00000000000011</v>
      </c>
      <c r="BT43">
        <v>1267.3499999999999</v>
      </c>
      <c r="BU43">
        <v>165</v>
      </c>
      <c r="BV43">
        <v>10339.200000000001</v>
      </c>
      <c r="BW43">
        <v>1265.01</v>
      </c>
      <c r="BX43">
        <v>2.34</v>
      </c>
      <c r="BY43">
        <v>300.00000000000011</v>
      </c>
      <c r="BZ43">
        <v>38.4</v>
      </c>
      <c r="CA43">
        <v>1406.87927185995</v>
      </c>
      <c r="CB43">
        <v>1.3602722430572529</v>
      </c>
      <c r="CC43">
        <v>-146.68627376834209</v>
      </c>
      <c r="CD43">
        <v>1.1504117084271579</v>
      </c>
      <c r="CE43">
        <v>0.99828075265439542</v>
      </c>
      <c r="CF43">
        <v>-1.1244176418242491E-2</v>
      </c>
      <c r="CG43">
        <v>289.99999999999989</v>
      </c>
      <c r="CH43">
        <v>1262.28</v>
      </c>
      <c r="CI43">
        <v>775</v>
      </c>
      <c r="CJ43">
        <v>10304.299999999999</v>
      </c>
      <c r="CK43">
        <v>1264.52</v>
      </c>
      <c r="CL43">
        <v>-2.2400000000000002</v>
      </c>
      <c r="CZ43">
        <f t="shared" si="42"/>
        <v>1800.09</v>
      </c>
      <c r="DA43">
        <f t="shared" si="43"/>
        <v>1513.2599998223488</v>
      </c>
      <c r="DB43">
        <f t="shared" si="44"/>
        <v>0.84065796700295481</v>
      </c>
      <c r="DC43">
        <f t="shared" si="45"/>
        <v>0.1913159340059096</v>
      </c>
      <c r="DD43">
        <v>6</v>
      </c>
      <c r="DE43">
        <v>0.5</v>
      </c>
      <c r="DF43" t="s">
        <v>425</v>
      </c>
      <c r="DG43">
        <v>2</v>
      </c>
      <c r="DH43">
        <v>1693250396.0999999</v>
      </c>
      <c r="DI43">
        <v>554.72299999999996</v>
      </c>
      <c r="DJ43">
        <v>600.20000000000005</v>
      </c>
      <c r="DK43">
        <v>24.605399999999999</v>
      </c>
      <c r="DL43">
        <v>20.2728</v>
      </c>
      <c r="DM43">
        <v>553.45100000000002</v>
      </c>
      <c r="DN43">
        <v>24.022099999999998</v>
      </c>
      <c r="DO43">
        <v>499.55500000000001</v>
      </c>
      <c r="DP43">
        <v>99.281499999999994</v>
      </c>
      <c r="DQ43">
        <v>0.100133</v>
      </c>
      <c r="DR43">
        <v>27.910499999999999</v>
      </c>
      <c r="DS43">
        <v>28.051200000000001</v>
      </c>
      <c r="DT43">
        <v>999.9</v>
      </c>
      <c r="DU43">
        <v>0</v>
      </c>
      <c r="DV43">
        <v>0</v>
      </c>
      <c r="DW43">
        <v>10005</v>
      </c>
      <c r="DX43">
        <v>0</v>
      </c>
      <c r="DY43">
        <v>1494.51</v>
      </c>
      <c r="DZ43">
        <v>-45.477499999999999</v>
      </c>
      <c r="EA43">
        <v>568.71600000000001</v>
      </c>
      <c r="EB43">
        <v>612.62</v>
      </c>
      <c r="EC43">
        <v>4.33263</v>
      </c>
      <c r="ED43">
        <v>600.20000000000005</v>
      </c>
      <c r="EE43">
        <v>20.2728</v>
      </c>
      <c r="EF43">
        <v>2.4428700000000001</v>
      </c>
      <c r="EG43">
        <v>2.0127100000000002</v>
      </c>
      <c r="EH43">
        <v>20.6508</v>
      </c>
      <c r="EI43">
        <v>17.544699999999999</v>
      </c>
      <c r="EJ43">
        <v>1800.09</v>
      </c>
      <c r="EK43">
        <v>0.97800600000000004</v>
      </c>
      <c r="EL43">
        <v>2.19945E-2</v>
      </c>
      <c r="EM43">
        <v>0</v>
      </c>
      <c r="EN43">
        <v>884.76300000000003</v>
      </c>
      <c r="EO43">
        <v>5.0002700000000004</v>
      </c>
      <c r="EP43">
        <v>16630.099999999999</v>
      </c>
      <c r="EQ43">
        <v>16249.5</v>
      </c>
      <c r="ER43">
        <v>46.061999999999998</v>
      </c>
      <c r="ES43">
        <v>48.375</v>
      </c>
      <c r="ET43">
        <v>47.311999999999998</v>
      </c>
      <c r="EU43">
        <v>47.311999999999998</v>
      </c>
      <c r="EV43">
        <v>47.811999999999998</v>
      </c>
      <c r="EW43">
        <v>1755.61</v>
      </c>
      <c r="EX43">
        <v>39.479999999999997</v>
      </c>
      <c r="EY43">
        <v>0</v>
      </c>
      <c r="EZ43">
        <v>187.4000000953674</v>
      </c>
      <c r="FA43">
        <v>0</v>
      </c>
      <c r="FB43">
        <v>885.17576923076922</v>
      </c>
      <c r="FC43">
        <v>-3.9567863361181219</v>
      </c>
      <c r="FD43">
        <v>-78.52649580476492</v>
      </c>
      <c r="FE43">
        <v>16637.20384615385</v>
      </c>
      <c r="FF43">
        <v>15</v>
      </c>
      <c r="FG43">
        <v>1693250278.0999999</v>
      </c>
      <c r="FH43" t="s">
        <v>564</v>
      </c>
      <c r="FI43">
        <v>1693250268.0999999</v>
      </c>
      <c r="FJ43">
        <v>1693250278.0999999</v>
      </c>
      <c r="FK43">
        <v>30</v>
      </c>
      <c r="FL43">
        <v>0.32</v>
      </c>
      <c r="FM43">
        <v>2E-3</v>
      </c>
      <c r="FN43">
        <v>1.258</v>
      </c>
      <c r="FO43">
        <v>0.307</v>
      </c>
      <c r="FP43">
        <v>600</v>
      </c>
      <c r="FQ43">
        <v>19</v>
      </c>
      <c r="FR43">
        <v>0.14000000000000001</v>
      </c>
      <c r="FS43">
        <v>0.05</v>
      </c>
      <c r="FT43">
        <v>36.523702563568499</v>
      </c>
      <c r="FU43">
        <v>-3.229337523711052</v>
      </c>
      <c r="FV43">
        <v>0.47196732122515822</v>
      </c>
      <c r="FW43">
        <v>0</v>
      </c>
      <c r="FX43">
        <v>0.29039602403010922</v>
      </c>
      <c r="FY43">
        <v>-6.3164990080553832E-2</v>
      </c>
      <c r="FZ43">
        <v>9.1931732319315666E-3</v>
      </c>
      <c r="GA43">
        <v>1</v>
      </c>
      <c r="GB43">
        <v>1</v>
      </c>
      <c r="GC43">
        <v>2</v>
      </c>
      <c r="GD43" t="s">
        <v>501</v>
      </c>
      <c r="GE43">
        <v>3.1327799999999999</v>
      </c>
      <c r="GF43">
        <v>2.8653200000000001</v>
      </c>
      <c r="GG43">
        <v>0.117712</v>
      </c>
      <c r="GH43">
        <v>0.127808</v>
      </c>
      <c r="GI43">
        <v>0.116135</v>
      </c>
      <c r="GJ43">
        <v>0.105669</v>
      </c>
      <c r="GK43">
        <v>26668</v>
      </c>
      <c r="GL43">
        <v>20323.8</v>
      </c>
      <c r="GM43">
        <v>29146.799999999999</v>
      </c>
      <c r="GN43">
        <v>21722</v>
      </c>
      <c r="GO43">
        <v>34541.9</v>
      </c>
      <c r="GP43">
        <v>26736.9</v>
      </c>
      <c r="GQ43">
        <v>40460.199999999997</v>
      </c>
      <c r="GR43">
        <v>30868.400000000001</v>
      </c>
      <c r="GS43">
        <v>2.0167000000000002</v>
      </c>
      <c r="GT43">
        <v>1.7423999999999999</v>
      </c>
      <c r="GU43">
        <v>4.39137E-2</v>
      </c>
      <c r="GV43">
        <v>0</v>
      </c>
      <c r="GW43">
        <v>27.3339</v>
      </c>
      <c r="GX43">
        <v>999.9</v>
      </c>
      <c r="GY43">
        <v>29.8</v>
      </c>
      <c r="GZ43">
        <v>46.8</v>
      </c>
      <c r="HA43">
        <v>31.7256</v>
      </c>
      <c r="HB43">
        <v>62.444000000000003</v>
      </c>
      <c r="HC43">
        <v>15.272399999999999</v>
      </c>
      <c r="HD43">
        <v>1</v>
      </c>
      <c r="HE43">
        <v>0.36317100000000002</v>
      </c>
      <c r="HF43">
        <v>4.2731399999999997</v>
      </c>
      <c r="HG43">
        <v>20.2212</v>
      </c>
      <c r="HH43">
        <v>5.2346599999999999</v>
      </c>
      <c r="HI43">
        <v>11.98</v>
      </c>
      <c r="HJ43">
        <v>4.9753999999999996</v>
      </c>
      <c r="HK43">
        <v>3.2839999999999998</v>
      </c>
      <c r="HL43">
        <v>9999</v>
      </c>
      <c r="HM43">
        <v>9999</v>
      </c>
      <c r="HN43">
        <v>9999</v>
      </c>
      <c r="HO43">
        <v>999.9</v>
      </c>
      <c r="HP43">
        <v>1.86154</v>
      </c>
      <c r="HQ43">
        <v>1.8632500000000001</v>
      </c>
      <c r="HR43">
        <v>1.86846</v>
      </c>
      <c r="HS43">
        <v>1.8594200000000001</v>
      </c>
      <c r="HT43">
        <v>1.85762</v>
      </c>
      <c r="HU43">
        <v>1.8614200000000001</v>
      </c>
      <c r="HV43">
        <v>1.8652</v>
      </c>
      <c r="HW43">
        <v>1.8672200000000001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1.272</v>
      </c>
      <c r="IL43">
        <v>0.58330000000000004</v>
      </c>
      <c r="IM43">
        <v>1.0785576131968919</v>
      </c>
      <c r="IN43">
        <v>1.118558698776514E-3</v>
      </c>
      <c r="IO43">
        <v>-1.6939696309573479E-6</v>
      </c>
      <c r="IP43">
        <v>5.4698917449866148E-10</v>
      </c>
      <c r="IQ43">
        <v>-8.0560250572064618E-2</v>
      </c>
      <c r="IR43">
        <v>-7.6058941998734366E-3</v>
      </c>
      <c r="IS43">
        <v>1.6984902717538061E-3</v>
      </c>
      <c r="IT43">
        <v>-9.6352527008986976E-6</v>
      </c>
      <c r="IU43">
        <v>2</v>
      </c>
      <c r="IV43">
        <v>2021</v>
      </c>
      <c r="IW43">
        <v>2</v>
      </c>
      <c r="IX43">
        <v>40</v>
      </c>
      <c r="IY43">
        <v>2.1</v>
      </c>
      <c r="IZ43">
        <v>2</v>
      </c>
      <c r="JA43">
        <v>1.4355500000000001</v>
      </c>
      <c r="JB43">
        <v>2.5622600000000002</v>
      </c>
      <c r="JC43">
        <v>1.34399</v>
      </c>
      <c r="JD43">
        <v>2.2375500000000001</v>
      </c>
      <c r="JE43">
        <v>1.5918000000000001</v>
      </c>
      <c r="JF43">
        <v>2.4487299999999999</v>
      </c>
      <c r="JG43">
        <v>49.515799999999999</v>
      </c>
      <c r="JH43">
        <v>23.973700000000001</v>
      </c>
      <c r="JI43">
        <v>18</v>
      </c>
      <c r="JJ43">
        <v>504.67700000000002</v>
      </c>
      <c r="JK43">
        <v>377.28199999999998</v>
      </c>
      <c r="JL43">
        <v>22.498100000000001</v>
      </c>
      <c r="JM43">
        <v>31.987400000000001</v>
      </c>
      <c r="JN43">
        <v>30.000299999999999</v>
      </c>
      <c r="JO43">
        <v>31.899899999999999</v>
      </c>
      <c r="JP43">
        <v>31.8703</v>
      </c>
      <c r="JQ43">
        <v>28.7973</v>
      </c>
      <c r="JR43">
        <v>33.271299999999997</v>
      </c>
      <c r="JS43">
        <v>0</v>
      </c>
      <c r="JT43">
        <v>22.474499999999999</v>
      </c>
      <c r="JU43">
        <v>600</v>
      </c>
      <c r="JV43">
        <v>20.294799999999999</v>
      </c>
      <c r="JW43">
        <v>99.392399999999995</v>
      </c>
      <c r="JX43">
        <v>97.520099999999999</v>
      </c>
    </row>
    <row r="44" spans="1:284" x14ac:dyDescent="0.3">
      <c r="A44">
        <v>28</v>
      </c>
      <c r="B44">
        <v>1693250585.5999999</v>
      </c>
      <c r="C44">
        <v>5593.0999999046326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1693250585.5999999</v>
      </c>
      <c r="N44">
        <f t="shared" si="0"/>
        <v>2.3217202929113213E-3</v>
      </c>
      <c r="O44">
        <f t="shared" si="1"/>
        <v>2.3217202929113214</v>
      </c>
      <c r="P44">
        <f t="shared" si="2"/>
        <v>34.579565284637468</v>
      </c>
      <c r="Q44">
        <f t="shared" si="3"/>
        <v>756.41499999999996</v>
      </c>
      <c r="R44">
        <f t="shared" si="4"/>
        <v>401.41502620274179</v>
      </c>
      <c r="S44">
        <f t="shared" si="5"/>
        <v>39.890247321413256</v>
      </c>
      <c r="T44">
        <f t="shared" si="6"/>
        <v>75.168041697540005</v>
      </c>
      <c r="U44">
        <f t="shared" si="7"/>
        <v>0.16629851705147489</v>
      </c>
      <c r="V44">
        <f t="shared" si="8"/>
        <v>2.9119635091425575</v>
      </c>
      <c r="W44">
        <f t="shared" si="9"/>
        <v>0.16119687250203227</v>
      </c>
      <c r="X44">
        <f t="shared" si="10"/>
        <v>0.10119337090132316</v>
      </c>
      <c r="Y44">
        <f t="shared" si="11"/>
        <v>344.34979964466032</v>
      </c>
      <c r="Z44">
        <f t="shared" si="12"/>
        <v>29.062591567622547</v>
      </c>
      <c r="AA44">
        <f t="shared" si="13"/>
        <v>28.0014</v>
      </c>
      <c r="AB44">
        <f t="shared" si="14"/>
        <v>3.7951494071280805</v>
      </c>
      <c r="AC44">
        <f t="shared" si="15"/>
        <v>64.861054189560122</v>
      </c>
      <c r="AD44">
        <f t="shared" si="16"/>
        <v>2.4085394174196004</v>
      </c>
      <c r="AE44">
        <f t="shared" si="17"/>
        <v>3.7133830886875616</v>
      </c>
      <c r="AF44">
        <f t="shared" si="18"/>
        <v>1.38660998970848</v>
      </c>
      <c r="AG44">
        <f t="shared" si="19"/>
        <v>-102.38786491738927</v>
      </c>
      <c r="AH44">
        <f t="shared" si="20"/>
        <v>-58.572885688595932</v>
      </c>
      <c r="AI44">
        <f t="shared" si="21"/>
        <v>-4.3764289539777979</v>
      </c>
      <c r="AJ44">
        <f t="shared" si="22"/>
        <v>179.01262008469735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52245.299451730105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10339.9</v>
      </c>
      <c r="AX44">
        <v>886.80830769230772</v>
      </c>
      <c r="AY44">
        <v>1417.0789051964621</v>
      </c>
      <c r="AZ44">
        <f t="shared" si="27"/>
        <v>0.37419976795903143</v>
      </c>
      <c r="BA44">
        <v>0.5</v>
      </c>
      <c r="BB44">
        <f t="shared" si="28"/>
        <v>1513.10039982233</v>
      </c>
      <c r="BC44">
        <f t="shared" si="29"/>
        <v>34.579565284637468</v>
      </c>
      <c r="BD44">
        <f t="shared" si="30"/>
        <v>283.10090925611678</v>
      </c>
      <c r="BE44">
        <f t="shared" si="31"/>
        <v>2.5490046679328648E-2</v>
      </c>
      <c r="BF44">
        <f t="shared" si="32"/>
        <v>1.4217917487976506</v>
      </c>
      <c r="BG44">
        <f t="shared" si="33"/>
        <v>703.8608275322315</v>
      </c>
      <c r="BH44" t="s">
        <v>568</v>
      </c>
      <c r="BI44">
        <v>620.79999999999995</v>
      </c>
      <c r="BJ44">
        <f t="shared" si="34"/>
        <v>620.79999999999995</v>
      </c>
      <c r="BK44">
        <f t="shared" si="35"/>
        <v>0.56191571427426412</v>
      </c>
      <c r="BL44">
        <f t="shared" si="36"/>
        <v>0.66593575949788997</v>
      </c>
      <c r="BM44">
        <f t="shared" si="37"/>
        <v>0.71673458676003732</v>
      </c>
      <c r="BN44">
        <f t="shared" si="38"/>
        <v>1.2521668885355841</v>
      </c>
      <c r="BO44">
        <f t="shared" si="39"/>
        <v>0.8263187565238389</v>
      </c>
      <c r="BP44">
        <f t="shared" si="40"/>
        <v>0.46618070208666812</v>
      </c>
      <c r="BQ44">
        <f t="shared" si="41"/>
        <v>0.53381929791333183</v>
      </c>
      <c r="BR44">
        <v>1887</v>
      </c>
      <c r="BS44">
        <v>290.00000000000011</v>
      </c>
      <c r="BT44">
        <v>1277.31</v>
      </c>
      <c r="BU44">
        <v>155</v>
      </c>
      <c r="BV44">
        <v>10339.9</v>
      </c>
      <c r="BW44">
        <v>1273.8599999999999</v>
      </c>
      <c r="BX44">
        <v>3.45</v>
      </c>
      <c r="BY44">
        <v>300.00000000000011</v>
      </c>
      <c r="BZ44">
        <v>38.4</v>
      </c>
      <c r="CA44">
        <v>1417.0789051964621</v>
      </c>
      <c r="CB44">
        <v>1.572197768445351</v>
      </c>
      <c r="CC44">
        <v>-148.08602746431561</v>
      </c>
      <c r="CD44">
        <v>1.3295022861902299</v>
      </c>
      <c r="CE44">
        <v>0.99774820423925836</v>
      </c>
      <c r="CF44">
        <v>-1.124302714126809E-2</v>
      </c>
      <c r="CG44">
        <v>289.99999999999989</v>
      </c>
      <c r="CH44">
        <v>1270.68</v>
      </c>
      <c r="CI44">
        <v>745</v>
      </c>
      <c r="CJ44">
        <v>10305.200000000001</v>
      </c>
      <c r="CK44">
        <v>1273.3800000000001</v>
      </c>
      <c r="CL44">
        <v>-2.7</v>
      </c>
      <c r="CZ44">
        <f t="shared" si="42"/>
        <v>1799.9</v>
      </c>
      <c r="DA44">
        <f t="shared" si="43"/>
        <v>1513.10039982233</v>
      </c>
      <c r="DB44">
        <f t="shared" si="44"/>
        <v>0.84065803645887549</v>
      </c>
      <c r="DC44">
        <f t="shared" si="45"/>
        <v>0.19131607291775116</v>
      </c>
      <c r="DD44">
        <v>6</v>
      </c>
      <c r="DE44">
        <v>0.5</v>
      </c>
      <c r="DF44" t="s">
        <v>425</v>
      </c>
      <c r="DG44">
        <v>2</v>
      </c>
      <c r="DH44">
        <v>1693250585.5999999</v>
      </c>
      <c r="DI44">
        <v>756.41499999999996</v>
      </c>
      <c r="DJ44">
        <v>799.98199999999997</v>
      </c>
      <c r="DK44">
        <v>24.237100000000002</v>
      </c>
      <c r="DL44">
        <v>21.520800000000001</v>
      </c>
      <c r="DM44">
        <v>755.33100000000002</v>
      </c>
      <c r="DN44">
        <v>23.662600000000001</v>
      </c>
      <c r="DO44">
        <v>500.41199999999998</v>
      </c>
      <c r="DP44">
        <v>99.273899999999998</v>
      </c>
      <c r="DQ44">
        <v>0.100176</v>
      </c>
      <c r="DR44">
        <v>27.628299999999999</v>
      </c>
      <c r="DS44">
        <v>28.0014</v>
      </c>
      <c r="DT44">
        <v>999.9</v>
      </c>
      <c r="DU44">
        <v>0</v>
      </c>
      <c r="DV44">
        <v>0</v>
      </c>
      <c r="DW44">
        <v>9972.5</v>
      </c>
      <c r="DX44">
        <v>0</v>
      </c>
      <c r="DY44">
        <v>1476.35</v>
      </c>
      <c r="DZ44">
        <v>-43.567500000000003</v>
      </c>
      <c r="EA44">
        <v>775.20399999999995</v>
      </c>
      <c r="EB44">
        <v>817.577</v>
      </c>
      <c r="EC44">
        <v>2.7163400000000002</v>
      </c>
      <c r="ED44">
        <v>799.98199999999997</v>
      </c>
      <c r="EE44">
        <v>21.520800000000001</v>
      </c>
      <c r="EF44">
        <v>2.40611</v>
      </c>
      <c r="EG44">
        <v>2.13645</v>
      </c>
      <c r="EH44">
        <v>20.405000000000001</v>
      </c>
      <c r="EI44">
        <v>18.493600000000001</v>
      </c>
      <c r="EJ44">
        <v>1799.9</v>
      </c>
      <c r="EK44">
        <v>0.97800600000000004</v>
      </c>
      <c r="EL44">
        <v>2.1994300000000001E-2</v>
      </c>
      <c r="EM44">
        <v>0</v>
      </c>
      <c r="EN44">
        <v>886.32100000000003</v>
      </c>
      <c r="EO44">
        <v>5.0002700000000004</v>
      </c>
      <c r="EP44">
        <v>16654.2</v>
      </c>
      <c r="EQ44">
        <v>16247.7</v>
      </c>
      <c r="ER44">
        <v>46.186999999999998</v>
      </c>
      <c r="ES44">
        <v>48.5</v>
      </c>
      <c r="ET44">
        <v>47.436999999999998</v>
      </c>
      <c r="EU44">
        <v>47.561999999999998</v>
      </c>
      <c r="EV44">
        <v>47.936999999999998</v>
      </c>
      <c r="EW44">
        <v>1755.42</v>
      </c>
      <c r="EX44">
        <v>39.479999999999997</v>
      </c>
      <c r="EY44">
        <v>0</v>
      </c>
      <c r="EZ44">
        <v>187.4000000953674</v>
      </c>
      <c r="FA44">
        <v>0</v>
      </c>
      <c r="FB44">
        <v>886.80830769230772</v>
      </c>
      <c r="FC44">
        <v>-4.3442735114988542</v>
      </c>
      <c r="FD44">
        <v>-106.553846127253</v>
      </c>
      <c r="FE44">
        <v>16671.20384615385</v>
      </c>
      <c r="FF44">
        <v>15</v>
      </c>
      <c r="FG44">
        <v>1693250536.5999999</v>
      </c>
      <c r="FH44" t="s">
        <v>569</v>
      </c>
      <c r="FI44">
        <v>1693250533.5999999</v>
      </c>
      <c r="FJ44">
        <v>1693250536.5999999</v>
      </c>
      <c r="FK44">
        <v>31</v>
      </c>
      <c r="FL44">
        <v>-0.108</v>
      </c>
      <c r="FM44">
        <v>1.2E-2</v>
      </c>
      <c r="FN44">
        <v>1.0609999999999999</v>
      </c>
      <c r="FO44">
        <v>0.41499999999999998</v>
      </c>
      <c r="FP44">
        <v>800</v>
      </c>
      <c r="FQ44">
        <v>21</v>
      </c>
      <c r="FR44">
        <v>0.17</v>
      </c>
      <c r="FS44">
        <v>7.0000000000000007E-2</v>
      </c>
      <c r="FT44">
        <v>35.490672664645167</v>
      </c>
      <c r="FU44">
        <v>-3.2699259696008589</v>
      </c>
      <c r="FV44">
        <v>0.48886765637607521</v>
      </c>
      <c r="FW44">
        <v>0</v>
      </c>
      <c r="FX44">
        <v>0.17771369009374641</v>
      </c>
      <c r="FY44">
        <v>-3.2373377414839102E-2</v>
      </c>
      <c r="FZ44">
        <v>5.5741841720007507E-3</v>
      </c>
      <c r="GA44">
        <v>1</v>
      </c>
      <c r="GB44">
        <v>1</v>
      </c>
      <c r="GC44">
        <v>2</v>
      </c>
      <c r="GD44" t="s">
        <v>501</v>
      </c>
      <c r="GE44">
        <v>3.1340599999999998</v>
      </c>
      <c r="GF44">
        <v>2.8650899999999999</v>
      </c>
      <c r="GG44">
        <v>0.14632800000000001</v>
      </c>
      <c r="GH44">
        <v>0.15573300000000001</v>
      </c>
      <c r="GI44">
        <v>0.114873</v>
      </c>
      <c r="GJ44">
        <v>0.110196</v>
      </c>
      <c r="GK44">
        <v>25800.1</v>
      </c>
      <c r="GL44">
        <v>19670.900000000001</v>
      </c>
      <c r="GM44">
        <v>29144.3</v>
      </c>
      <c r="GN44">
        <v>21720.1</v>
      </c>
      <c r="GO44">
        <v>34592.5</v>
      </c>
      <c r="GP44">
        <v>26602.6</v>
      </c>
      <c r="GQ44">
        <v>40456.300000000003</v>
      </c>
      <c r="GR44">
        <v>30866.9</v>
      </c>
      <c r="GS44">
        <v>2.0150000000000001</v>
      </c>
      <c r="GT44">
        <v>1.7433000000000001</v>
      </c>
      <c r="GU44">
        <v>5.3167300000000001E-2</v>
      </c>
      <c r="GV44">
        <v>0</v>
      </c>
      <c r="GW44">
        <v>27.1328</v>
      </c>
      <c r="GX44">
        <v>999.9</v>
      </c>
      <c r="GY44">
        <v>29.8</v>
      </c>
      <c r="GZ44">
        <v>46.9</v>
      </c>
      <c r="HA44">
        <v>31.8919</v>
      </c>
      <c r="HB44">
        <v>62.444099999999999</v>
      </c>
      <c r="HC44">
        <v>14.6915</v>
      </c>
      <c r="HD44">
        <v>1</v>
      </c>
      <c r="HE44">
        <v>0.36973600000000001</v>
      </c>
      <c r="HF44">
        <v>4.3660100000000002</v>
      </c>
      <c r="HG44">
        <v>20.219899999999999</v>
      </c>
      <c r="HH44">
        <v>5.23346</v>
      </c>
      <c r="HI44">
        <v>11.98</v>
      </c>
      <c r="HJ44">
        <v>4.9749999999999996</v>
      </c>
      <c r="HK44">
        <v>3.2839999999999998</v>
      </c>
      <c r="HL44">
        <v>9999</v>
      </c>
      <c r="HM44">
        <v>9999</v>
      </c>
      <c r="HN44">
        <v>9999</v>
      </c>
      <c r="HO44">
        <v>999.9</v>
      </c>
      <c r="HP44">
        <v>1.8614299999999999</v>
      </c>
      <c r="HQ44">
        <v>1.8631899999999999</v>
      </c>
      <c r="HR44">
        <v>1.8684400000000001</v>
      </c>
      <c r="HS44">
        <v>1.8594200000000001</v>
      </c>
      <c r="HT44">
        <v>1.85765</v>
      </c>
      <c r="HU44">
        <v>1.8614200000000001</v>
      </c>
      <c r="HV44">
        <v>1.8652</v>
      </c>
      <c r="HW44">
        <v>1.8672200000000001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1.0840000000000001</v>
      </c>
      <c r="IL44">
        <v>0.57450000000000001</v>
      </c>
      <c r="IM44">
        <v>0.97012043380602353</v>
      </c>
      <c r="IN44">
        <v>1.118558698776514E-3</v>
      </c>
      <c r="IO44">
        <v>-1.6939696309573479E-6</v>
      </c>
      <c r="IP44">
        <v>5.4698917449866148E-10</v>
      </c>
      <c r="IQ44">
        <v>-6.8909316004486521E-2</v>
      </c>
      <c r="IR44">
        <v>-7.6058941998734366E-3</v>
      </c>
      <c r="IS44">
        <v>1.6984902717538061E-3</v>
      </c>
      <c r="IT44">
        <v>-9.6352527008986976E-6</v>
      </c>
      <c r="IU44">
        <v>2</v>
      </c>
      <c r="IV44">
        <v>2021</v>
      </c>
      <c r="IW44">
        <v>2</v>
      </c>
      <c r="IX44">
        <v>40</v>
      </c>
      <c r="IY44">
        <v>0.9</v>
      </c>
      <c r="IZ44">
        <v>0.8</v>
      </c>
      <c r="JA44">
        <v>1.8200700000000001</v>
      </c>
      <c r="JB44">
        <v>2.5524900000000001</v>
      </c>
      <c r="JC44">
        <v>1.34399</v>
      </c>
      <c r="JD44">
        <v>2.2375500000000001</v>
      </c>
      <c r="JE44">
        <v>1.5918000000000001</v>
      </c>
      <c r="JF44">
        <v>2.32056</v>
      </c>
      <c r="JG44">
        <v>49.547499999999999</v>
      </c>
      <c r="JH44">
        <v>23.9649</v>
      </c>
      <c r="JI44">
        <v>18</v>
      </c>
      <c r="JJ44">
        <v>504.029</v>
      </c>
      <c r="JK44">
        <v>378.12900000000002</v>
      </c>
      <c r="JL44">
        <v>22.027000000000001</v>
      </c>
      <c r="JM44">
        <v>32.072099999999999</v>
      </c>
      <c r="JN44">
        <v>30.0002</v>
      </c>
      <c r="JO44">
        <v>31.953099999999999</v>
      </c>
      <c r="JP44">
        <v>31.9178</v>
      </c>
      <c r="JQ44">
        <v>36.4955</v>
      </c>
      <c r="JR44">
        <v>29.905000000000001</v>
      </c>
      <c r="JS44">
        <v>0</v>
      </c>
      <c r="JT44">
        <v>22.027999999999999</v>
      </c>
      <c r="JU44">
        <v>800</v>
      </c>
      <c r="JV44">
        <v>21.628900000000002</v>
      </c>
      <c r="JW44">
        <v>99.383200000000002</v>
      </c>
      <c r="JX44">
        <v>97.513599999999997</v>
      </c>
    </row>
    <row r="45" spans="1:284" x14ac:dyDescent="0.3">
      <c r="A45">
        <v>29</v>
      </c>
      <c r="B45">
        <v>1693250749.5</v>
      </c>
      <c r="C45">
        <v>5757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1693250749.5</v>
      </c>
      <c r="N45">
        <f t="shared" si="0"/>
        <v>1.8418124303753649E-3</v>
      </c>
      <c r="O45">
        <f t="shared" si="1"/>
        <v>1.8418124303753649</v>
      </c>
      <c r="P45">
        <f t="shared" si="2"/>
        <v>36.306090123135625</v>
      </c>
      <c r="Q45">
        <f t="shared" si="3"/>
        <v>954.37699999999995</v>
      </c>
      <c r="R45">
        <f t="shared" si="4"/>
        <v>483.55796628636546</v>
      </c>
      <c r="S45">
        <f t="shared" si="5"/>
        <v>48.052039053838506</v>
      </c>
      <c r="T45">
        <f t="shared" si="6"/>
        <v>94.838187091156001</v>
      </c>
      <c r="U45">
        <f t="shared" si="7"/>
        <v>0.13060117883530084</v>
      </c>
      <c r="V45">
        <f t="shared" si="8"/>
        <v>2.9149930472891308</v>
      </c>
      <c r="W45">
        <f t="shared" si="9"/>
        <v>0.12743541530940003</v>
      </c>
      <c r="X45">
        <f t="shared" si="10"/>
        <v>7.9925174379233452E-2</v>
      </c>
      <c r="Y45">
        <f t="shared" si="11"/>
        <v>344.40109964471355</v>
      </c>
      <c r="Z45">
        <f t="shared" si="12"/>
        <v>29.037102984972339</v>
      </c>
      <c r="AA45">
        <f t="shared" si="13"/>
        <v>27.980499999999999</v>
      </c>
      <c r="AB45">
        <f t="shared" si="14"/>
        <v>3.7905279088148269</v>
      </c>
      <c r="AC45">
        <f t="shared" si="15"/>
        <v>65.174296817360769</v>
      </c>
      <c r="AD45">
        <f t="shared" si="16"/>
        <v>2.3990446087587998</v>
      </c>
      <c r="AE45">
        <f t="shared" si="17"/>
        <v>3.680967384246109</v>
      </c>
      <c r="AF45">
        <f t="shared" si="18"/>
        <v>1.3914833000560272</v>
      </c>
      <c r="AG45">
        <f t="shared" si="19"/>
        <v>-81.223928179553596</v>
      </c>
      <c r="AH45">
        <f t="shared" si="20"/>
        <v>-78.90657410357305</v>
      </c>
      <c r="AI45">
        <f t="shared" si="21"/>
        <v>-5.8845743612997783</v>
      </c>
      <c r="AJ45">
        <f t="shared" si="22"/>
        <v>178.38602300028714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52358.271879864144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10340.1</v>
      </c>
      <c r="AX45">
        <v>891.42550000000006</v>
      </c>
      <c r="AY45">
        <v>1448.195384327061</v>
      </c>
      <c r="AZ45">
        <f t="shared" si="27"/>
        <v>0.38445771223458047</v>
      </c>
      <c r="BA45">
        <v>0.5</v>
      </c>
      <c r="BB45">
        <f t="shared" si="28"/>
        <v>1513.3271998223568</v>
      </c>
      <c r="BC45">
        <f t="shared" si="29"/>
        <v>36.306090123135625</v>
      </c>
      <c r="BD45">
        <f t="shared" si="30"/>
        <v>290.90515655303352</v>
      </c>
      <c r="BE45">
        <f t="shared" si="31"/>
        <v>2.6627106593478476E-2</v>
      </c>
      <c r="BF45">
        <f t="shared" si="32"/>
        <v>1.3697562063386228</v>
      </c>
      <c r="BG45">
        <f t="shared" si="33"/>
        <v>711.45363975206988</v>
      </c>
      <c r="BH45" t="s">
        <v>573</v>
      </c>
      <c r="BI45">
        <v>620.20000000000005</v>
      </c>
      <c r="BJ45">
        <f t="shared" si="34"/>
        <v>620.20000000000005</v>
      </c>
      <c r="BK45">
        <f t="shared" si="35"/>
        <v>0.57174286928956697</v>
      </c>
      <c r="BL45">
        <f t="shared" si="36"/>
        <v>0.67243114498707757</v>
      </c>
      <c r="BM45">
        <f t="shared" si="37"/>
        <v>0.70551473525447117</v>
      </c>
      <c r="BN45">
        <f t="shared" si="38"/>
        <v>1.2247498852906511</v>
      </c>
      <c r="BO45">
        <f t="shared" si="39"/>
        <v>0.81355707100273844</v>
      </c>
      <c r="BP45">
        <f t="shared" si="40"/>
        <v>0.4678369601508881</v>
      </c>
      <c r="BQ45">
        <f t="shared" si="41"/>
        <v>0.53216303984911195</v>
      </c>
      <c r="BR45">
        <v>1889</v>
      </c>
      <c r="BS45">
        <v>290.00000000000011</v>
      </c>
      <c r="BT45">
        <v>1301.44</v>
      </c>
      <c r="BU45">
        <v>155</v>
      </c>
      <c r="BV45">
        <v>10340.1</v>
      </c>
      <c r="BW45">
        <v>1298.22</v>
      </c>
      <c r="BX45">
        <v>3.22</v>
      </c>
      <c r="BY45">
        <v>300.00000000000011</v>
      </c>
      <c r="BZ45">
        <v>38.4</v>
      </c>
      <c r="CA45">
        <v>1448.195384327061</v>
      </c>
      <c r="CB45">
        <v>1.7514906156490231</v>
      </c>
      <c r="CC45">
        <v>-155.07279546488499</v>
      </c>
      <c r="CD45">
        <v>1.4811201748139491</v>
      </c>
      <c r="CE45">
        <v>0.99745223420739759</v>
      </c>
      <c r="CF45">
        <v>-1.124317597330367E-2</v>
      </c>
      <c r="CG45">
        <v>289.99999999999989</v>
      </c>
      <c r="CH45">
        <v>1295.77</v>
      </c>
      <c r="CI45">
        <v>705</v>
      </c>
      <c r="CJ45">
        <v>10308.1</v>
      </c>
      <c r="CK45">
        <v>1297.76</v>
      </c>
      <c r="CL45">
        <v>-1.99</v>
      </c>
      <c r="CZ45">
        <f t="shared" si="42"/>
        <v>1800.17</v>
      </c>
      <c r="DA45">
        <f t="shared" si="43"/>
        <v>1513.3271998223568</v>
      </c>
      <c r="DB45">
        <f t="shared" si="44"/>
        <v>0.84065793776274278</v>
      </c>
      <c r="DC45">
        <f t="shared" si="45"/>
        <v>0.19131587552548568</v>
      </c>
      <c r="DD45">
        <v>6</v>
      </c>
      <c r="DE45">
        <v>0.5</v>
      </c>
      <c r="DF45" t="s">
        <v>425</v>
      </c>
      <c r="DG45">
        <v>2</v>
      </c>
      <c r="DH45">
        <v>1693250749.5</v>
      </c>
      <c r="DI45">
        <v>954.37699999999995</v>
      </c>
      <c r="DJ45">
        <v>1000.03</v>
      </c>
      <c r="DK45">
        <v>24.142099999999999</v>
      </c>
      <c r="DL45">
        <v>21.9864</v>
      </c>
      <c r="DM45">
        <v>953.25900000000001</v>
      </c>
      <c r="DN45">
        <v>23.5701</v>
      </c>
      <c r="DO45">
        <v>500.25900000000001</v>
      </c>
      <c r="DP45">
        <v>99.271799999999999</v>
      </c>
      <c r="DQ45">
        <v>0.10002800000000001</v>
      </c>
      <c r="DR45">
        <v>27.478400000000001</v>
      </c>
      <c r="DS45">
        <v>27.980499999999999</v>
      </c>
      <c r="DT45">
        <v>999.9</v>
      </c>
      <c r="DU45">
        <v>0</v>
      </c>
      <c r="DV45">
        <v>0</v>
      </c>
      <c r="DW45">
        <v>9990</v>
      </c>
      <c r="DX45">
        <v>0</v>
      </c>
      <c r="DY45">
        <v>1472.43</v>
      </c>
      <c r="DZ45">
        <v>-45.648499999999999</v>
      </c>
      <c r="EA45">
        <v>977.98699999999997</v>
      </c>
      <c r="EB45">
        <v>1022.51</v>
      </c>
      <c r="EC45">
        <v>2.1556500000000001</v>
      </c>
      <c r="ED45">
        <v>1000.03</v>
      </c>
      <c r="EE45">
        <v>21.9864</v>
      </c>
      <c r="EF45">
        <v>2.39663</v>
      </c>
      <c r="EG45">
        <v>2.1826300000000001</v>
      </c>
      <c r="EH45">
        <v>20.341000000000001</v>
      </c>
      <c r="EI45">
        <v>18.8354</v>
      </c>
      <c r="EJ45">
        <v>1800.17</v>
      </c>
      <c r="EK45">
        <v>0.97800900000000002</v>
      </c>
      <c r="EL45">
        <v>2.1990900000000001E-2</v>
      </c>
      <c r="EM45">
        <v>0</v>
      </c>
      <c r="EN45">
        <v>891.32399999999996</v>
      </c>
      <c r="EO45">
        <v>5.0002700000000004</v>
      </c>
      <c r="EP45">
        <v>16748.099999999999</v>
      </c>
      <c r="EQ45">
        <v>16250.2</v>
      </c>
      <c r="ER45">
        <v>46.25</v>
      </c>
      <c r="ES45">
        <v>48.625</v>
      </c>
      <c r="ET45">
        <v>47.5</v>
      </c>
      <c r="EU45">
        <v>47.561999999999998</v>
      </c>
      <c r="EV45">
        <v>47.936999999999998</v>
      </c>
      <c r="EW45">
        <v>1755.69</v>
      </c>
      <c r="EX45">
        <v>39.479999999999997</v>
      </c>
      <c r="EY45">
        <v>0</v>
      </c>
      <c r="EZ45">
        <v>162.20000004768369</v>
      </c>
      <c r="FA45">
        <v>0</v>
      </c>
      <c r="FB45">
        <v>891.42550000000006</v>
      </c>
      <c r="FC45">
        <v>0.28967521988225869</v>
      </c>
      <c r="FD45">
        <v>7.4119658613784853</v>
      </c>
      <c r="FE45">
        <v>16746.16153846154</v>
      </c>
      <c r="FF45">
        <v>15</v>
      </c>
      <c r="FG45">
        <v>1693250677.5</v>
      </c>
      <c r="FH45" t="s">
        <v>574</v>
      </c>
      <c r="FI45">
        <v>1693250677.5</v>
      </c>
      <c r="FJ45">
        <v>1693250662.0999999</v>
      </c>
      <c r="FK45">
        <v>32</v>
      </c>
      <c r="FL45">
        <v>0.14599999999999999</v>
      </c>
      <c r="FM45">
        <v>3.0000000000000001E-3</v>
      </c>
      <c r="FN45">
        <v>1.089</v>
      </c>
      <c r="FO45">
        <v>0.44</v>
      </c>
      <c r="FP45">
        <v>1000</v>
      </c>
      <c r="FQ45">
        <v>22</v>
      </c>
      <c r="FR45">
        <v>0.11</v>
      </c>
      <c r="FS45">
        <v>0.08</v>
      </c>
      <c r="FT45">
        <v>36.44584927774828</v>
      </c>
      <c r="FU45">
        <v>-0.99271340157333399</v>
      </c>
      <c r="FV45">
        <v>0.1893285886828141</v>
      </c>
      <c r="FW45">
        <v>1</v>
      </c>
      <c r="FX45">
        <v>0.13493911882903159</v>
      </c>
      <c r="FY45">
        <v>-2.6090583456950062E-2</v>
      </c>
      <c r="FZ45">
        <v>3.9567385303086247E-3</v>
      </c>
      <c r="GA45">
        <v>1</v>
      </c>
      <c r="GB45">
        <v>2</v>
      </c>
      <c r="GC45">
        <v>2</v>
      </c>
      <c r="GD45" t="s">
        <v>427</v>
      </c>
      <c r="GE45">
        <v>3.1339999999999999</v>
      </c>
      <c r="GF45">
        <v>2.8651</v>
      </c>
      <c r="GG45">
        <v>0.17086799999999999</v>
      </c>
      <c r="GH45">
        <v>0.18032500000000001</v>
      </c>
      <c r="GI45">
        <v>0.11453000000000001</v>
      </c>
      <c r="GJ45">
        <v>0.111844</v>
      </c>
      <c r="GK45">
        <v>25052.799999999999</v>
      </c>
      <c r="GL45">
        <v>19093.900000000001</v>
      </c>
      <c r="GM45">
        <v>29138.7</v>
      </c>
      <c r="GN45">
        <v>21716.2</v>
      </c>
      <c r="GO45">
        <v>34602.199999999997</v>
      </c>
      <c r="GP45">
        <v>26551.8</v>
      </c>
      <c r="GQ45">
        <v>40448.1</v>
      </c>
      <c r="GR45">
        <v>30862.6</v>
      </c>
      <c r="GS45">
        <v>2.0133000000000001</v>
      </c>
      <c r="GT45">
        <v>1.7422</v>
      </c>
      <c r="GU45">
        <v>5.7011800000000001E-2</v>
      </c>
      <c r="GV45">
        <v>0</v>
      </c>
      <c r="GW45">
        <v>27.0489</v>
      </c>
      <c r="GX45">
        <v>999.9</v>
      </c>
      <c r="GY45">
        <v>29.9</v>
      </c>
      <c r="GZ45">
        <v>47</v>
      </c>
      <c r="HA45">
        <v>32.160200000000003</v>
      </c>
      <c r="HB45">
        <v>62.124099999999999</v>
      </c>
      <c r="HC45">
        <v>14.947900000000001</v>
      </c>
      <c r="HD45">
        <v>1</v>
      </c>
      <c r="HE45">
        <v>0.37701200000000001</v>
      </c>
      <c r="HF45">
        <v>4.2160299999999999</v>
      </c>
      <c r="HG45">
        <v>20.223600000000001</v>
      </c>
      <c r="HH45">
        <v>5.2328599999999996</v>
      </c>
      <c r="HI45">
        <v>11.98</v>
      </c>
      <c r="HJ45">
        <v>4.9748000000000001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1.8615600000000001</v>
      </c>
      <c r="HQ45">
        <v>1.8632500000000001</v>
      </c>
      <c r="HR45">
        <v>1.8684400000000001</v>
      </c>
      <c r="HS45">
        <v>1.85944</v>
      </c>
      <c r="HT45">
        <v>1.8576299999999999</v>
      </c>
      <c r="HU45">
        <v>1.8614200000000001</v>
      </c>
      <c r="HV45">
        <v>1.8652299999999999</v>
      </c>
      <c r="HW45">
        <v>1.8672200000000001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1.1180000000000001</v>
      </c>
      <c r="IL45">
        <v>0.57199999999999995</v>
      </c>
      <c r="IM45">
        <v>1.1167095701732961</v>
      </c>
      <c r="IN45">
        <v>1.118558698776514E-3</v>
      </c>
      <c r="IO45">
        <v>-1.6939696309573479E-6</v>
      </c>
      <c r="IP45">
        <v>5.4698917449866148E-10</v>
      </c>
      <c r="IQ45">
        <v>-6.6234123354018348E-2</v>
      </c>
      <c r="IR45">
        <v>-7.6058941998734366E-3</v>
      </c>
      <c r="IS45">
        <v>1.6984902717538061E-3</v>
      </c>
      <c r="IT45">
        <v>-9.6352527008986976E-6</v>
      </c>
      <c r="IU45">
        <v>2</v>
      </c>
      <c r="IV45">
        <v>2021</v>
      </c>
      <c r="IW45">
        <v>2</v>
      </c>
      <c r="IX45">
        <v>40</v>
      </c>
      <c r="IY45">
        <v>1.2</v>
      </c>
      <c r="IZ45">
        <v>1.5</v>
      </c>
      <c r="JA45">
        <v>2.18872</v>
      </c>
      <c r="JB45">
        <v>2.5463900000000002</v>
      </c>
      <c r="JC45">
        <v>1.34399</v>
      </c>
      <c r="JD45">
        <v>2.2375500000000001</v>
      </c>
      <c r="JE45">
        <v>1.5918000000000001</v>
      </c>
      <c r="JF45">
        <v>2.47437</v>
      </c>
      <c r="JG45">
        <v>49.5792</v>
      </c>
      <c r="JH45">
        <v>23.973700000000001</v>
      </c>
      <c r="JI45">
        <v>18</v>
      </c>
      <c r="JJ45">
        <v>503.577</v>
      </c>
      <c r="JK45">
        <v>377.98500000000001</v>
      </c>
      <c r="JL45">
        <v>21.954499999999999</v>
      </c>
      <c r="JM45">
        <v>32.154200000000003</v>
      </c>
      <c r="JN45">
        <v>30.0001</v>
      </c>
      <c r="JO45">
        <v>32.0289</v>
      </c>
      <c r="JP45">
        <v>31.991199999999999</v>
      </c>
      <c r="JQ45">
        <v>43.878700000000002</v>
      </c>
      <c r="JR45">
        <v>29.2303</v>
      </c>
      <c r="JS45">
        <v>0</v>
      </c>
      <c r="JT45">
        <v>21.960100000000001</v>
      </c>
      <c r="JU45">
        <v>1000</v>
      </c>
      <c r="JV45">
        <v>21.945799999999998</v>
      </c>
      <c r="JW45">
        <v>99.363299999999995</v>
      </c>
      <c r="JX45">
        <v>97.498599999999996</v>
      </c>
    </row>
    <row r="46" spans="1:284" x14ac:dyDescent="0.3">
      <c r="A46">
        <v>30</v>
      </c>
      <c r="B46">
        <v>1693250866</v>
      </c>
      <c r="C46">
        <v>5873.5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1693250866</v>
      </c>
      <c r="N46">
        <f t="shared" si="0"/>
        <v>1.8040721315661621E-3</v>
      </c>
      <c r="O46">
        <f t="shared" si="1"/>
        <v>1.8040721315661621</v>
      </c>
      <c r="P46">
        <f t="shared" si="2"/>
        <v>40.281651250207752</v>
      </c>
      <c r="Q46">
        <f t="shared" si="3"/>
        <v>1148.8699999999999</v>
      </c>
      <c r="R46">
        <f t="shared" si="4"/>
        <v>612.15083639700595</v>
      </c>
      <c r="S46">
        <f t="shared" si="5"/>
        <v>60.828973723483962</v>
      </c>
      <c r="T46">
        <f t="shared" si="6"/>
        <v>114.162358174703</v>
      </c>
      <c r="U46">
        <f t="shared" si="7"/>
        <v>0.12740666775641271</v>
      </c>
      <c r="V46">
        <f t="shared" si="8"/>
        <v>2.9175763108071733</v>
      </c>
      <c r="W46">
        <f t="shared" si="9"/>
        <v>0.12439455539701227</v>
      </c>
      <c r="X46">
        <f t="shared" si="10"/>
        <v>7.8011292304450475E-2</v>
      </c>
      <c r="Y46">
        <f t="shared" si="11"/>
        <v>344.42009964473334</v>
      </c>
      <c r="Z46">
        <f t="shared" si="12"/>
        <v>29.052272966435961</v>
      </c>
      <c r="AA46">
        <f t="shared" si="13"/>
        <v>27.989100000000001</v>
      </c>
      <c r="AB46">
        <f t="shared" si="14"/>
        <v>3.792428983119549</v>
      </c>
      <c r="AC46">
        <f t="shared" si="15"/>
        <v>65.0714560950519</v>
      </c>
      <c r="AD46">
        <f t="shared" si="16"/>
        <v>2.3961703870352205</v>
      </c>
      <c r="AE46">
        <f t="shared" si="17"/>
        <v>3.6823678627001373</v>
      </c>
      <c r="AF46">
        <f t="shared" si="18"/>
        <v>1.3962585960843286</v>
      </c>
      <c r="AG46">
        <f t="shared" si="19"/>
        <v>-79.559581002067745</v>
      </c>
      <c r="AH46">
        <f t="shared" si="20"/>
        <v>-79.306815005204896</v>
      </c>
      <c r="AI46">
        <f t="shared" si="21"/>
        <v>-5.9096313107577512</v>
      </c>
      <c r="AJ46">
        <f t="shared" si="22"/>
        <v>179.644072326703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52431.275241021525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10337.200000000001</v>
      </c>
      <c r="AX46">
        <v>901.97232000000008</v>
      </c>
      <c r="AY46">
        <v>1496.7866872079519</v>
      </c>
      <c r="AZ46">
        <f t="shared" si="27"/>
        <v>0.39739421274349762</v>
      </c>
      <c r="BA46">
        <v>0.5</v>
      </c>
      <c r="BB46">
        <f t="shared" si="28"/>
        <v>1513.4111998223666</v>
      </c>
      <c r="BC46">
        <f t="shared" si="29"/>
        <v>40.281651250207752</v>
      </c>
      <c r="BD46">
        <f t="shared" si="30"/>
        <v>300.71042615530075</v>
      </c>
      <c r="BE46">
        <f t="shared" si="31"/>
        <v>2.9252516297453426E-2</v>
      </c>
      <c r="BF46">
        <f t="shared" si="32"/>
        <v>1.2928250426930759</v>
      </c>
      <c r="BG46">
        <f t="shared" si="33"/>
        <v>722.9841049159977</v>
      </c>
      <c r="BH46" t="s">
        <v>578</v>
      </c>
      <c r="BI46">
        <v>620.63</v>
      </c>
      <c r="BJ46">
        <f t="shared" si="34"/>
        <v>620.63</v>
      </c>
      <c r="BK46">
        <f t="shared" si="35"/>
        <v>0.58535841793348709</v>
      </c>
      <c r="BL46">
        <f t="shared" si="36"/>
        <v>0.67889040384254384</v>
      </c>
      <c r="BM46">
        <f t="shared" si="37"/>
        <v>0.68833799774905313</v>
      </c>
      <c r="BN46">
        <f t="shared" si="38"/>
        <v>1.1820866698002732</v>
      </c>
      <c r="BO46">
        <f t="shared" si="39"/>
        <v>0.79362850119817208</v>
      </c>
      <c r="BP46">
        <f t="shared" si="40"/>
        <v>0.46713157598538935</v>
      </c>
      <c r="BQ46">
        <f t="shared" si="41"/>
        <v>0.53286842401461065</v>
      </c>
      <c r="BR46">
        <v>1891</v>
      </c>
      <c r="BS46">
        <v>290.00000000000011</v>
      </c>
      <c r="BT46">
        <v>1340.5</v>
      </c>
      <c r="BU46">
        <v>175</v>
      </c>
      <c r="BV46">
        <v>10337.200000000001</v>
      </c>
      <c r="BW46">
        <v>1337.42</v>
      </c>
      <c r="BX46">
        <v>3.08</v>
      </c>
      <c r="BY46">
        <v>300.00000000000011</v>
      </c>
      <c r="BZ46">
        <v>38.4</v>
      </c>
      <c r="CA46">
        <v>1496.7866872079519</v>
      </c>
      <c r="CB46">
        <v>1.548511717115147</v>
      </c>
      <c r="CC46">
        <v>-164.7419969610504</v>
      </c>
      <c r="CD46">
        <v>1.3095488721062181</v>
      </c>
      <c r="CE46">
        <v>0.99823386011686555</v>
      </c>
      <c r="CF46">
        <v>-1.124368943270302E-2</v>
      </c>
      <c r="CG46">
        <v>289.99999999999989</v>
      </c>
      <c r="CH46">
        <v>1335.23</v>
      </c>
      <c r="CI46">
        <v>795</v>
      </c>
      <c r="CJ46">
        <v>10302.6</v>
      </c>
      <c r="CK46">
        <v>1336.88</v>
      </c>
      <c r="CL46">
        <v>-1.65</v>
      </c>
      <c r="CZ46">
        <f t="shared" si="42"/>
        <v>1800.27</v>
      </c>
      <c r="DA46">
        <f t="shared" si="43"/>
        <v>1513.4111998223666</v>
      </c>
      <c r="DB46">
        <f t="shared" si="44"/>
        <v>0.84065790121613237</v>
      </c>
      <c r="DC46">
        <f t="shared" si="45"/>
        <v>0.19131580243226479</v>
      </c>
      <c r="DD46">
        <v>6</v>
      </c>
      <c r="DE46">
        <v>0.5</v>
      </c>
      <c r="DF46" t="s">
        <v>425</v>
      </c>
      <c r="DG46">
        <v>2</v>
      </c>
      <c r="DH46">
        <v>1693250866</v>
      </c>
      <c r="DI46">
        <v>1148.8699999999999</v>
      </c>
      <c r="DJ46">
        <v>1199.71</v>
      </c>
      <c r="DK46">
        <v>24.113800000000001</v>
      </c>
      <c r="DL46">
        <v>22.000499999999999</v>
      </c>
      <c r="DM46">
        <v>1147.93</v>
      </c>
      <c r="DN46">
        <v>23.543800000000001</v>
      </c>
      <c r="DO46">
        <v>499.85399999999998</v>
      </c>
      <c r="DP46">
        <v>99.269400000000005</v>
      </c>
      <c r="DQ46">
        <v>9.9856899999999998E-2</v>
      </c>
      <c r="DR46">
        <v>27.4849</v>
      </c>
      <c r="DS46">
        <v>27.989100000000001</v>
      </c>
      <c r="DT46">
        <v>999.9</v>
      </c>
      <c r="DU46">
        <v>0</v>
      </c>
      <c r="DV46">
        <v>0</v>
      </c>
      <c r="DW46">
        <v>10005</v>
      </c>
      <c r="DX46">
        <v>0</v>
      </c>
      <c r="DY46">
        <v>1482.99</v>
      </c>
      <c r="DZ46">
        <v>-50.832900000000002</v>
      </c>
      <c r="EA46">
        <v>1177.26</v>
      </c>
      <c r="EB46">
        <v>1226.7</v>
      </c>
      <c r="EC46">
        <v>2.1132900000000001</v>
      </c>
      <c r="ED46">
        <v>1199.71</v>
      </c>
      <c r="EE46">
        <v>22.000499999999999</v>
      </c>
      <c r="EF46">
        <v>2.3937599999999999</v>
      </c>
      <c r="EG46">
        <v>2.18398</v>
      </c>
      <c r="EH46">
        <v>20.3216</v>
      </c>
      <c r="EI46">
        <v>18.845300000000002</v>
      </c>
      <c r="EJ46">
        <v>1800.27</v>
      </c>
      <c r="EK46">
        <v>0.97800900000000002</v>
      </c>
      <c r="EL46">
        <v>2.1990800000000001E-2</v>
      </c>
      <c r="EM46">
        <v>0</v>
      </c>
      <c r="EN46">
        <v>901.83600000000001</v>
      </c>
      <c r="EO46">
        <v>5.0002700000000004</v>
      </c>
      <c r="EP46">
        <v>16939.2</v>
      </c>
      <c r="EQ46">
        <v>16251.1</v>
      </c>
      <c r="ER46">
        <v>46.25</v>
      </c>
      <c r="ES46">
        <v>48.625</v>
      </c>
      <c r="ET46">
        <v>47.5</v>
      </c>
      <c r="EU46">
        <v>47.5</v>
      </c>
      <c r="EV46">
        <v>47.875</v>
      </c>
      <c r="EW46">
        <v>1755.79</v>
      </c>
      <c r="EX46">
        <v>39.479999999999997</v>
      </c>
      <c r="EY46">
        <v>0</v>
      </c>
      <c r="EZ46">
        <v>114.5999999046326</v>
      </c>
      <c r="FA46">
        <v>0</v>
      </c>
      <c r="FB46">
        <v>901.97232000000008</v>
      </c>
      <c r="FC46">
        <v>-0.50407692726371389</v>
      </c>
      <c r="FD46">
        <v>-24.492307586838969</v>
      </c>
      <c r="FE46">
        <v>16938.824000000001</v>
      </c>
      <c r="FF46">
        <v>15</v>
      </c>
      <c r="FG46">
        <v>1693250822</v>
      </c>
      <c r="FH46" t="s">
        <v>579</v>
      </c>
      <c r="FI46">
        <v>1693250822</v>
      </c>
      <c r="FJ46">
        <v>1693250817</v>
      </c>
      <c r="FK46">
        <v>33</v>
      </c>
      <c r="FL46">
        <v>-5.2999999999999999E-2</v>
      </c>
      <c r="FM46">
        <v>0</v>
      </c>
      <c r="FN46">
        <v>0.91100000000000003</v>
      </c>
      <c r="FO46">
        <v>0.44600000000000001</v>
      </c>
      <c r="FP46">
        <v>1200</v>
      </c>
      <c r="FQ46">
        <v>22</v>
      </c>
      <c r="FR46">
        <v>0.22</v>
      </c>
      <c r="FS46">
        <v>0.12</v>
      </c>
      <c r="FT46">
        <v>40.797778227381933</v>
      </c>
      <c r="FU46">
        <v>-0.96815781162252601</v>
      </c>
      <c r="FV46">
        <v>0.17754759595750191</v>
      </c>
      <c r="FW46">
        <v>1</v>
      </c>
      <c r="FX46">
        <v>0.12714469638143111</v>
      </c>
      <c r="FY46">
        <v>5.8202616139501834E-3</v>
      </c>
      <c r="FZ46">
        <v>1.6240599693813139E-3</v>
      </c>
      <c r="GA46">
        <v>1</v>
      </c>
      <c r="GB46">
        <v>2</v>
      </c>
      <c r="GC46">
        <v>2</v>
      </c>
      <c r="GD46" t="s">
        <v>427</v>
      </c>
      <c r="GE46">
        <v>3.13354</v>
      </c>
      <c r="GF46">
        <v>2.8650500000000001</v>
      </c>
      <c r="GG46">
        <v>0.19258500000000001</v>
      </c>
      <c r="GH46">
        <v>0.20243</v>
      </c>
      <c r="GI46">
        <v>0.114424</v>
      </c>
      <c r="GJ46">
        <v>0.11188099999999999</v>
      </c>
      <c r="GK46">
        <v>24392.3</v>
      </c>
      <c r="GL46">
        <v>18576.8</v>
      </c>
      <c r="GM46">
        <v>29134.400000000001</v>
      </c>
      <c r="GN46">
        <v>21714.2</v>
      </c>
      <c r="GO46">
        <v>34603.800000000003</v>
      </c>
      <c r="GP46">
        <v>26550.9</v>
      </c>
      <c r="GQ46">
        <v>40442.1</v>
      </c>
      <c r="GR46">
        <v>30860.799999999999</v>
      </c>
      <c r="GS46">
        <v>2.0131000000000001</v>
      </c>
      <c r="GT46">
        <v>1.7417</v>
      </c>
      <c r="GU46">
        <v>6.3628000000000004E-2</v>
      </c>
      <c r="GV46">
        <v>0</v>
      </c>
      <c r="GW46">
        <v>26.949300000000001</v>
      </c>
      <c r="GX46">
        <v>999.9</v>
      </c>
      <c r="GY46">
        <v>29.8</v>
      </c>
      <c r="GZ46">
        <v>47</v>
      </c>
      <c r="HA46">
        <v>32.057899999999997</v>
      </c>
      <c r="HB46">
        <v>62.304099999999998</v>
      </c>
      <c r="HC46">
        <v>15.1122</v>
      </c>
      <c r="HD46">
        <v>1</v>
      </c>
      <c r="HE46">
        <v>0.37943100000000002</v>
      </c>
      <c r="HF46">
        <v>3.9329999999999998</v>
      </c>
      <c r="HG46">
        <v>20.230499999999999</v>
      </c>
      <c r="HH46">
        <v>5.23346</v>
      </c>
      <c r="HI46">
        <v>11.98</v>
      </c>
      <c r="HJ46">
        <v>4.9744000000000002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1.8614999999999999</v>
      </c>
      <c r="HQ46">
        <v>1.8632500000000001</v>
      </c>
      <c r="HR46">
        <v>1.86846</v>
      </c>
      <c r="HS46">
        <v>1.85944</v>
      </c>
      <c r="HT46">
        <v>1.8576999999999999</v>
      </c>
      <c r="HU46">
        <v>1.8614200000000001</v>
      </c>
      <c r="HV46">
        <v>1.8652299999999999</v>
      </c>
      <c r="HW46">
        <v>1.8672200000000001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0.94</v>
      </c>
      <c r="IL46">
        <v>0.56999999999999995</v>
      </c>
      <c r="IM46">
        <v>1.062858451254542</v>
      </c>
      <c r="IN46">
        <v>1.118558698776514E-3</v>
      </c>
      <c r="IO46">
        <v>-1.6939696309573479E-6</v>
      </c>
      <c r="IP46">
        <v>5.4698917449866148E-10</v>
      </c>
      <c r="IQ46">
        <v>-6.6626961201419754E-2</v>
      </c>
      <c r="IR46">
        <v>-7.6058941998734366E-3</v>
      </c>
      <c r="IS46">
        <v>1.6984902717538061E-3</v>
      </c>
      <c r="IT46">
        <v>-9.6352527008986976E-6</v>
      </c>
      <c r="IU46">
        <v>2</v>
      </c>
      <c r="IV46">
        <v>2021</v>
      </c>
      <c r="IW46">
        <v>2</v>
      </c>
      <c r="IX46">
        <v>40</v>
      </c>
      <c r="IY46">
        <v>0.7</v>
      </c>
      <c r="IZ46">
        <v>0.8</v>
      </c>
      <c r="JA46">
        <v>2.5451700000000002</v>
      </c>
      <c r="JB46">
        <v>2.5427200000000001</v>
      </c>
      <c r="JC46">
        <v>1.34399</v>
      </c>
      <c r="JD46">
        <v>2.2375500000000001</v>
      </c>
      <c r="JE46">
        <v>1.5918000000000001</v>
      </c>
      <c r="JF46">
        <v>2.4902299999999999</v>
      </c>
      <c r="JG46">
        <v>49.642600000000002</v>
      </c>
      <c r="JH46">
        <v>23.982399999999998</v>
      </c>
      <c r="JI46">
        <v>18</v>
      </c>
      <c r="JJ46">
        <v>503.827</v>
      </c>
      <c r="JK46">
        <v>377.97800000000001</v>
      </c>
      <c r="JL46">
        <v>22.244</v>
      </c>
      <c r="JM46">
        <v>32.191200000000002</v>
      </c>
      <c r="JN46">
        <v>30.0001</v>
      </c>
      <c r="JO46">
        <v>32.073700000000002</v>
      </c>
      <c r="JP46">
        <v>32.032699999999998</v>
      </c>
      <c r="JQ46">
        <v>51.009</v>
      </c>
      <c r="JR46">
        <v>29.3401</v>
      </c>
      <c r="JS46">
        <v>0</v>
      </c>
      <c r="JT46">
        <v>22.245799999999999</v>
      </c>
      <c r="JU46">
        <v>1200</v>
      </c>
      <c r="JV46">
        <v>21.945699999999999</v>
      </c>
      <c r="JW46">
        <v>99.348699999999994</v>
      </c>
      <c r="JX46">
        <v>97.491500000000002</v>
      </c>
    </row>
    <row r="47" spans="1:284" x14ac:dyDescent="0.3">
      <c r="A47">
        <v>31</v>
      </c>
      <c r="B47">
        <v>1693251055.5</v>
      </c>
      <c r="C47">
        <v>6063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1693251055.5</v>
      </c>
      <c r="N47">
        <f t="shared" si="0"/>
        <v>1.4520571761392005E-3</v>
      </c>
      <c r="O47">
        <f t="shared" si="1"/>
        <v>1.4520571761392005</v>
      </c>
      <c r="P47">
        <f t="shared" si="2"/>
        <v>42.895492658728472</v>
      </c>
      <c r="Q47">
        <f t="shared" si="3"/>
        <v>1446.08</v>
      </c>
      <c r="R47">
        <f t="shared" si="4"/>
        <v>729.55900727848245</v>
      </c>
      <c r="S47">
        <f t="shared" si="5"/>
        <v>72.494081048576973</v>
      </c>
      <c r="T47">
        <f t="shared" si="6"/>
        <v>143.69261386243198</v>
      </c>
      <c r="U47">
        <f t="shared" si="7"/>
        <v>0.10094582518319203</v>
      </c>
      <c r="V47">
        <f t="shared" si="8"/>
        <v>2.9175375190695241</v>
      </c>
      <c r="W47">
        <f t="shared" si="9"/>
        <v>9.9044864461129548E-2</v>
      </c>
      <c r="X47">
        <f t="shared" si="10"/>
        <v>6.2070852392482057E-2</v>
      </c>
      <c r="Y47">
        <f t="shared" si="11"/>
        <v>344.37829964468995</v>
      </c>
      <c r="Z47">
        <f t="shared" si="12"/>
        <v>29.110650299842902</v>
      </c>
      <c r="AA47">
        <f t="shared" si="13"/>
        <v>28.024899999999999</v>
      </c>
      <c r="AB47">
        <f t="shared" si="14"/>
        <v>3.8003516992779587</v>
      </c>
      <c r="AC47">
        <f t="shared" si="15"/>
        <v>65.001705175741861</v>
      </c>
      <c r="AD47">
        <f t="shared" si="16"/>
        <v>2.3889413762966396</v>
      </c>
      <c r="AE47">
        <f t="shared" si="17"/>
        <v>3.6751980118641168</v>
      </c>
      <c r="AF47">
        <f t="shared" si="18"/>
        <v>1.4114103229813191</v>
      </c>
      <c r="AG47">
        <f t="shared" si="19"/>
        <v>-64.035721467738739</v>
      </c>
      <c r="AH47">
        <f t="shared" si="20"/>
        <v>-90.174519088006036</v>
      </c>
      <c r="AI47">
        <f t="shared" si="21"/>
        <v>-6.719624303849792</v>
      </c>
      <c r="AJ47">
        <f t="shared" si="22"/>
        <v>183.4484347850954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52435.924258646526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10346.799999999999</v>
      </c>
      <c r="AX47">
        <v>902.50203999999997</v>
      </c>
      <c r="AY47">
        <v>1509.052132588195</v>
      </c>
      <c r="AZ47">
        <f t="shared" si="27"/>
        <v>0.40194111223175111</v>
      </c>
      <c r="BA47">
        <v>0.5</v>
      </c>
      <c r="BB47">
        <f t="shared" si="28"/>
        <v>1513.2263998223448</v>
      </c>
      <c r="BC47">
        <f t="shared" si="29"/>
        <v>42.895492658728472</v>
      </c>
      <c r="BD47">
        <f t="shared" si="30"/>
        <v>304.11395110152085</v>
      </c>
      <c r="BE47">
        <f t="shared" si="31"/>
        <v>3.0983418741291721E-2</v>
      </c>
      <c r="BF47">
        <f t="shared" si="32"/>
        <v>1.2741891588025887</v>
      </c>
      <c r="BG47">
        <f t="shared" si="33"/>
        <v>725.8337124655194</v>
      </c>
      <c r="BH47" t="s">
        <v>583</v>
      </c>
      <c r="BI47">
        <v>624.77</v>
      </c>
      <c r="BJ47">
        <f t="shared" si="34"/>
        <v>624.77</v>
      </c>
      <c r="BK47">
        <f t="shared" si="35"/>
        <v>0.58598514490785103</v>
      </c>
      <c r="BL47">
        <f t="shared" si="36"/>
        <v>0.68592372302365834</v>
      </c>
      <c r="BM47">
        <f t="shared" si="37"/>
        <v>0.68498374386797933</v>
      </c>
      <c r="BN47">
        <f t="shared" si="38"/>
        <v>1.1767261806827052</v>
      </c>
      <c r="BO47">
        <f t="shared" si="39"/>
        <v>0.78859811983458861</v>
      </c>
      <c r="BP47">
        <f t="shared" si="40"/>
        <v>0.47484054931719716</v>
      </c>
      <c r="BQ47">
        <f t="shared" si="41"/>
        <v>0.52515945068280279</v>
      </c>
      <c r="BR47">
        <v>1893</v>
      </c>
      <c r="BS47">
        <v>290.00000000000011</v>
      </c>
      <c r="BT47">
        <v>1352.15</v>
      </c>
      <c r="BU47">
        <v>125</v>
      </c>
      <c r="BV47">
        <v>10346.799999999999</v>
      </c>
      <c r="BW47">
        <v>1349.38</v>
      </c>
      <c r="BX47">
        <v>2.77</v>
      </c>
      <c r="BY47">
        <v>300.00000000000011</v>
      </c>
      <c r="BZ47">
        <v>38.4</v>
      </c>
      <c r="CA47">
        <v>1509.052132588195</v>
      </c>
      <c r="CB47">
        <v>2.1565550930764612</v>
      </c>
      <c r="CC47">
        <v>-165.20950837856881</v>
      </c>
      <c r="CD47">
        <v>1.8238931720258971</v>
      </c>
      <c r="CE47">
        <v>0.99659899560010412</v>
      </c>
      <c r="CF47">
        <v>-1.1244510344827589E-2</v>
      </c>
      <c r="CG47">
        <v>289.99999999999989</v>
      </c>
      <c r="CH47">
        <v>1349.1</v>
      </c>
      <c r="CI47">
        <v>855</v>
      </c>
      <c r="CJ47">
        <v>10300.299999999999</v>
      </c>
      <c r="CK47">
        <v>1348.66</v>
      </c>
      <c r="CL47">
        <v>0.44</v>
      </c>
      <c r="CZ47">
        <f t="shared" si="42"/>
        <v>1800.05</v>
      </c>
      <c r="DA47">
        <f t="shared" si="43"/>
        <v>1513.2263998223448</v>
      </c>
      <c r="DB47">
        <f t="shared" si="44"/>
        <v>0.84065798162403538</v>
      </c>
      <c r="DC47">
        <f t="shared" si="45"/>
        <v>0.19131596324807085</v>
      </c>
      <c r="DD47">
        <v>6</v>
      </c>
      <c r="DE47">
        <v>0.5</v>
      </c>
      <c r="DF47" t="s">
        <v>425</v>
      </c>
      <c r="DG47">
        <v>2</v>
      </c>
      <c r="DH47">
        <v>1693251055.5</v>
      </c>
      <c r="DI47">
        <v>1446.08</v>
      </c>
      <c r="DJ47">
        <v>1500.11</v>
      </c>
      <c r="DK47">
        <v>24.041599999999999</v>
      </c>
      <c r="DL47">
        <v>22.3399</v>
      </c>
      <c r="DM47">
        <v>1445.2</v>
      </c>
      <c r="DN47">
        <v>23.473099999999999</v>
      </c>
      <c r="DO47">
        <v>499.67</v>
      </c>
      <c r="DP47">
        <v>99.267200000000003</v>
      </c>
      <c r="DQ47">
        <v>9.9787899999999999E-2</v>
      </c>
      <c r="DR47">
        <v>27.451599999999999</v>
      </c>
      <c r="DS47">
        <v>28.024899999999999</v>
      </c>
      <c r="DT47">
        <v>999.9</v>
      </c>
      <c r="DU47">
        <v>0</v>
      </c>
      <c r="DV47">
        <v>0</v>
      </c>
      <c r="DW47">
        <v>10005</v>
      </c>
      <c r="DX47">
        <v>0</v>
      </c>
      <c r="DY47">
        <v>1467.78</v>
      </c>
      <c r="DZ47">
        <v>-54.035299999999999</v>
      </c>
      <c r="EA47">
        <v>1481.7</v>
      </c>
      <c r="EB47">
        <v>1534.39</v>
      </c>
      <c r="EC47">
        <v>1.70166</v>
      </c>
      <c r="ED47">
        <v>1500.11</v>
      </c>
      <c r="EE47">
        <v>22.3399</v>
      </c>
      <c r="EF47">
        <v>2.3865400000000001</v>
      </c>
      <c r="EG47">
        <v>2.2176200000000001</v>
      </c>
      <c r="EH47">
        <v>20.2727</v>
      </c>
      <c r="EI47">
        <v>19.090199999999999</v>
      </c>
      <c r="EJ47">
        <v>1800.05</v>
      </c>
      <c r="EK47">
        <v>0.97800600000000004</v>
      </c>
      <c r="EL47">
        <v>2.19945E-2</v>
      </c>
      <c r="EM47">
        <v>0</v>
      </c>
      <c r="EN47">
        <v>902.19399999999996</v>
      </c>
      <c r="EO47">
        <v>5.0002700000000004</v>
      </c>
      <c r="EP47">
        <v>16934.2</v>
      </c>
      <c r="EQ47">
        <v>16249.1</v>
      </c>
      <c r="ER47">
        <v>46.125</v>
      </c>
      <c r="ES47">
        <v>48.436999999999998</v>
      </c>
      <c r="ET47">
        <v>47.375</v>
      </c>
      <c r="EU47">
        <v>47.311999999999998</v>
      </c>
      <c r="EV47">
        <v>47.811999999999998</v>
      </c>
      <c r="EW47">
        <v>1755.57</v>
      </c>
      <c r="EX47">
        <v>39.479999999999997</v>
      </c>
      <c r="EY47">
        <v>0</v>
      </c>
      <c r="EZ47">
        <v>187.4000000953674</v>
      </c>
      <c r="FA47">
        <v>0</v>
      </c>
      <c r="FB47">
        <v>902.50203999999997</v>
      </c>
      <c r="FC47">
        <v>-2.1640769162819948</v>
      </c>
      <c r="FD47">
        <v>-75.792307609272868</v>
      </c>
      <c r="FE47">
        <v>16944.576000000001</v>
      </c>
      <c r="FF47">
        <v>15</v>
      </c>
      <c r="FG47">
        <v>1693250952.5</v>
      </c>
      <c r="FH47" t="s">
        <v>584</v>
      </c>
      <c r="FI47">
        <v>1693250952.5</v>
      </c>
      <c r="FJ47">
        <v>1693250934</v>
      </c>
      <c r="FK47">
        <v>34</v>
      </c>
      <c r="FL47">
        <v>8.4000000000000005E-2</v>
      </c>
      <c r="FM47">
        <v>2E-3</v>
      </c>
      <c r="FN47">
        <v>0.85899999999999999</v>
      </c>
      <c r="FO47">
        <v>0.46</v>
      </c>
      <c r="FP47">
        <v>1500</v>
      </c>
      <c r="FQ47">
        <v>22</v>
      </c>
      <c r="FR47">
        <v>0.14000000000000001</v>
      </c>
      <c r="FS47">
        <v>0.13</v>
      </c>
      <c r="FT47">
        <v>43.550479792064337</v>
      </c>
      <c r="FU47">
        <v>-2.680630748756994</v>
      </c>
      <c r="FV47">
        <v>0.41584853672084798</v>
      </c>
      <c r="FW47">
        <v>0</v>
      </c>
      <c r="FX47">
        <v>0.108069162917283</v>
      </c>
      <c r="FY47">
        <v>-2.6590269759964331E-2</v>
      </c>
      <c r="FZ47">
        <v>4.051233618492224E-3</v>
      </c>
      <c r="GA47">
        <v>1</v>
      </c>
      <c r="GB47">
        <v>1</v>
      </c>
      <c r="GC47">
        <v>2</v>
      </c>
      <c r="GD47" t="s">
        <v>501</v>
      </c>
      <c r="GE47">
        <v>3.13341</v>
      </c>
      <c r="GF47">
        <v>2.8649800000000001</v>
      </c>
      <c r="GG47">
        <v>0.22228500000000001</v>
      </c>
      <c r="GH47">
        <v>0.232214</v>
      </c>
      <c r="GI47">
        <v>0.114176</v>
      </c>
      <c r="GJ47">
        <v>0.113084</v>
      </c>
      <c r="GK47">
        <v>23493.3</v>
      </c>
      <c r="GL47">
        <v>17884.3</v>
      </c>
      <c r="GM47">
        <v>29133</v>
      </c>
      <c r="GN47">
        <v>21716.400000000001</v>
      </c>
      <c r="GO47">
        <v>34615.1</v>
      </c>
      <c r="GP47">
        <v>26520.7</v>
      </c>
      <c r="GQ47">
        <v>40440.400000000001</v>
      </c>
      <c r="GR47">
        <v>30864.7</v>
      </c>
      <c r="GS47">
        <v>2.0139999999999998</v>
      </c>
      <c r="GT47">
        <v>1.7434000000000001</v>
      </c>
      <c r="GU47">
        <v>7.1540500000000007E-2</v>
      </c>
      <c r="GV47">
        <v>0</v>
      </c>
      <c r="GW47">
        <v>26.855799999999999</v>
      </c>
      <c r="GX47">
        <v>999.9</v>
      </c>
      <c r="GY47">
        <v>29.7</v>
      </c>
      <c r="GZ47">
        <v>47.1</v>
      </c>
      <c r="HA47">
        <v>32.112400000000001</v>
      </c>
      <c r="HB47">
        <v>62.2742</v>
      </c>
      <c r="HC47">
        <v>15.180300000000001</v>
      </c>
      <c r="HD47">
        <v>1</v>
      </c>
      <c r="HE47">
        <v>0.378384</v>
      </c>
      <c r="HF47">
        <v>4.0989100000000001</v>
      </c>
      <c r="HG47">
        <v>20.226099999999999</v>
      </c>
      <c r="HH47">
        <v>5.2352600000000002</v>
      </c>
      <c r="HI47">
        <v>11.98</v>
      </c>
      <c r="HJ47">
        <v>4.9752000000000001</v>
      </c>
      <c r="HK47">
        <v>3.2839999999999998</v>
      </c>
      <c r="HL47">
        <v>9999</v>
      </c>
      <c r="HM47">
        <v>9999</v>
      </c>
      <c r="HN47">
        <v>9999</v>
      </c>
      <c r="HO47">
        <v>999.9</v>
      </c>
      <c r="HP47">
        <v>1.8615200000000001</v>
      </c>
      <c r="HQ47">
        <v>1.86324</v>
      </c>
      <c r="HR47">
        <v>1.8684400000000001</v>
      </c>
      <c r="HS47">
        <v>1.85944</v>
      </c>
      <c r="HT47">
        <v>1.8576600000000001</v>
      </c>
      <c r="HU47">
        <v>1.8614200000000001</v>
      </c>
      <c r="HV47">
        <v>1.86521</v>
      </c>
      <c r="HW47">
        <v>1.8672299999999999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0.88</v>
      </c>
      <c r="IL47">
        <v>0.56850000000000001</v>
      </c>
      <c r="IM47">
        <v>1.146313599137609</v>
      </c>
      <c r="IN47">
        <v>1.118558698776514E-3</v>
      </c>
      <c r="IO47">
        <v>-1.6939696309573479E-6</v>
      </c>
      <c r="IP47">
        <v>5.4698917449866148E-10</v>
      </c>
      <c r="IQ47">
        <v>-6.4239570573123683E-2</v>
      </c>
      <c r="IR47">
        <v>-7.6058941998734366E-3</v>
      </c>
      <c r="IS47">
        <v>1.6984902717538061E-3</v>
      </c>
      <c r="IT47">
        <v>-9.6352527008986976E-6</v>
      </c>
      <c r="IU47">
        <v>2</v>
      </c>
      <c r="IV47">
        <v>2021</v>
      </c>
      <c r="IW47">
        <v>2</v>
      </c>
      <c r="IX47">
        <v>40</v>
      </c>
      <c r="IY47">
        <v>1.7</v>
      </c>
      <c r="IZ47">
        <v>2</v>
      </c>
      <c r="JA47">
        <v>3.0602999999999998</v>
      </c>
      <c r="JB47">
        <v>2.5390600000000001</v>
      </c>
      <c r="JC47">
        <v>1.34399</v>
      </c>
      <c r="JD47">
        <v>2.2375500000000001</v>
      </c>
      <c r="JE47">
        <v>1.5918000000000001</v>
      </c>
      <c r="JF47">
        <v>2.5158700000000001</v>
      </c>
      <c r="JG47">
        <v>49.642600000000002</v>
      </c>
      <c r="JH47">
        <v>23.982399999999998</v>
      </c>
      <c r="JI47">
        <v>18</v>
      </c>
      <c r="JJ47">
        <v>504.44200000000001</v>
      </c>
      <c r="JK47">
        <v>379.00799999999998</v>
      </c>
      <c r="JL47">
        <v>22.137699999999999</v>
      </c>
      <c r="JM47">
        <v>32.174100000000003</v>
      </c>
      <c r="JN47">
        <v>30.0002</v>
      </c>
      <c r="JO47">
        <v>32.076799999999999</v>
      </c>
      <c r="JP47">
        <v>32.038400000000003</v>
      </c>
      <c r="JQ47">
        <v>61.3215</v>
      </c>
      <c r="JR47">
        <v>28.084800000000001</v>
      </c>
      <c r="JS47">
        <v>0</v>
      </c>
      <c r="JT47">
        <v>22.132899999999999</v>
      </c>
      <c r="JU47">
        <v>1500</v>
      </c>
      <c r="JV47">
        <v>22.3459</v>
      </c>
      <c r="JW47">
        <v>99.344300000000004</v>
      </c>
      <c r="JX47">
        <v>97.502799999999993</v>
      </c>
    </row>
    <row r="48" spans="1:284" x14ac:dyDescent="0.3">
      <c r="A48">
        <v>32</v>
      </c>
      <c r="B48">
        <v>1693251245.5</v>
      </c>
      <c r="C48">
        <v>6253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1693251245.5</v>
      </c>
      <c r="N48">
        <f t="shared" si="0"/>
        <v>1.2228637398891062E-3</v>
      </c>
      <c r="O48">
        <f t="shared" si="1"/>
        <v>1.2228637398891062</v>
      </c>
      <c r="P48">
        <f t="shared" si="2"/>
        <v>41.508684343642955</v>
      </c>
      <c r="Q48">
        <f t="shared" si="3"/>
        <v>1747.42</v>
      </c>
      <c r="R48">
        <f t="shared" si="4"/>
        <v>913.68052858453905</v>
      </c>
      <c r="S48">
        <f t="shared" si="5"/>
        <v>90.790425216067433</v>
      </c>
      <c r="T48">
        <f t="shared" si="6"/>
        <v>173.63728334764602</v>
      </c>
      <c r="U48">
        <f t="shared" si="7"/>
        <v>8.391458618927998E-2</v>
      </c>
      <c r="V48">
        <f t="shared" si="8"/>
        <v>2.9101039318880368</v>
      </c>
      <c r="W48">
        <f t="shared" si="9"/>
        <v>8.2593136832511627E-2</v>
      </c>
      <c r="X48">
        <f t="shared" si="10"/>
        <v>5.1737704036865548E-2</v>
      </c>
      <c r="Y48">
        <f t="shared" si="11"/>
        <v>344.36369964458419</v>
      </c>
      <c r="Z48">
        <f t="shared" si="12"/>
        <v>29.103150265271815</v>
      </c>
      <c r="AA48">
        <f t="shared" si="13"/>
        <v>28.0303</v>
      </c>
      <c r="AB48">
        <f t="shared" si="14"/>
        <v>3.8015479982852636</v>
      </c>
      <c r="AC48">
        <f t="shared" si="15"/>
        <v>64.921861540878467</v>
      </c>
      <c r="AD48">
        <f t="shared" si="16"/>
        <v>2.3760530543452099</v>
      </c>
      <c r="AE48">
        <f t="shared" si="17"/>
        <v>3.6598658725291058</v>
      </c>
      <c r="AF48">
        <f t="shared" si="18"/>
        <v>1.4254949439400537</v>
      </c>
      <c r="AG48">
        <f t="shared" si="19"/>
        <v>-53.928290929109579</v>
      </c>
      <c r="AH48">
        <f t="shared" si="20"/>
        <v>-101.99387901668401</v>
      </c>
      <c r="AI48">
        <f t="shared" si="21"/>
        <v>-7.6172876515341805</v>
      </c>
      <c r="AJ48">
        <f t="shared" si="22"/>
        <v>180.82424204725646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52234.962712416404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10342.4</v>
      </c>
      <c r="AX48">
        <v>902.71503846153848</v>
      </c>
      <c r="AY48">
        <v>1509.4227343699531</v>
      </c>
      <c r="AZ48">
        <f t="shared" si="27"/>
        <v>0.40194683841280554</v>
      </c>
      <c r="BA48">
        <v>0.5</v>
      </c>
      <c r="BB48">
        <f t="shared" si="28"/>
        <v>1513.159499822292</v>
      </c>
      <c r="BC48">
        <f t="shared" si="29"/>
        <v>41.508684343642955</v>
      </c>
      <c r="BD48">
        <f t="shared" si="30"/>
        <v>304.10483848393625</v>
      </c>
      <c r="BE48">
        <f t="shared" si="31"/>
        <v>3.0068290148084782E-2</v>
      </c>
      <c r="BF48">
        <f t="shared" si="32"/>
        <v>1.2736307873569255</v>
      </c>
      <c r="BG48">
        <f t="shared" si="33"/>
        <v>725.91943952653992</v>
      </c>
      <c r="BH48" t="s">
        <v>588</v>
      </c>
      <c r="BI48">
        <v>624.25</v>
      </c>
      <c r="BJ48">
        <f t="shared" si="34"/>
        <v>624.25</v>
      </c>
      <c r="BK48">
        <f t="shared" si="35"/>
        <v>0.58643129867752541</v>
      </c>
      <c r="BL48">
        <f t="shared" si="36"/>
        <v>0.68541164040740155</v>
      </c>
      <c r="BM48">
        <f t="shared" si="37"/>
        <v>0.68472487930348369</v>
      </c>
      <c r="BN48">
        <f t="shared" si="38"/>
        <v>1.1761862827457801</v>
      </c>
      <c r="BO48">
        <f t="shared" si="39"/>
        <v>0.788446126308184</v>
      </c>
      <c r="BP48">
        <f t="shared" si="40"/>
        <v>0.47397927174617505</v>
      </c>
      <c r="BQ48">
        <f t="shared" si="41"/>
        <v>0.52602072825382495</v>
      </c>
      <c r="BR48">
        <v>1895</v>
      </c>
      <c r="BS48">
        <v>290.00000000000011</v>
      </c>
      <c r="BT48">
        <v>1353.84</v>
      </c>
      <c r="BU48">
        <v>155</v>
      </c>
      <c r="BV48">
        <v>10342.4</v>
      </c>
      <c r="BW48">
        <v>1350.36</v>
      </c>
      <c r="BX48">
        <v>3.48</v>
      </c>
      <c r="BY48">
        <v>300.00000000000011</v>
      </c>
      <c r="BZ48">
        <v>38.4</v>
      </c>
      <c r="CA48">
        <v>1509.4227343699531</v>
      </c>
      <c r="CB48">
        <v>1.5746283129367999</v>
      </c>
      <c r="CC48">
        <v>-164.50572367836469</v>
      </c>
      <c r="CD48">
        <v>1.331881230246392</v>
      </c>
      <c r="CE48">
        <v>0.99816797820597158</v>
      </c>
      <c r="CF48">
        <v>-1.124577463848722E-2</v>
      </c>
      <c r="CG48">
        <v>289.99999999999989</v>
      </c>
      <c r="CH48">
        <v>1349.83</v>
      </c>
      <c r="CI48">
        <v>845</v>
      </c>
      <c r="CJ48">
        <v>10302</v>
      </c>
      <c r="CK48">
        <v>1349.74</v>
      </c>
      <c r="CL48">
        <v>0.09</v>
      </c>
      <c r="CZ48">
        <f t="shared" si="42"/>
        <v>1799.97</v>
      </c>
      <c r="DA48">
        <f t="shared" si="43"/>
        <v>1513.159499822292</v>
      </c>
      <c r="DB48">
        <f t="shared" si="44"/>
        <v>0.84065817753756555</v>
      </c>
      <c r="DC48">
        <f t="shared" si="45"/>
        <v>0.19131635507513134</v>
      </c>
      <c r="DD48">
        <v>6</v>
      </c>
      <c r="DE48">
        <v>0.5</v>
      </c>
      <c r="DF48" t="s">
        <v>425</v>
      </c>
      <c r="DG48">
        <v>2</v>
      </c>
      <c r="DH48">
        <v>1693251245.5</v>
      </c>
      <c r="DI48">
        <v>1747.42</v>
      </c>
      <c r="DJ48">
        <v>1799.76</v>
      </c>
      <c r="DK48">
        <v>23.9117</v>
      </c>
      <c r="DL48">
        <v>22.4803</v>
      </c>
      <c r="DM48">
        <v>1746.35</v>
      </c>
      <c r="DN48">
        <v>23.343299999999999</v>
      </c>
      <c r="DO48">
        <v>500.33100000000002</v>
      </c>
      <c r="DP48">
        <v>99.267899999999997</v>
      </c>
      <c r="DQ48">
        <v>9.9901299999999998E-2</v>
      </c>
      <c r="DR48">
        <v>27.380199999999999</v>
      </c>
      <c r="DS48">
        <v>28.0303</v>
      </c>
      <c r="DT48">
        <v>999.9</v>
      </c>
      <c r="DU48">
        <v>0</v>
      </c>
      <c r="DV48">
        <v>0</v>
      </c>
      <c r="DW48">
        <v>9962.5</v>
      </c>
      <c r="DX48">
        <v>0</v>
      </c>
      <c r="DY48">
        <v>1464</v>
      </c>
      <c r="DZ48">
        <v>-52.347700000000003</v>
      </c>
      <c r="EA48">
        <v>1790.22</v>
      </c>
      <c r="EB48">
        <v>1841.15</v>
      </c>
      <c r="EC48">
        <v>1.43143</v>
      </c>
      <c r="ED48">
        <v>1799.76</v>
      </c>
      <c r="EE48">
        <v>22.4803</v>
      </c>
      <c r="EF48">
        <v>2.3736600000000001</v>
      </c>
      <c r="EG48">
        <v>2.2315700000000001</v>
      </c>
      <c r="EH48">
        <v>20.185199999999998</v>
      </c>
      <c r="EI48">
        <v>19.190799999999999</v>
      </c>
      <c r="EJ48">
        <v>1799.97</v>
      </c>
      <c r="EK48">
        <v>0.97800200000000004</v>
      </c>
      <c r="EL48">
        <v>2.19981E-2</v>
      </c>
      <c r="EM48">
        <v>0</v>
      </c>
      <c r="EN48">
        <v>902.54899999999998</v>
      </c>
      <c r="EO48">
        <v>5.0002700000000004</v>
      </c>
      <c r="EP48">
        <v>16929.5</v>
      </c>
      <c r="EQ48">
        <v>16248.3</v>
      </c>
      <c r="ER48">
        <v>45.936999999999998</v>
      </c>
      <c r="ES48">
        <v>48.25</v>
      </c>
      <c r="ET48">
        <v>47.25</v>
      </c>
      <c r="EU48">
        <v>47.125</v>
      </c>
      <c r="EV48">
        <v>47.625</v>
      </c>
      <c r="EW48">
        <v>1755.48</v>
      </c>
      <c r="EX48">
        <v>39.49</v>
      </c>
      <c r="EY48">
        <v>0</v>
      </c>
      <c r="EZ48">
        <v>187.4000000953674</v>
      </c>
      <c r="FA48">
        <v>0</v>
      </c>
      <c r="FB48">
        <v>902.71503846153848</v>
      </c>
      <c r="FC48">
        <v>-1.590735042107867</v>
      </c>
      <c r="FD48">
        <v>-31.210256365618889</v>
      </c>
      <c r="FE48">
        <v>16932.396153846152</v>
      </c>
      <c r="FF48">
        <v>15</v>
      </c>
      <c r="FG48">
        <v>1693251124</v>
      </c>
      <c r="FH48" t="s">
        <v>589</v>
      </c>
      <c r="FI48">
        <v>1693251124</v>
      </c>
      <c r="FJ48">
        <v>1693251119.5</v>
      </c>
      <c r="FK48">
        <v>35</v>
      </c>
      <c r="FL48">
        <v>0.22500000000000001</v>
      </c>
      <c r="FM48">
        <v>7.0000000000000001E-3</v>
      </c>
      <c r="FN48">
        <v>1.0860000000000001</v>
      </c>
      <c r="FO48">
        <v>0.48</v>
      </c>
      <c r="FP48">
        <v>1800</v>
      </c>
      <c r="FQ48">
        <v>22</v>
      </c>
      <c r="FR48">
        <v>0.18</v>
      </c>
      <c r="FS48">
        <v>0.13</v>
      </c>
      <c r="FT48">
        <v>42.238271086724197</v>
      </c>
      <c r="FU48">
        <v>-3.101336003089453</v>
      </c>
      <c r="FV48">
        <v>0.4860780723836825</v>
      </c>
      <c r="FW48">
        <v>0</v>
      </c>
      <c r="FX48">
        <v>8.859011546466504E-2</v>
      </c>
      <c r="FY48">
        <v>-7.6677712824928879E-3</v>
      </c>
      <c r="FZ48">
        <v>1.1864469154468349E-3</v>
      </c>
      <c r="GA48">
        <v>1</v>
      </c>
      <c r="GB48">
        <v>1</v>
      </c>
      <c r="GC48">
        <v>2</v>
      </c>
      <c r="GD48" t="s">
        <v>501</v>
      </c>
      <c r="GE48">
        <v>3.1341999999999999</v>
      </c>
      <c r="GF48">
        <v>2.8647300000000002</v>
      </c>
      <c r="GG48">
        <v>0.249002</v>
      </c>
      <c r="GH48">
        <v>0.25858999999999999</v>
      </c>
      <c r="GI48">
        <v>0.113737</v>
      </c>
      <c r="GJ48">
        <v>0.113591</v>
      </c>
      <c r="GK48">
        <v>22687.9</v>
      </c>
      <c r="GL48">
        <v>17271.5</v>
      </c>
      <c r="GM48">
        <v>29135.8</v>
      </c>
      <c r="GN48">
        <v>21718.9</v>
      </c>
      <c r="GO48">
        <v>34637.699999999997</v>
      </c>
      <c r="GP48">
        <v>26510.400000000001</v>
      </c>
      <c r="GQ48">
        <v>40443.9</v>
      </c>
      <c r="GR48">
        <v>30868.1</v>
      </c>
      <c r="GS48">
        <v>2.0139</v>
      </c>
      <c r="GT48">
        <v>1.7450000000000001</v>
      </c>
      <c r="GU48">
        <v>7.5623399999999993E-2</v>
      </c>
      <c r="GV48">
        <v>0</v>
      </c>
      <c r="GW48">
        <v>26.794499999999999</v>
      </c>
      <c r="GX48">
        <v>999.9</v>
      </c>
      <c r="GY48">
        <v>29.5</v>
      </c>
      <c r="GZ48">
        <v>47.2</v>
      </c>
      <c r="HA48">
        <v>32.057099999999998</v>
      </c>
      <c r="HB48">
        <v>62.414200000000001</v>
      </c>
      <c r="HC48">
        <v>14.7075</v>
      </c>
      <c r="HD48">
        <v>1</v>
      </c>
      <c r="HE48">
        <v>0.37335400000000002</v>
      </c>
      <c r="HF48">
        <v>4.0367600000000001</v>
      </c>
      <c r="HG48">
        <v>20.227599999999999</v>
      </c>
      <c r="HH48">
        <v>5.2340600000000004</v>
      </c>
      <c r="HI48">
        <v>11.98</v>
      </c>
      <c r="HJ48">
        <v>4.9733999999999998</v>
      </c>
      <c r="HK48">
        <v>3.2839999999999998</v>
      </c>
      <c r="HL48">
        <v>9999</v>
      </c>
      <c r="HM48">
        <v>9999</v>
      </c>
      <c r="HN48">
        <v>9999</v>
      </c>
      <c r="HO48">
        <v>999.9</v>
      </c>
      <c r="HP48">
        <v>1.8615699999999999</v>
      </c>
      <c r="HQ48">
        <v>1.8632500000000001</v>
      </c>
      <c r="HR48">
        <v>1.8684400000000001</v>
      </c>
      <c r="HS48">
        <v>1.85944</v>
      </c>
      <c r="HT48">
        <v>1.85765</v>
      </c>
      <c r="HU48">
        <v>1.8614299999999999</v>
      </c>
      <c r="HV48">
        <v>1.8652</v>
      </c>
      <c r="HW48">
        <v>1.8672299999999999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1.07</v>
      </c>
      <c r="IL48">
        <v>0.56840000000000002</v>
      </c>
      <c r="IM48">
        <v>1.3710287797860941</v>
      </c>
      <c r="IN48">
        <v>1.118558698776514E-3</v>
      </c>
      <c r="IO48">
        <v>-1.6939696309573479E-6</v>
      </c>
      <c r="IP48">
        <v>5.4698917449866148E-10</v>
      </c>
      <c r="IQ48">
        <v>-5.7060280866691349E-2</v>
      </c>
      <c r="IR48">
        <v>-7.6058941998734366E-3</v>
      </c>
      <c r="IS48">
        <v>1.6984902717538061E-3</v>
      </c>
      <c r="IT48">
        <v>-9.6352527008986976E-6</v>
      </c>
      <c r="IU48">
        <v>2</v>
      </c>
      <c r="IV48">
        <v>2021</v>
      </c>
      <c r="IW48">
        <v>2</v>
      </c>
      <c r="IX48">
        <v>40</v>
      </c>
      <c r="IY48">
        <v>2</v>
      </c>
      <c r="IZ48">
        <v>2.1</v>
      </c>
      <c r="JA48">
        <v>3.5497999999999998</v>
      </c>
      <c r="JB48">
        <v>2.5317400000000001</v>
      </c>
      <c r="JC48">
        <v>1.34399</v>
      </c>
      <c r="JD48">
        <v>2.2375500000000001</v>
      </c>
      <c r="JE48">
        <v>1.5918000000000001</v>
      </c>
      <c r="JF48">
        <v>2.3584000000000001</v>
      </c>
      <c r="JG48">
        <v>49.642600000000002</v>
      </c>
      <c r="JH48">
        <v>23.973700000000001</v>
      </c>
      <c r="JI48">
        <v>18</v>
      </c>
      <c r="JJ48">
        <v>504.041</v>
      </c>
      <c r="JK48">
        <v>379.69400000000002</v>
      </c>
      <c r="JL48">
        <v>22.112500000000001</v>
      </c>
      <c r="JM48">
        <v>32.114600000000003</v>
      </c>
      <c r="JN48">
        <v>30.0001</v>
      </c>
      <c r="JO48">
        <v>32.037399999999998</v>
      </c>
      <c r="JP48">
        <v>32.001899999999999</v>
      </c>
      <c r="JQ48">
        <v>71.111099999999993</v>
      </c>
      <c r="JR48">
        <v>27.408100000000001</v>
      </c>
      <c r="JS48">
        <v>0</v>
      </c>
      <c r="JT48">
        <v>22.099</v>
      </c>
      <c r="JU48">
        <v>1800</v>
      </c>
      <c r="JV48">
        <v>22.563099999999999</v>
      </c>
      <c r="JW48">
        <v>99.353300000000004</v>
      </c>
      <c r="JX48">
        <v>97.5137</v>
      </c>
    </row>
    <row r="49" spans="1:284" x14ac:dyDescent="0.3">
      <c r="A49">
        <v>33</v>
      </c>
      <c r="B49">
        <v>1693253984.5999999</v>
      </c>
      <c r="C49">
        <v>8992.0999999046326</v>
      </c>
      <c r="D49" t="s">
        <v>590</v>
      </c>
      <c r="E49" t="s">
        <v>591</v>
      </c>
      <c r="F49" t="s">
        <v>416</v>
      </c>
      <c r="G49" t="s">
        <v>592</v>
      </c>
      <c r="H49" t="s">
        <v>593</v>
      </c>
      <c r="I49" t="s">
        <v>419</v>
      </c>
      <c r="J49" t="s">
        <v>594</v>
      </c>
      <c r="K49" t="s">
        <v>510</v>
      </c>
      <c r="L49" t="s">
        <v>595</v>
      </c>
      <c r="M49">
        <v>1693253984.5999999</v>
      </c>
      <c r="N49">
        <f t="shared" ref="N49:N80" si="46">(O49)/1000</f>
        <v>3.724469719376075E-3</v>
      </c>
      <c r="O49">
        <f t="shared" ref="O49:O76" si="47">1000*DO49*AM49*(DK49-DL49)/(100*DD49*(1000-AM49*DK49))</f>
        <v>3.7244697193760752</v>
      </c>
      <c r="P49">
        <f t="shared" ref="P49:P76" si="48">DO49*AM49*(DJ49-DI49*(1000-AM49*DL49)/(1000-AM49*DK49))/(100*DD49)</f>
        <v>33.334992479246239</v>
      </c>
      <c r="Q49">
        <f t="shared" ref="Q49:Q80" si="49">DI49 - IF(AM49&gt;1, P49*DD49*100/(AO49*DW49), 0)</f>
        <v>358.22399999999999</v>
      </c>
      <c r="R49">
        <f t="shared" ref="R49:R80" si="50">((X49-N49/2)*Q49-P49)/(X49+N49/2)</f>
        <v>127.49297380606124</v>
      </c>
      <c r="S49">
        <f t="shared" ref="S49:S80" si="51">R49*(DP49+DQ49)/1000</f>
        <v>12.663925280500161</v>
      </c>
      <c r="T49">
        <f t="shared" ref="T49:T76" si="52">(DI49 - IF(AM49&gt;1, P49*DD49*100/(AO49*DW49), 0))*(DP49+DQ49)/1000</f>
        <v>35.582525328671998</v>
      </c>
      <c r="U49">
        <f t="shared" ref="U49:U80" si="53">2/((1/W49-1/V49)+SIGN(W49)*SQRT((1/W49-1/V49)*(1/W49-1/V49) + 4*DE49/((DE49+1)*(DE49+1))*(2*1/W49*1/V49-1/V49*1/V49)))</f>
        <v>0.24698410802769166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2.9116301763803296</v>
      </c>
      <c r="W49">
        <f t="shared" ref="W49:W76" si="55">N49*(1000-(1000*0.61365*EXP(17.502*AA49/(240.97+AA49))/(DP49+DQ49)+DK49)/2)/(1000*0.61365*EXP(17.502*AA49/(240.97+AA49))/(DP49+DQ49)-DK49)</f>
        <v>0.23590714572580476</v>
      </c>
      <c r="X49">
        <f t="shared" ref="X49:X76" si="56">1/((DE49+1)/(U49/1.6)+1/(V49/1.37)) + DE49/((DE49+1)/(U49/1.6) + DE49/(V49/1.37))</f>
        <v>0.14839578415011415</v>
      </c>
      <c r="Y49">
        <f t="shared" ref="Y49:Y76" si="57">(CZ49*DC49)</f>
        <v>344.4009996444417</v>
      </c>
      <c r="Z49">
        <f t="shared" ref="Z49:Z80" si="58">(DR49+(Y49+2*0.95*0.0000000567*(((DR49+$B$7)+273)^4-(DR49+273)^4)-44100*N49)/(1.84*29.3*V49+8*0.95*0.0000000567*(DR49+273)^3))</f>
        <v>28.977202279335074</v>
      </c>
      <c r="AA49">
        <f t="shared" ref="AA49:AA80" si="59">($C$7*DS49+$D$7*DT49+$E$7*Z49)</f>
        <v>27.987400000000001</v>
      </c>
      <c r="AB49">
        <f t="shared" ref="AB49:AB80" si="60">0.61365*EXP(17.502*AA49/(240.97+AA49))</f>
        <v>3.7920531234107582</v>
      </c>
      <c r="AC49">
        <f t="shared" ref="AC49:AC80" si="61">(AD49/AE49*100)</f>
        <v>60.180139519191812</v>
      </c>
      <c r="AD49">
        <f t="shared" ref="AD49:AD76" si="62">DK49*(DP49+DQ49)/1000</f>
        <v>2.2717056109355998</v>
      </c>
      <c r="AE49">
        <f t="shared" ref="AE49:AE76" si="63">0.61365*EXP(17.502*DR49/(240.97+DR49))</f>
        <v>3.7748427123721426</v>
      </c>
      <c r="AF49">
        <f t="shared" ref="AF49:AF76" si="64">(AB49-DK49*(DP49+DQ49)/1000)</f>
        <v>1.5203475124751584</v>
      </c>
      <c r="AG49">
        <f t="shared" ref="AG49:AG76" si="65">(-N49*44100)</f>
        <v>-164.24911462448492</v>
      </c>
      <c r="AH49">
        <f t="shared" ref="AH49:AH76" si="66">2*29.3*V49*0.92*(DR49-AA49)</f>
        <v>-12.243800873383181</v>
      </c>
      <c r="AI49">
        <f t="shared" ref="AI49:AI76" si="67">2*0.95*0.0000000567*(((DR49+$B$7)+273)^4-(AA49+273)^4)</f>
        <v>-0.91615166948498861</v>
      </c>
      <c r="AJ49">
        <f t="shared" ref="AJ49:AJ80" si="68">Y49+AI49+AG49+AH49</f>
        <v>166.99193247708862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80" si="70">(AM49-1)*100</f>
        <v>0</v>
      </c>
      <c r="AO49">
        <f t="shared" ref="AO49:AO76" si="71">MAX(0,($B$13+$C$13*DW49)/(1+$D$13*DW49)*DP49/(DR49+273)*$E$13)</f>
        <v>52186.017236280837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596</v>
      </c>
      <c r="AW49">
        <v>10363.9</v>
      </c>
      <c r="AX49">
        <v>728.14449999999988</v>
      </c>
      <c r="AY49">
        <v>953.3869262022173</v>
      </c>
      <c r="AZ49">
        <f t="shared" ref="AZ49:AZ80" si="73">1-AX49/AY49</f>
        <v>0.23625499785219684</v>
      </c>
      <c r="BA49">
        <v>0.5</v>
      </c>
      <c r="BB49">
        <f t="shared" ref="BB49:BB76" si="74">DA49</f>
        <v>1513.3196998222206</v>
      </c>
      <c r="BC49">
        <f t="shared" ref="BC49:BC76" si="75">P49</f>
        <v>33.334992479246239</v>
      </c>
      <c r="BD49">
        <f t="shared" ref="BD49:BD76" si="76">AZ49*BA49*BB49</f>
        <v>178.76467121559295</v>
      </c>
      <c r="BE49">
        <f t="shared" ref="BE49:BE76" si="77">(BC49-AU49)/BB49</f>
        <v>2.4663940488566655E-2</v>
      </c>
      <c r="BF49">
        <f t="shared" ref="BF49:BF76" si="78">(AS49-AY49)/AY49</f>
        <v>2.5996612767396878</v>
      </c>
      <c r="BG49">
        <f t="shared" ref="BG49:BG76" si="79">AR49/(AT49+AR49/AY49)</f>
        <v>566.90933686422431</v>
      </c>
      <c r="BH49" t="s">
        <v>597</v>
      </c>
      <c r="BI49">
        <v>572.54999999999995</v>
      </c>
      <c r="BJ49">
        <f t="shared" ref="BJ49:BJ80" si="80">IF(BI49&lt;&gt;0, BI49, BG49)</f>
        <v>572.54999999999995</v>
      </c>
      <c r="BK49">
        <f t="shared" ref="BK49:BK80" si="81">1-BJ49/AY49</f>
        <v>0.39945683723529501</v>
      </c>
      <c r="BL49">
        <f t="shared" ref="BL49:BL76" si="82">(AY49-AX49)/(AY49-BJ49)</f>
        <v>0.59144061593076158</v>
      </c>
      <c r="BM49">
        <f t="shared" ref="BM49:BM76" si="83">(AS49-AY49)/(AS49-BJ49)</f>
        <v>0.86680856770063619</v>
      </c>
      <c r="BN49">
        <f t="shared" ref="BN49:BN76" si="84">(AY49-AX49)/(AY49-AR49)</f>
        <v>-5.6017059987939186</v>
      </c>
      <c r="BO49">
        <f t="shared" ref="BO49:BO76" si="85">(AS49-AY49)/(AS49-AR49)</f>
        <v>1.0164910182937192</v>
      </c>
      <c r="BP49">
        <f t="shared" ref="BP49:BP76" si="86">(BL49*BJ49/AX49)</f>
        <v>0.46505786234896723</v>
      </c>
      <c r="BQ49">
        <f t="shared" ref="BQ49:BQ80" si="87">(1-BP49)</f>
        <v>0.53494213765103282</v>
      </c>
      <c r="BR49">
        <v>1897</v>
      </c>
      <c r="BS49">
        <v>290.00000000000011</v>
      </c>
      <c r="BT49">
        <v>895.87</v>
      </c>
      <c r="BU49">
        <v>245</v>
      </c>
      <c r="BV49">
        <v>10363.9</v>
      </c>
      <c r="BW49">
        <v>895.44</v>
      </c>
      <c r="BX49">
        <v>0.43</v>
      </c>
      <c r="BY49">
        <v>300.00000000000011</v>
      </c>
      <c r="BZ49">
        <v>38.4</v>
      </c>
      <c r="CA49">
        <v>953.3869262022173</v>
      </c>
      <c r="CB49">
        <v>0.79342765712245711</v>
      </c>
      <c r="CC49">
        <v>-60.054932403833448</v>
      </c>
      <c r="CD49">
        <v>0.67336695060816698</v>
      </c>
      <c r="CE49">
        <v>0.99649217311434946</v>
      </c>
      <c r="CF49">
        <v>-1.128312969966629E-2</v>
      </c>
      <c r="CG49">
        <v>289.99999999999989</v>
      </c>
      <c r="CH49">
        <v>892.21</v>
      </c>
      <c r="CI49">
        <v>695</v>
      </c>
      <c r="CJ49">
        <v>10345.799999999999</v>
      </c>
      <c r="CK49">
        <v>895.34</v>
      </c>
      <c r="CL49">
        <v>-3.13</v>
      </c>
      <c r="CZ49">
        <f t="shared" ref="CZ49:CZ76" si="88">$B$11*DX49+$C$11*DY49+$F$11*EJ49*(1-EM49)</f>
        <v>1800.16</v>
      </c>
      <c r="DA49">
        <f t="shared" ref="DA49:DA80" si="89">CZ49*DB49</f>
        <v>1513.3196998222206</v>
      </c>
      <c r="DB49">
        <f t="shared" ref="DB49:DB76" si="90">($B$11*$D$9+$C$11*$D$9+$F$11*((EW49+EO49)/MAX(EW49+EO49+EX49, 0.1)*$I$9+EX49/MAX(EW49+EO49+EX49, 0.1)*$J$9))/($B$11+$C$11+$F$11)</f>
        <v>0.84065844137311163</v>
      </c>
      <c r="DC49">
        <f t="shared" ref="DC49:DC76" si="91">($B$11*$K$9+$C$11*$K$9+$F$11*((EW49+EO49)/MAX(EW49+EO49+EX49, 0.1)*$P$9+EX49/MAX(EW49+EO49+EX49, 0.1)*$Q$9))/($B$11+$C$11+$F$11)</f>
        <v>0.19131688274622349</v>
      </c>
      <c r="DD49">
        <v>6</v>
      </c>
      <c r="DE49">
        <v>0.5</v>
      </c>
      <c r="DF49" t="s">
        <v>425</v>
      </c>
      <c r="DG49">
        <v>2</v>
      </c>
      <c r="DH49">
        <v>1693253984.5999999</v>
      </c>
      <c r="DI49">
        <v>358.22399999999999</v>
      </c>
      <c r="DJ49">
        <v>399.858</v>
      </c>
      <c r="DK49">
        <v>22.870200000000001</v>
      </c>
      <c r="DL49">
        <v>18.4998</v>
      </c>
      <c r="DM49">
        <v>356.827</v>
      </c>
      <c r="DN49">
        <v>22.383600000000001</v>
      </c>
      <c r="DO49">
        <v>499.62799999999999</v>
      </c>
      <c r="DP49">
        <v>99.230099999999993</v>
      </c>
      <c r="DQ49">
        <v>0.10027800000000001</v>
      </c>
      <c r="DR49">
        <v>27.909400000000002</v>
      </c>
      <c r="DS49">
        <v>27.987400000000001</v>
      </c>
      <c r="DT49">
        <v>999.9</v>
      </c>
      <c r="DU49">
        <v>0</v>
      </c>
      <c r="DV49">
        <v>0</v>
      </c>
      <c r="DW49">
        <v>9975</v>
      </c>
      <c r="DX49">
        <v>0</v>
      </c>
      <c r="DY49">
        <v>1188.52</v>
      </c>
      <c r="DZ49">
        <v>-41.633800000000001</v>
      </c>
      <c r="EA49">
        <v>366.60899999999998</v>
      </c>
      <c r="EB49">
        <v>407.39499999999998</v>
      </c>
      <c r="EC49">
        <v>4.3703900000000004</v>
      </c>
      <c r="ED49">
        <v>399.858</v>
      </c>
      <c r="EE49">
        <v>18.4998</v>
      </c>
      <c r="EF49">
        <v>2.2694100000000001</v>
      </c>
      <c r="EG49">
        <v>1.8357300000000001</v>
      </c>
      <c r="EH49">
        <v>19.460899999999999</v>
      </c>
      <c r="EI49">
        <v>16.0944</v>
      </c>
      <c r="EJ49">
        <v>1800.16</v>
      </c>
      <c r="EK49">
        <v>0.97799199999999997</v>
      </c>
      <c r="EL49">
        <v>2.2007700000000002E-2</v>
      </c>
      <c r="EM49">
        <v>0</v>
      </c>
      <c r="EN49">
        <v>728.14</v>
      </c>
      <c r="EO49">
        <v>5.0002700000000004</v>
      </c>
      <c r="EP49">
        <v>14012</v>
      </c>
      <c r="EQ49">
        <v>16250.1</v>
      </c>
      <c r="ER49">
        <v>47.25</v>
      </c>
      <c r="ES49">
        <v>49.311999999999998</v>
      </c>
      <c r="ET49">
        <v>48.625</v>
      </c>
      <c r="EU49">
        <v>47.936999999999998</v>
      </c>
      <c r="EV49">
        <v>48.811999999999998</v>
      </c>
      <c r="EW49">
        <v>1755.65</v>
      </c>
      <c r="EX49">
        <v>39.51</v>
      </c>
      <c r="EY49">
        <v>0</v>
      </c>
      <c r="EZ49">
        <v>2737.400000095367</v>
      </c>
      <c r="FA49">
        <v>0</v>
      </c>
      <c r="FB49">
        <v>728.14449999999988</v>
      </c>
      <c r="FC49">
        <v>0.95524785500956988</v>
      </c>
      <c r="FD49">
        <v>66.71794887472447</v>
      </c>
      <c r="FE49">
        <v>14001.026923076921</v>
      </c>
      <c r="FF49">
        <v>15</v>
      </c>
      <c r="FG49">
        <v>1693253948.5999999</v>
      </c>
      <c r="FH49" t="s">
        <v>598</v>
      </c>
      <c r="FI49">
        <v>1693253946.5999999</v>
      </c>
      <c r="FJ49">
        <v>1693253948.5999999</v>
      </c>
      <c r="FK49">
        <v>37</v>
      </c>
      <c r="FL49">
        <v>0.40899999999999997</v>
      </c>
      <c r="FM49">
        <v>-3.2000000000000001E-2</v>
      </c>
      <c r="FN49">
        <v>1.4</v>
      </c>
      <c r="FO49">
        <v>0.28000000000000003</v>
      </c>
      <c r="FP49">
        <v>400</v>
      </c>
      <c r="FQ49">
        <v>18</v>
      </c>
      <c r="FR49">
        <v>0.18</v>
      </c>
      <c r="FS49">
        <v>0.05</v>
      </c>
      <c r="FT49">
        <v>33.40918824572956</v>
      </c>
      <c r="FU49">
        <v>-0.32820298655636998</v>
      </c>
      <c r="FV49">
        <v>0.1176799139199146</v>
      </c>
      <c r="FW49">
        <v>1</v>
      </c>
      <c r="FX49">
        <v>0.2397713957445709</v>
      </c>
      <c r="FY49">
        <v>8.8665757414763527E-2</v>
      </c>
      <c r="FZ49">
        <v>1.659572794505729E-2</v>
      </c>
      <c r="GA49">
        <v>1</v>
      </c>
      <c r="GB49">
        <v>2</v>
      </c>
      <c r="GC49">
        <v>2</v>
      </c>
      <c r="GD49" t="s">
        <v>427</v>
      </c>
      <c r="GE49">
        <v>3.1324399999999999</v>
      </c>
      <c r="GF49">
        <v>2.8652299999999999</v>
      </c>
      <c r="GG49">
        <v>8.4279499999999993E-2</v>
      </c>
      <c r="GH49">
        <v>9.45328E-2</v>
      </c>
      <c r="GI49">
        <v>0.110208</v>
      </c>
      <c r="GJ49">
        <v>9.8819100000000007E-2</v>
      </c>
      <c r="GK49">
        <v>27645</v>
      </c>
      <c r="GL49">
        <v>21103.3</v>
      </c>
      <c r="GM49">
        <v>29114.6</v>
      </c>
      <c r="GN49">
        <v>21727.8</v>
      </c>
      <c r="GO49">
        <v>34738.9</v>
      </c>
      <c r="GP49">
        <v>26952.1</v>
      </c>
      <c r="GQ49">
        <v>40412.5</v>
      </c>
      <c r="GR49">
        <v>30882</v>
      </c>
      <c r="GS49">
        <v>2.0106999999999999</v>
      </c>
      <c r="GT49">
        <v>1.7664</v>
      </c>
      <c r="GU49">
        <v>1.37687E-2</v>
      </c>
      <c r="GV49">
        <v>0</v>
      </c>
      <c r="GW49">
        <v>27.762499999999999</v>
      </c>
      <c r="GX49">
        <v>999.9</v>
      </c>
      <c r="GY49">
        <v>30.5</v>
      </c>
      <c r="GZ49">
        <v>41.2</v>
      </c>
      <c r="HA49">
        <v>24.287299999999998</v>
      </c>
      <c r="HB49">
        <v>61.533799999999999</v>
      </c>
      <c r="HC49">
        <v>14.222799999999999</v>
      </c>
      <c r="HD49">
        <v>1</v>
      </c>
      <c r="HE49">
        <v>0.41097600000000001</v>
      </c>
      <c r="HF49">
        <v>4.4011100000000001</v>
      </c>
      <c r="HG49">
        <v>20.222000000000001</v>
      </c>
      <c r="HH49">
        <v>5.2340600000000004</v>
      </c>
      <c r="HI49">
        <v>11.98</v>
      </c>
      <c r="HJ49">
        <v>4.9748000000000001</v>
      </c>
      <c r="HK49">
        <v>3.2839999999999998</v>
      </c>
      <c r="HL49">
        <v>9999</v>
      </c>
      <c r="HM49">
        <v>9999</v>
      </c>
      <c r="HN49">
        <v>9999</v>
      </c>
      <c r="HO49">
        <v>999.9</v>
      </c>
      <c r="HP49">
        <v>1.86145</v>
      </c>
      <c r="HQ49">
        <v>1.8632500000000001</v>
      </c>
      <c r="HR49">
        <v>1.8685</v>
      </c>
      <c r="HS49">
        <v>1.8593</v>
      </c>
      <c r="HT49">
        <v>1.85765</v>
      </c>
      <c r="HU49">
        <v>1.8614200000000001</v>
      </c>
      <c r="HV49">
        <v>1.8652299999999999</v>
      </c>
      <c r="HW49">
        <v>1.8672200000000001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1.397</v>
      </c>
      <c r="IL49">
        <v>0.48659999999999998</v>
      </c>
      <c r="IM49">
        <v>1.1887885258113531</v>
      </c>
      <c r="IN49">
        <v>1.118558698776514E-3</v>
      </c>
      <c r="IO49">
        <v>-1.6939696309573479E-6</v>
      </c>
      <c r="IP49">
        <v>5.4698917449866148E-10</v>
      </c>
      <c r="IQ49">
        <v>-8.6087708596153945E-2</v>
      </c>
      <c r="IR49">
        <v>-7.6058941998734366E-3</v>
      </c>
      <c r="IS49">
        <v>1.6984902717538061E-3</v>
      </c>
      <c r="IT49">
        <v>-9.6352527008986976E-6</v>
      </c>
      <c r="IU49">
        <v>2</v>
      </c>
      <c r="IV49">
        <v>2021</v>
      </c>
      <c r="IW49">
        <v>2</v>
      </c>
      <c r="IX49">
        <v>40</v>
      </c>
      <c r="IY49">
        <v>0.6</v>
      </c>
      <c r="IZ49">
        <v>0.6</v>
      </c>
      <c r="JA49">
        <v>1.0376000000000001</v>
      </c>
      <c r="JB49">
        <v>2.5378400000000001</v>
      </c>
      <c r="JC49">
        <v>1.34399</v>
      </c>
      <c r="JD49">
        <v>2.2351100000000002</v>
      </c>
      <c r="JE49">
        <v>1.5918000000000001</v>
      </c>
      <c r="JF49">
        <v>2.2717299999999998</v>
      </c>
      <c r="JG49">
        <v>43.453600000000002</v>
      </c>
      <c r="JH49">
        <v>23.868600000000001</v>
      </c>
      <c r="JI49">
        <v>18</v>
      </c>
      <c r="JJ49">
        <v>506.096</v>
      </c>
      <c r="JK49">
        <v>395.726</v>
      </c>
      <c r="JL49">
        <v>22.076699999999999</v>
      </c>
      <c r="JM49">
        <v>32.627200000000002</v>
      </c>
      <c r="JN49">
        <v>29.9999</v>
      </c>
      <c r="JO49">
        <v>32.520699999999998</v>
      </c>
      <c r="JP49">
        <v>32.478000000000002</v>
      </c>
      <c r="JQ49">
        <v>20.845099999999999</v>
      </c>
      <c r="JR49">
        <v>22.058700000000002</v>
      </c>
      <c r="JS49">
        <v>0</v>
      </c>
      <c r="JT49">
        <v>22.088200000000001</v>
      </c>
      <c r="JU49">
        <v>400</v>
      </c>
      <c r="JV49">
        <v>18.5303</v>
      </c>
      <c r="JW49">
        <v>99.278199999999998</v>
      </c>
      <c r="JX49">
        <v>97.556100000000001</v>
      </c>
    </row>
    <row r="50" spans="1:284" x14ac:dyDescent="0.3">
      <c r="A50">
        <v>34</v>
      </c>
      <c r="B50">
        <v>1693254093.5999999</v>
      </c>
      <c r="C50">
        <v>9101.0999999046326</v>
      </c>
      <c r="D50" t="s">
        <v>599</v>
      </c>
      <c r="E50" t="s">
        <v>600</v>
      </c>
      <c r="F50" t="s">
        <v>416</v>
      </c>
      <c r="G50" t="s">
        <v>592</v>
      </c>
      <c r="H50" t="s">
        <v>593</v>
      </c>
      <c r="I50" t="s">
        <v>419</v>
      </c>
      <c r="J50" t="s">
        <v>594</v>
      </c>
      <c r="K50" t="s">
        <v>510</v>
      </c>
      <c r="L50" t="s">
        <v>595</v>
      </c>
      <c r="M50">
        <v>1693254093.5999999</v>
      </c>
      <c r="N50">
        <f t="shared" si="46"/>
        <v>3.7748934159432591E-3</v>
      </c>
      <c r="O50">
        <f t="shared" si="47"/>
        <v>3.774893415943259</v>
      </c>
      <c r="P50">
        <f t="shared" si="48"/>
        <v>26.405280679269396</v>
      </c>
      <c r="Q50">
        <f t="shared" si="49"/>
        <v>267.24700000000001</v>
      </c>
      <c r="R50">
        <f t="shared" si="50"/>
        <v>87.615218447750436</v>
      </c>
      <c r="S50">
        <f t="shared" si="51"/>
        <v>8.7024511125216932</v>
      </c>
      <c r="T50">
        <f t="shared" si="52"/>
        <v>26.544520388943901</v>
      </c>
      <c r="U50">
        <f t="shared" si="53"/>
        <v>0.2509495763166335</v>
      </c>
      <c r="V50">
        <f t="shared" si="54"/>
        <v>2.9316352332988154</v>
      </c>
      <c r="W50">
        <f t="shared" si="55"/>
        <v>0.23959709116669156</v>
      </c>
      <c r="X50">
        <f t="shared" si="56"/>
        <v>0.15072535589915517</v>
      </c>
      <c r="Y50">
        <f t="shared" si="57"/>
        <v>344.38959964442978</v>
      </c>
      <c r="Z50">
        <f t="shared" si="58"/>
        <v>28.941067591464563</v>
      </c>
      <c r="AA50">
        <f t="shared" si="59"/>
        <v>27.997199999999999</v>
      </c>
      <c r="AB50">
        <f t="shared" si="60"/>
        <v>3.7942202904984952</v>
      </c>
      <c r="AC50">
        <f t="shared" si="61"/>
        <v>60.381488777712114</v>
      </c>
      <c r="AD50">
        <f t="shared" si="62"/>
        <v>2.2771530789455703</v>
      </c>
      <c r="AE50">
        <f t="shared" si="63"/>
        <v>3.7712768019494547</v>
      </c>
      <c r="AF50">
        <f t="shared" si="64"/>
        <v>1.5170672115529249</v>
      </c>
      <c r="AG50">
        <f t="shared" si="65"/>
        <v>-166.47279964309772</v>
      </c>
      <c r="AH50">
        <f t="shared" si="66"/>
        <v>-16.437233144550873</v>
      </c>
      <c r="AI50">
        <f t="shared" si="67"/>
        <v>-1.2214966097306326</v>
      </c>
      <c r="AJ50">
        <f t="shared" si="68"/>
        <v>160.25807024705054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52763.071915799344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601</v>
      </c>
      <c r="AW50">
        <v>10362.200000000001</v>
      </c>
      <c r="AX50">
        <v>716.72865384615386</v>
      </c>
      <c r="AY50">
        <v>898.41117766403079</v>
      </c>
      <c r="AZ50">
        <f t="shared" si="73"/>
        <v>0.20222647306133446</v>
      </c>
      <c r="BA50">
        <v>0.5</v>
      </c>
      <c r="BB50">
        <f t="shared" si="74"/>
        <v>1513.2692998222146</v>
      </c>
      <c r="BC50">
        <f t="shared" si="75"/>
        <v>26.405280679269396</v>
      </c>
      <c r="BD50">
        <f t="shared" si="76"/>
        <v>153.01155664752076</v>
      </c>
      <c r="BE50">
        <f t="shared" si="77"/>
        <v>2.0085463453322461E-2</v>
      </c>
      <c r="BF50">
        <f t="shared" si="78"/>
        <v>2.8199324377544417</v>
      </c>
      <c r="BG50">
        <f t="shared" si="79"/>
        <v>547.00570730907373</v>
      </c>
      <c r="BH50" t="s">
        <v>602</v>
      </c>
      <c r="BI50">
        <v>564.49</v>
      </c>
      <c r="BJ50">
        <f t="shared" si="80"/>
        <v>564.49</v>
      </c>
      <c r="BK50">
        <f t="shared" si="81"/>
        <v>0.37167967848782013</v>
      </c>
      <c r="BL50">
        <f t="shared" si="82"/>
        <v>0.54408805421941153</v>
      </c>
      <c r="BM50">
        <f t="shared" si="83"/>
        <v>0.88354484663210631</v>
      </c>
      <c r="BN50">
        <f t="shared" si="84"/>
        <v>-1.9087233824156908</v>
      </c>
      <c r="BO50">
        <f t="shared" si="85"/>
        <v>1.0390380169816757</v>
      </c>
      <c r="BP50">
        <f t="shared" si="86"/>
        <v>0.42851958558955799</v>
      </c>
      <c r="BQ50">
        <f t="shared" si="87"/>
        <v>0.57148041441044195</v>
      </c>
      <c r="BR50">
        <v>1899</v>
      </c>
      <c r="BS50">
        <v>290.00000000000011</v>
      </c>
      <c r="BT50">
        <v>852.3</v>
      </c>
      <c r="BU50">
        <v>255</v>
      </c>
      <c r="BV50">
        <v>10362.200000000001</v>
      </c>
      <c r="BW50">
        <v>851.83</v>
      </c>
      <c r="BX50">
        <v>0.47</v>
      </c>
      <c r="BY50">
        <v>300.00000000000011</v>
      </c>
      <c r="BZ50">
        <v>38.4</v>
      </c>
      <c r="CA50">
        <v>898.41117766403079</v>
      </c>
      <c r="CB50">
        <v>0.85814622530377216</v>
      </c>
      <c r="CC50">
        <v>-48.263813046064577</v>
      </c>
      <c r="CD50">
        <v>0.72826373288542534</v>
      </c>
      <c r="CE50">
        <v>0.99366521001155572</v>
      </c>
      <c r="CF50">
        <v>-1.128258220244718E-2</v>
      </c>
      <c r="CG50">
        <v>289.99999999999989</v>
      </c>
      <c r="CH50">
        <v>850.64</v>
      </c>
      <c r="CI50">
        <v>655</v>
      </c>
      <c r="CJ50">
        <v>10349</v>
      </c>
      <c r="CK50">
        <v>851.77</v>
      </c>
      <c r="CL50">
        <v>-1.1299999999999999</v>
      </c>
      <c r="CZ50">
        <f t="shared" si="88"/>
        <v>1800.1</v>
      </c>
      <c r="DA50">
        <f t="shared" si="89"/>
        <v>1513.2692998222146</v>
      </c>
      <c r="DB50">
        <f t="shared" si="90"/>
        <v>0.84065846331993488</v>
      </c>
      <c r="DC50">
        <f t="shared" si="91"/>
        <v>0.19131692663986991</v>
      </c>
      <c r="DD50">
        <v>6</v>
      </c>
      <c r="DE50">
        <v>0.5</v>
      </c>
      <c r="DF50" t="s">
        <v>425</v>
      </c>
      <c r="DG50">
        <v>2</v>
      </c>
      <c r="DH50">
        <v>1693254093.5999999</v>
      </c>
      <c r="DI50">
        <v>267.24700000000001</v>
      </c>
      <c r="DJ50">
        <v>300.12</v>
      </c>
      <c r="DK50">
        <v>22.926100000000002</v>
      </c>
      <c r="DL50">
        <v>18.503299999999999</v>
      </c>
      <c r="DM50">
        <v>266.09300000000002</v>
      </c>
      <c r="DN50">
        <v>22.435300000000002</v>
      </c>
      <c r="DO50">
        <v>500.36399999999998</v>
      </c>
      <c r="DP50">
        <v>99.225899999999996</v>
      </c>
      <c r="DQ50">
        <v>9.9893700000000002E-2</v>
      </c>
      <c r="DR50">
        <v>27.8932</v>
      </c>
      <c r="DS50">
        <v>27.997199999999999</v>
      </c>
      <c r="DT50">
        <v>999.9</v>
      </c>
      <c r="DU50">
        <v>0</v>
      </c>
      <c r="DV50">
        <v>0</v>
      </c>
      <c r="DW50">
        <v>10090</v>
      </c>
      <c r="DX50">
        <v>0</v>
      </c>
      <c r="DY50">
        <v>1186.33</v>
      </c>
      <c r="DZ50">
        <v>-32.872799999999998</v>
      </c>
      <c r="EA50">
        <v>273.51799999999997</v>
      </c>
      <c r="EB50">
        <v>305.77800000000002</v>
      </c>
      <c r="EC50">
        <v>4.4227600000000002</v>
      </c>
      <c r="ED50">
        <v>300.12</v>
      </c>
      <c r="EE50">
        <v>18.503299999999999</v>
      </c>
      <c r="EF50">
        <v>2.2748599999999999</v>
      </c>
      <c r="EG50">
        <v>1.8360099999999999</v>
      </c>
      <c r="EH50">
        <v>19.499500000000001</v>
      </c>
      <c r="EI50">
        <v>16.096800000000002</v>
      </c>
      <c r="EJ50">
        <v>1800.1</v>
      </c>
      <c r="EK50">
        <v>0.97799199999999997</v>
      </c>
      <c r="EL50">
        <v>2.2007700000000002E-2</v>
      </c>
      <c r="EM50">
        <v>0</v>
      </c>
      <c r="EN50">
        <v>715.73900000000003</v>
      </c>
      <c r="EO50">
        <v>5.0002700000000004</v>
      </c>
      <c r="EP50">
        <v>13818.2</v>
      </c>
      <c r="EQ50">
        <v>16249.4</v>
      </c>
      <c r="ER50">
        <v>47.25</v>
      </c>
      <c r="ES50">
        <v>49.311999999999998</v>
      </c>
      <c r="ET50">
        <v>48.561999999999998</v>
      </c>
      <c r="EU50">
        <v>48</v>
      </c>
      <c r="EV50">
        <v>48.811999999999998</v>
      </c>
      <c r="EW50">
        <v>1755.59</v>
      </c>
      <c r="EX50">
        <v>39.51</v>
      </c>
      <c r="EY50">
        <v>0</v>
      </c>
      <c r="EZ50">
        <v>107.4000000953674</v>
      </c>
      <c r="FA50">
        <v>0</v>
      </c>
      <c r="FB50">
        <v>716.72865384615386</v>
      </c>
      <c r="FC50">
        <v>-5.0849572614081833</v>
      </c>
      <c r="FD50">
        <v>-118.9641022343507</v>
      </c>
      <c r="FE50">
        <v>13827.926923076921</v>
      </c>
      <c r="FF50">
        <v>15</v>
      </c>
      <c r="FG50">
        <v>1693254059.0999999</v>
      </c>
      <c r="FH50" t="s">
        <v>603</v>
      </c>
      <c r="FI50">
        <v>1693254059.0999999</v>
      </c>
      <c r="FJ50">
        <v>1693254055.5999999</v>
      </c>
      <c r="FK50">
        <v>38</v>
      </c>
      <c r="FL50">
        <v>-0.222</v>
      </c>
      <c r="FM50">
        <v>1E-3</v>
      </c>
      <c r="FN50">
        <v>1.1639999999999999</v>
      </c>
      <c r="FO50">
        <v>0.27800000000000002</v>
      </c>
      <c r="FP50">
        <v>300</v>
      </c>
      <c r="FQ50">
        <v>18</v>
      </c>
      <c r="FR50">
        <v>0.18</v>
      </c>
      <c r="FS50">
        <v>0.06</v>
      </c>
      <c r="FT50">
        <v>26.23511591523576</v>
      </c>
      <c r="FU50">
        <v>-6.9338803784521161E-2</v>
      </c>
      <c r="FV50">
        <v>0.13475457022305151</v>
      </c>
      <c r="FW50">
        <v>1</v>
      </c>
      <c r="FX50">
        <v>0.23799643583673799</v>
      </c>
      <c r="FY50">
        <v>0.1122451825877392</v>
      </c>
      <c r="FZ50">
        <v>1.9069397798796291E-2</v>
      </c>
      <c r="GA50">
        <v>1</v>
      </c>
      <c r="GB50">
        <v>2</v>
      </c>
      <c r="GC50">
        <v>2</v>
      </c>
      <c r="GD50" t="s">
        <v>427</v>
      </c>
      <c r="GE50">
        <v>3.1332800000000001</v>
      </c>
      <c r="GF50">
        <v>2.8658299999999999</v>
      </c>
      <c r="GG50">
        <v>6.6319500000000003E-2</v>
      </c>
      <c r="GH50">
        <v>7.52829E-2</v>
      </c>
      <c r="GI50">
        <v>0.11039499999999999</v>
      </c>
      <c r="GJ50">
        <v>9.8836599999999997E-2</v>
      </c>
      <c r="GK50">
        <v>28189.5</v>
      </c>
      <c r="GL50">
        <v>21554.400000000001</v>
      </c>
      <c r="GM50">
        <v>29116.7</v>
      </c>
      <c r="GN50">
        <v>21730.2</v>
      </c>
      <c r="GO50">
        <v>34732.199999999997</v>
      </c>
      <c r="GP50">
        <v>26951.599999999999</v>
      </c>
      <c r="GQ50">
        <v>40415.800000000003</v>
      </c>
      <c r="GR50">
        <v>30883.8</v>
      </c>
      <c r="GS50">
        <v>2.0121000000000002</v>
      </c>
      <c r="GT50">
        <v>1.7683</v>
      </c>
      <c r="GU50">
        <v>1.26362E-2</v>
      </c>
      <c r="GV50">
        <v>0</v>
      </c>
      <c r="GW50">
        <v>27.790900000000001</v>
      </c>
      <c r="GX50">
        <v>999.9</v>
      </c>
      <c r="GY50">
        <v>30.5</v>
      </c>
      <c r="GZ50">
        <v>40.9</v>
      </c>
      <c r="HA50">
        <v>23.9085</v>
      </c>
      <c r="HB50">
        <v>61.6738</v>
      </c>
      <c r="HC50">
        <v>14.0144</v>
      </c>
      <c r="HD50">
        <v>1</v>
      </c>
      <c r="HE50">
        <v>0.40859800000000002</v>
      </c>
      <c r="HF50">
        <v>4.7322800000000003</v>
      </c>
      <c r="HG50">
        <v>20.213100000000001</v>
      </c>
      <c r="HH50">
        <v>5.23346</v>
      </c>
      <c r="HI50">
        <v>11.98</v>
      </c>
      <c r="HJ50">
        <v>4.9752000000000001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1.86148</v>
      </c>
      <c r="HQ50">
        <v>1.8632</v>
      </c>
      <c r="HR50">
        <v>1.86852</v>
      </c>
      <c r="HS50">
        <v>1.85928</v>
      </c>
      <c r="HT50">
        <v>1.8575999999999999</v>
      </c>
      <c r="HU50">
        <v>1.8614200000000001</v>
      </c>
      <c r="HV50">
        <v>1.8651899999999999</v>
      </c>
      <c r="HW50">
        <v>1.8672200000000001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1.1539999999999999</v>
      </c>
      <c r="IL50">
        <v>0.49080000000000001</v>
      </c>
      <c r="IM50">
        <v>0.9664321358949336</v>
      </c>
      <c r="IN50">
        <v>1.118558698776514E-3</v>
      </c>
      <c r="IO50">
        <v>-1.6939696309573479E-6</v>
      </c>
      <c r="IP50">
        <v>5.4698917449866148E-10</v>
      </c>
      <c r="IQ50">
        <v>-8.4671966221061989E-2</v>
      </c>
      <c r="IR50">
        <v>-7.6058941998734366E-3</v>
      </c>
      <c r="IS50">
        <v>1.6984902717538061E-3</v>
      </c>
      <c r="IT50">
        <v>-9.6352527008986976E-6</v>
      </c>
      <c r="IU50">
        <v>2</v>
      </c>
      <c r="IV50">
        <v>2021</v>
      </c>
      <c r="IW50">
        <v>2</v>
      </c>
      <c r="IX50">
        <v>40</v>
      </c>
      <c r="IY50">
        <v>0.6</v>
      </c>
      <c r="IZ50">
        <v>0.6</v>
      </c>
      <c r="JA50">
        <v>0.82519500000000001</v>
      </c>
      <c r="JB50">
        <v>2.52319</v>
      </c>
      <c r="JC50">
        <v>1.34399</v>
      </c>
      <c r="JD50">
        <v>2.2351100000000002</v>
      </c>
      <c r="JE50">
        <v>1.5918000000000001</v>
      </c>
      <c r="JF50">
        <v>2.4414099999999999</v>
      </c>
      <c r="JG50">
        <v>43.317599999999999</v>
      </c>
      <c r="JH50">
        <v>23.877400000000002</v>
      </c>
      <c r="JI50">
        <v>18</v>
      </c>
      <c r="JJ50">
        <v>506.69099999999997</v>
      </c>
      <c r="JK50">
        <v>396.63299999999998</v>
      </c>
      <c r="JL50">
        <v>21.894500000000001</v>
      </c>
      <c r="JM50">
        <v>32.583799999999997</v>
      </c>
      <c r="JN50">
        <v>30</v>
      </c>
      <c r="JO50">
        <v>32.483400000000003</v>
      </c>
      <c r="JP50">
        <v>32.4437</v>
      </c>
      <c r="JQ50">
        <v>16.584199999999999</v>
      </c>
      <c r="JR50">
        <v>21.113299999999999</v>
      </c>
      <c r="JS50">
        <v>0</v>
      </c>
      <c r="JT50">
        <v>21.896100000000001</v>
      </c>
      <c r="JU50">
        <v>300</v>
      </c>
      <c r="JV50">
        <v>18.508800000000001</v>
      </c>
      <c r="JW50">
        <v>99.285899999999998</v>
      </c>
      <c r="JX50">
        <v>97.563800000000001</v>
      </c>
    </row>
    <row r="51" spans="1:284" x14ac:dyDescent="0.3">
      <c r="A51">
        <v>35</v>
      </c>
      <c r="B51">
        <v>1693254220.5999999</v>
      </c>
      <c r="C51">
        <v>9228.0999999046326</v>
      </c>
      <c r="D51" t="s">
        <v>604</v>
      </c>
      <c r="E51" t="s">
        <v>605</v>
      </c>
      <c r="F51" t="s">
        <v>416</v>
      </c>
      <c r="G51" t="s">
        <v>592</v>
      </c>
      <c r="H51" t="s">
        <v>593</v>
      </c>
      <c r="I51" t="s">
        <v>419</v>
      </c>
      <c r="J51" t="s">
        <v>594</v>
      </c>
      <c r="K51" t="s">
        <v>510</v>
      </c>
      <c r="L51" t="s">
        <v>595</v>
      </c>
      <c r="M51">
        <v>1693254220.5999999</v>
      </c>
      <c r="N51">
        <f t="shared" si="46"/>
        <v>4.13961216954773E-3</v>
      </c>
      <c r="O51">
        <f t="shared" si="47"/>
        <v>4.1396121695477301</v>
      </c>
      <c r="P51">
        <f t="shared" si="48"/>
        <v>18.666798615583762</v>
      </c>
      <c r="Q51">
        <f t="shared" si="49"/>
        <v>176.75399999999999</v>
      </c>
      <c r="R51">
        <f t="shared" si="50"/>
        <v>61.589568699142603</v>
      </c>
      <c r="S51">
        <f t="shared" si="51"/>
        <v>6.1179018177255307</v>
      </c>
      <c r="T51">
        <f t="shared" si="52"/>
        <v>17.557577374386</v>
      </c>
      <c r="U51">
        <f t="shared" si="53"/>
        <v>0.27827638404782945</v>
      </c>
      <c r="V51">
        <f t="shared" si="54"/>
        <v>2.9064228300613788</v>
      </c>
      <c r="W51">
        <f t="shared" si="55"/>
        <v>0.26427641157197296</v>
      </c>
      <c r="X51">
        <f t="shared" si="56"/>
        <v>0.16637188555457505</v>
      </c>
      <c r="Y51">
        <f t="shared" si="57"/>
        <v>344.41249964472547</v>
      </c>
      <c r="Z51">
        <f t="shared" si="58"/>
        <v>28.867956578443373</v>
      </c>
      <c r="AA51">
        <f t="shared" si="59"/>
        <v>27.960799999999999</v>
      </c>
      <c r="AB51">
        <f t="shared" si="60"/>
        <v>3.786176255684699</v>
      </c>
      <c r="AC51">
        <f t="shared" si="61"/>
        <v>60.347785617416797</v>
      </c>
      <c r="AD51">
        <f t="shared" si="62"/>
        <v>2.27771506837</v>
      </c>
      <c r="AE51">
        <f t="shared" si="63"/>
        <v>3.7743142437899748</v>
      </c>
      <c r="AF51">
        <f t="shared" si="64"/>
        <v>1.5084611873146989</v>
      </c>
      <c r="AG51">
        <f t="shared" si="65"/>
        <v>-182.55689667705488</v>
      </c>
      <c r="AH51">
        <f t="shared" si="66"/>
        <v>-8.4299794376475123</v>
      </c>
      <c r="AI51">
        <f t="shared" si="67"/>
        <v>-0.63181840193713579</v>
      </c>
      <c r="AJ51">
        <f t="shared" si="68"/>
        <v>152.79380512808592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52037.414260885766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606</v>
      </c>
      <c r="AW51">
        <v>10371.1</v>
      </c>
      <c r="AX51">
        <v>718.19200000000012</v>
      </c>
      <c r="AY51">
        <v>854.72976698879529</v>
      </c>
      <c r="AZ51">
        <f t="shared" si="73"/>
        <v>0.15974378366371444</v>
      </c>
      <c r="BA51">
        <v>0.5</v>
      </c>
      <c r="BB51">
        <f t="shared" si="74"/>
        <v>1513.3775998223628</v>
      </c>
      <c r="BC51">
        <f t="shared" si="75"/>
        <v>18.666798615583762</v>
      </c>
      <c r="BD51">
        <f t="shared" si="76"/>
        <v>120.87633195376746</v>
      </c>
      <c r="BE51">
        <f t="shared" si="77"/>
        <v>1.4970641269956468E-2</v>
      </c>
      <c r="BF51">
        <f t="shared" si="78"/>
        <v>3.0151520779373868</v>
      </c>
      <c r="BG51">
        <f t="shared" si="79"/>
        <v>530.4986809156461</v>
      </c>
      <c r="BH51" t="s">
        <v>607</v>
      </c>
      <c r="BI51">
        <v>563.6</v>
      </c>
      <c r="BJ51">
        <f t="shared" si="80"/>
        <v>563.6</v>
      </c>
      <c r="BK51">
        <f t="shared" si="81"/>
        <v>0.34061030542371606</v>
      </c>
      <c r="BL51">
        <f t="shared" si="82"/>
        <v>0.46899280826220052</v>
      </c>
      <c r="BM51">
        <f t="shared" si="83"/>
        <v>0.89849987379542529</v>
      </c>
      <c r="BN51">
        <f t="shared" si="84"/>
        <v>-0.98322849693092174</v>
      </c>
      <c r="BO51">
        <f t="shared" si="85"/>
        <v>1.0569529110098763</v>
      </c>
      <c r="BP51">
        <f t="shared" si="86"/>
        <v>0.36804134094584201</v>
      </c>
      <c r="BQ51">
        <f t="shared" si="87"/>
        <v>0.63195865905415793</v>
      </c>
      <c r="BR51">
        <v>1901</v>
      </c>
      <c r="BS51">
        <v>290.00000000000011</v>
      </c>
      <c r="BT51">
        <v>820.3</v>
      </c>
      <c r="BU51">
        <v>195</v>
      </c>
      <c r="BV51">
        <v>10371.1</v>
      </c>
      <c r="BW51">
        <v>820.42</v>
      </c>
      <c r="BX51">
        <v>-0.12</v>
      </c>
      <c r="BY51">
        <v>300.00000000000011</v>
      </c>
      <c r="BZ51">
        <v>38.4</v>
      </c>
      <c r="CA51">
        <v>854.72976698879529</v>
      </c>
      <c r="CB51">
        <v>1.1191871486792691</v>
      </c>
      <c r="CC51">
        <v>-35.580310506109022</v>
      </c>
      <c r="CD51">
        <v>0.94985008189491837</v>
      </c>
      <c r="CE51">
        <v>0.9804355456086794</v>
      </c>
      <c r="CF51">
        <v>-1.128303070077865E-2</v>
      </c>
      <c r="CG51">
        <v>289.99999999999989</v>
      </c>
      <c r="CH51">
        <v>818.52</v>
      </c>
      <c r="CI51">
        <v>635</v>
      </c>
      <c r="CJ51">
        <v>10351.6</v>
      </c>
      <c r="CK51">
        <v>820.36</v>
      </c>
      <c r="CL51">
        <v>-1.84</v>
      </c>
      <c r="CZ51">
        <f t="shared" si="88"/>
        <v>1800.23</v>
      </c>
      <c r="DA51">
        <f t="shared" si="89"/>
        <v>1513.3775998223628</v>
      </c>
      <c r="DB51">
        <f t="shared" si="90"/>
        <v>0.84065791583428939</v>
      </c>
      <c r="DC51">
        <f t="shared" si="91"/>
        <v>0.19131583166857871</v>
      </c>
      <c r="DD51">
        <v>6</v>
      </c>
      <c r="DE51">
        <v>0.5</v>
      </c>
      <c r="DF51" t="s">
        <v>425</v>
      </c>
      <c r="DG51">
        <v>2</v>
      </c>
      <c r="DH51">
        <v>1693254220.5999999</v>
      </c>
      <c r="DI51">
        <v>176.75399999999999</v>
      </c>
      <c r="DJ51">
        <v>200.04499999999999</v>
      </c>
      <c r="DK51">
        <v>22.93</v>
      </c>
      <c r="DL51">
        <v>18.073699999999999</v>
      </c>
      <c r="DM51">
        <v>175.761</v>
      </c>
      <c r="DN51">
        <v>22.435400000000001</v>
      </c>
      <c r="DO51">
        <v>499.72500000000002</v>
      </c>
      <c r="DP51">
        <v>99.2333</v>
      </c>
      <c r="DQ51">
        <v>0.100109</v>
      </c>
      <c r="DR51">
        <v>27.907</v>
      </c>
      <c r="DS51">
        <v>27.960799999999999</v>
      </c>
      <c r="DT51">
        <v>999.9</v>
      </c>
      <c r="DU51">
        <v>0</v>
      </c>
      <c r="DV51">
        <v>0</v>
      </c>
      <c r="DW51">
        <v>9945</v>
      </c>
      <c r="DX51">
        <v>0</v>
      </c>
      <c r="DY51">
        <v>1175.78</v>
      </c>
      <c r="DZ51">
        <v>-23.2913</v>
      </c>
      <c r="EA51">
        <v>180.90199999999999</v>
      </c>
      <c r="EB51">
        <v>203.727</v>
      </c>
      <c r="EC51">
        <v>4.8563999999999998</v>
      </c>
      <c r="ED51">
        <v>200.04499999999999</v>
      </c>
      <c r="EE51">
        <v>18.073699999999999</v>
      </c>
      <c r="EF51">
        <v>2.27542</v>
      </c>
      <c r="EG51">
        <v>1.7935099999999999</v>
      </c>
      <c r="EH51">
        <v>19.503499999999999</v>
      </c>
      <c r="EI51">
        <v>15.7303</v>
      </c>
      <c r="EJ51">
        <v>1800.23</v>
      </c>
      <c r="EK51">
        <v>0.97800900000000002</v>
      </c>
      <c r="EL51">
        <v>2.1990900000000001E-2</v>
      </c>
      <c r="EM51">
        <v>0</v>
      </c>
      <c r="EN51">
        <v>718.30799999999999</v>
      </c>
      <c r="EO51">
        <v>5.0002700000000004</v>
      </c>
      <c r="EP51">
        <v>13895.2</v>
      </c>
      <c r="EQ51">
        <v>16250.7</v>
      </c>
      <c r="ER51">
        <v>47.125</v>
      </c>
      <c r="ES51">
        <v>49.186999999999998</v>
      </c>
      <c r="ET51">
        <v>48.5</v>
      </c>
      <c r="EU51">
        <v>47.811999999999998</v>
      </c>
      <c r="EV51">
        <v>48.686999999999998</v>
      </c>
      <c r="EW51">
        <v>1755.75</v>
      </c>
      <c r="EX51">
        <v>39.479999999999997</v>
      </c>
      <c r="EY51">
        <v>0</v>
      </c>
      <c r="EZ51">
        <v>124.80000019073491</v>
      </c>
      <c r="FA51">
        <v>0</v>
      </c>
      <c r="FB51">
        <v>718.19200000000012</v>
      </c>
      <c r="FC51">
        <v>-1.747829046465939</v>
      </c>
      <c r="FD51">
        <v>39.042735173581391</v>
      </c>
      <c r="FE51">
        <v>13885.561538461539</v>
      </c>
      <c r="FF51">
        <v>15</v>
      </c>
      <c r="FG51">
        <v>1693254183.5999999</v>
      </c>
      <c r="FH51" t="s">
        <v>608</v>
      </c>
      <c r="FI51">
        <v>1693254176.5999999</v>
      </c>
      <c r="FJ51">
        <v>1693254183.5999999</v>
      </c>
      <c r="FK51">
        <v>39</v>
      </c>
      <c r="FL51">
        <v>-0.121</v>
      </c>
      <c r="FM51">
        <v>4.0000000000000001E-3</v>
      </c>
      <c r="FN51">
        <v>1.006</v>
      </c>
      <c r="FO51">
        <v>0.27200000000000002</v>
      </c>
      <c r="FP51">
        <v>200</v>
      </c>
      <c r="FQ51">
        <v>18</v>
      </c>
      <c r="FR51">
        <v>0.23</v>
      </c>
      <c r="FS51">
        <v>0.04</v>
      </c>
      <c r="FT51">
        <v>18.528853850827769</v>
      </c>
      <c r="FU51">
        <v>0.14873650482619</v>
      </c>
      <c r="FV51">
        <v>6.8153067497029152E-2</v>
      </c>
      <c r="FW51">
        <v>1</v>
      </c>
      <c r="FX51">
        <v>0.26961807032668123</v>
      </c>
      <c r="FY51">
        <v>8.5601798240632174E-2</v>
      </c>
      <c r="FZ51">
        <v>1.6305285120878529E-2</v>
      </c>
      <c r="GA51">
        <v>1</v>
      </c>
      <c r="GB51">
        <v>2</v>
      </c>
      <c r="GC51">
        <v>2</v>
      </c>
      <c r="GD51" t="s">
        <v>427</v>
      </c>
      <c r="GE51">
        <v>3.13245</v>
      </c>
      <c r="GF51">
        <v>2.8647800000000001</v>
      </c>
      <c r="GG51">
        <v>4.6163000000000003E-2</v>
      </c>
      <c r="GH51">
        <v>5.33024E-2</v>
      </c>
      <c r="GI51">
        <v>0.110413</v>
      </c>
      <c r="GJ51">
        <v>9.7202800000000006E-2</v>
      </c>
      <c r="GK51">
        <v>28800.1</v>
      </c>
      <c r="GL51">
        <v>22069.7</v>
      </c>
      <c r="GM51">
        <v>29118.6</v>
      </c>
      <c r="GN51">
        <v>21732.9</v>
      </c>
      <c r="GO51">
        <v>34730.300000000003</v>
      </c>
      <c r="GP51">
        <v>27003.3</v>
      </c>
      <c r="GQ51">
        <v>40417</v>
      </c>
      <c r="GR51">
        <v>30889.1</v>
      </c>
      <c r="GS51">
        <v>2.0112999999999999</v>
      </c>
      <c r="GT51">
        <v>1.7704</v>
      </c>
      <c r="GU51">
        <v>2.0653000000000001E-2</v>
      </c>
      <c r="GV51">
        <v>0</v>
      </c>
      <c r="GW51">
        <v>27.6235</v>
      </c>
      <c r="GX51">
        <v>999.9</v>
      </c>
      <c r="GY51">
        <v>30.5</v>
      </c>
      <c r="GZ51">
        <v>40.6</v>
      </c>
      <c r="HA51">
        <v>23.524799999999999</v>
      </c>
      <c r="HB51">
        <v>62.023800000000001</v>
      </c>
      <c r="HC51">
        <v>14.0665</v>
      </c>
      <c r="HD51">
        <v>1</v>
      </c>
      <c r="HE51">
        <v>0.401057</v>
      </c>
      <c r="HF51">
        <v>3.87324</v>
      </c>
      <c r="HG51">
        <v>20.234999999999999</v>
      </c>
      <c r="HH51">
        <v>5.2322600000000001</v>
      </c>
      <c r="HI51">
        <v>11.98</v>
      </c>
      <c r="HJ51">
        <v>4.9745999999999997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1.86147</v>
      </c>
      <c r="HQ51">
        <v>1.86324</v>
      </c>
      <c r="HR51">
        <v>1.86853</v>
      </c>
      <c r="HS51">
        <v>1.85928</v>
      </c>
      <c r="HT51">
        <v>1.8575999999999999</v>
      </c>
      <c r="HU51">
        <v>1.8614200000000001</v>
      </c>
      <c r="HV51">
        <v>1.8651899999999999</v>
      </c>
      <c r="HW51">
        <v>1.8672200000000001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0.99299999999999999</v>
      </c>
      <c r="IL51">
        <v>0.49459999999999998</v>
      </c>
      <c r="IM51">
        <v>0.8459281147443124</v>
      </c>
      <c r="IN51">
        <v>1.118558698776514E-3</v>
      </c>
      <c r="IO51">
        <v>-1.6939696309573479E-6</v>
      </c>
      <c r="IP51">
        <v>5.4698917449866148E-10</v>
      </c>
      <c r="IQ51">
        <v>-8.0881314288463679E-2</v>
      </c>
      <c r="IR51">
        <v>-7.6058941998734366E-3</v>
      </c>
      <c r="IS51">
        <v>1.6984902717538061E-3</v>
      </c>
      <c r="IT51">
        <v>-9.6352527008986976E-6</v>
      </c>
      <c r="IU51">
        <v>2</v>
      </c>
      <c r="IV51">
        <v>2021</v>
      </c>
      <c r="IW51">
        <v>2</v>
      </c>
      <c r="IX51">
        <v>40</v>
      </c>
      <c r="IY51">
        <v>0.7</v>
      </c>
      <c r="IZ51">
        <v>0.6</v>
      </c>
      <c r="JA51">
        <v>0.60302699999999998</v>
      </c>
      <c r="JB51">
        <v>2.5439500000000002</v>
      </c>
      <c r="JC51">
        <v>1.34399</v>
      </c>
      <c r="JD51">
        <v>2.2363300000000002</v>
      </c>
      <c r="JE51">
        <v>1.5918000000000001</v>
      </c>
      <c r="JF51">
        <v>2.3107899999999999</v>
      </c>
      <c r="JG51">
        <v>43.209099999999999</v>
      </c>
      <c r="JH51">
        <v>23.877400000000002</v>
      </c>
      <c r="JI51">
        <v>18</v>
      </c>
      <c r="JJ51">
        <v>505.87299999999999</v>
      </c>
      <c r="JK51">
        <v>397.66300000000001</v>
      </c>
      <c r="JL51">
        <v>22.565799999999999</v>
      </c>
      <c r="JM51">
        <v>32.540500000000002</v>
      </c>
      <c r="JN51">
        <v>29.999700000000001</v>
      </c>
      <c r="JO51">
        <v>32.448999999999998</v>
      </c>
      <c r="JP51">
        <v>32.409100000000002</v>
      </c>
      <c r="JQ51">
        <v>12.164899999999999</v>
      </c>
      <c r="JR51">
        <v>21.9726</v>
      </c>
      <c r="JS51">
        <v>0</v>
      </c>
      <c r="JT51">
        <v>22.5595</v>
      </c>
      <c r="JU51">
        <v>200</v>
      </c>
      <c r="JV51">
        <v>18.016300000000001</v>
      </c>
      <c r="JW51">
        <v>99.290400000000005</v>
      </c>
      <c r="JX51">
        <v>97.578699999999998</v>
      </c>
    </row>
    <row r="52" spans="1:284" x14ac:dyDescent="0.3">
      <c r="A52">
        <v>36</v>
      </c>
      <c r="B52">
        <v>1693254337.0999999</v>
      </c>
      <c r="C52">
        <v>9344.5999999046326</v>
      </c>
      <c r="D52" t="s">
        <v>609</v>
      </c>
      <c r="E52" t="s">
        <v>610</v>
      </c>
      <c r="F52" t="s">
        <v>416</v>
      </c>
      <c r="G52" t="s">
        <v>592</v>
      </c>
      <c r="H52" t="s">
        <v>593</v>
      </c>
      <c r="I52" t="s">
        <v>419</v>
      </c>
      <c r="J52" t="s">
        <v>594</v>
      </c>
      <c r="K52" t="s">
        <v>510</v>
      </c>
      <c r="L52" t="s">
        <v>595</v>
      </c>
      <c r="M52">
        <v>1693254337.0999999</v>
      </c>
      <c r="N52">
        <f t="shared" si="46"/>
        <v>4.4414299311200311E-3</v>
      </c>
      <c r="O52">
        <f t="shared" si="47"/>
        <v>4.4414299311200311</v>
      </c>
      <c r="P52">
        <f t="shared" si="48"/>
        <v>11.924882750555001</v>
      </c>
      <c r="Q52">
        <f t="shared" si="49"/>
        <v>105.18300000000001</v>
      </c>
      <c r="R52">
        <f t="shared" si="50"/>
        <v>36.729169658147967</v>
      </c>
      <c r="S52">
        <f t="shared" si="51"/>
        <v>3.6483321124582671</v>
      </c>
      <c r="T52">
        <f t="shared" si="52"/>
        <v>10.447895233035</v>
      </c>
      <c r="U52">
        <f t="shared" si="53"/>
        <v>0.30002202914189591</v>
      </c>
      <c r="V52">
        <f t="shared" si="54"/>
        <v>2.9199497319924079</v>
      </c>
      <c r="W52">
        <f t="shared" si="55"/>
        <v>0.28388769552257331</v>
      </c>
      <c r="X52">
        <f t="shared" si="56"/>
        <v>0.17880707578209107</v>
      </c>
      <c r="Y52">
        <f t="shared" si="57"/>
        <v>344.36689964467809</v>
      </c>
      <c r="Z52">
        <f t="shared" si="58"/>
        <v>28.902589301578779</v>
      </c>
      <c r="AA52">
        <f t="shared" si="59"/>
        <v>28.026299999999999</v>
      </c>
      <c r="AB52">
        <f t="shared" si="60"/>
        <v>3.8006618193308652</v>
      </c>
      <c r="AC52">
        <f t="shared" si="61"/>
        <v>60.371328581415248</v>
      </c>
      <c r="AD52">
        <f t="shared" si="62"/>
        <v>2.2943094390165002</v>
      </c>
      <c r="AE52">
        <f t="shared" si="63"/>
        <v>3.8003295486904056</v>
      </c>
      <c r="AF52">
        <f t="shared" si="64"/>
        <v>1.506352380314365</v>
      </c>
      <c r="AG52">
        <f t="shared" si="65"/>
        <v>-195.86705996239337</v>
      </c>
      <c r="AH52">
        <f t="shared" si="66"/>
        <v>-0.23613049492677102</v>
      </c>
      <c r="AI52">
        <f t="shared" si="67"/>
        <v>-1.7631854198084818E-2</v>
      </c>
      <c r="AJ52">
        <f t="shared" si="68"/>
        <v>148.24607733315983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52404.46352831876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611</v>
      </c>
      <c r="AW52">
        <v>10361.9</v>
      </c>
      <c r="AX52">
        <v>725.49932000000001</v>
      </c>
      <c r="AY52">
        <v>821.39998783366718</v>
      </c>
      <c r="AZ52">
        <f t="shared" si="73"/>
        <v>0.11675270179464259</v>
      </c>
      <c r="BA52">
        <v>0.5</v>
      </c>
      <c r="BB52">
        <f t="shared" si="74"/>
        <v>1513.175999822339</v>
      </c>
      <c r="BC52">
        <f t="shared" si="75"/>
        <v>11.924882750555001</v>
      </c>
      <c r="BD52">
        <f t="shared" si="76"/>
        <v>88.33369313503384</v>
      </c>
      <c r="BE52">
        <f t="shared" si="77"/>
        <v>1.0517162107889669E-2</v>
      </c>
      <c r="BF52">
        <f t="shared" si="78"/>
        <v>3.1780740818503039</v>
      </c>
      <c r="BG52">
        <f t="shared" si="79"/>
        <v>517.46654793337677</v>
      </c>
      <c r="BH52" t="s">
        <v>612</v>
      </c>
      <c r="BI52">
        <v>574.45000000000005</v>
      </c>
      <c r="BJ52">
        <f t="shared" si="80"/>
        <v>574.45000000000005</v>
      </c>
      <c r="BK52">
        <f t="shared" si="81"/>
        <v>0.30064522947579386</v>
      </c>
      <c r="BL52">
        <f t="shared" si="82"/>
        <v>0.38834044364586462</v>
      </c>
      <c r="BM52">
        <f t="shared" si="83"/>
        <v>0.91357588739713891</v>
      </c>
      <c r="BN52">
        <f t="shared" si="84"/>
        <v>-0.55692560323647322</v>
      </c>
      <c r="BO52">
        <f t="shared" si="85"/>
        <v>1.070622329014409</v>
      </c>
      <c r="BP52">
        <f t="shared" si="86"/>
        <v>0.3074877697368027</v>
      </c>
      <c r="BQ52">
        <f t="shared" si="87"/>
        <v>0.6925122302631973</v>
      </c>
      <c r="BR52">
        <v>1903</v>
      </c>
      <c r="BS52">
        <v>290.00000000000011</v>
      </c>
      <c r="BT52">
        <v>796.11</v>
      </c>
      <c r="BU52">
        <v>265</v>
      </c>
      <c r="BV52">
        <v>10361.9</v>
      </c>
      <c r="BW52">
        <v>795.71</v>
      </c>
      <c r="BX52">
        <v>0.4</v>
      </c>
      <c r="BY52">
        <v>300.00000000000011</v>
      </c>
      <c r="BZ52">
        <v>38.4</v>
      </c>
      <c r="CA52">
        <v>821.39998783366718</v>
      </c>
      <c r="CB52">
        <v>1.15222860757965</v>
      </c>
      <c r="CC52">
        <v>-26.623313264198359</v>
      </c>
      <c r="CD52">
        <v>0.97793104614670423</v>
      </c>
      <c r="CE52">
        <v>0.96359630878266078</v>
      </c>
      <c r="CF52">
        <v>-1.128340978865406E-2</v>
      </c>
      <c r="CG52">
        <v>289.99999999999989</v>
      </c>
      <c r="CH52">
        <v>793.41</v>
      </c>
      <c r="CI52">
        <v>685</v>
      </c>
      <c r="CJ52">
        <v>10347.200000000001</v>
      </c>
      <c r="CK52">
        <v>795.67</v>
      </c>
      <c r="CL52">
        <v>-2.2599999999999998</v>
      </c>
      <c r="CZ52">
        <f t="shared" si="88"/>
        <v>1799.99</v>
      </c>
      <c r="DA52">
        <f t="shared" si="89"/>
        <v>1513.175999822339</v>
      </c>
      <c r="DB52">
        <f t="shared" si="90"/>
        <v>0.8406580035568747</v>
      </c>
      <c r="DC52">
        <f t="shared" si="91"/>
        <v>0.19131600711374958</v>
      </c>
      <c r="DD52">
        <v>6</v>
      </c>
      <c r="DE52">
        <v>0.5</v>
      </c>
      <c r="DF52" t="s">
        <v>425</v>
      </c>
      <c r="DG52">
        <v>2</v>
      </c>
      <c r="DH52">
        <v>1693254337.0999999</v>
      </c>
      <c r="DI52">
        <v>105.18300000000001</v>
      </c>
      <c r="DJ52">
        <v>120.03400000000001</v>
      </c>
      <c r="DK52">
        <v>23.0977</v>
      </c>
      <c r="DL52">
        <v>17.8979</v>
      </c>
      <c r="DM52">
        <v>104.134</v>
      </c>
      <c r="DN52">
        <v>22.597999999999999</v>
      </c>
      <c r="DO52">
        <v>500.65499999999997</v>
      </c>
      <c r="DP52">
        <v>99.230500000000006</v>
      </c>
      <c r="DQ52">
        <v>0.100145</v>
      </c>
      <c r="DR52">
        <v>28.024799999999999</v>
      </c>
      <c r="DS52">
        <v>28.026299999999999</v>
      </c>
      <c r="DT52">
        <v>999.9</v>
      </c>
      <c r="DU52">
        <v>0</v>
      </c>
      <c r="DV52">
        <v>0</v>
      </c>
      <c r="DW52">
        <v>10022.5</v>
      </c>
      <c r="DX52">
        <v>0</v>
      </c>
      <c r="DY52">
        <v>1156.6400000000001</v>
      </c>
      <c r="DZ52">
        <v>-14.8515</v>
      </c>
      <c r="EA52">
        <v>107.67</v>
      </c>
      <c r="EB52">
        <v>122.22199999999999</v>
      </c>
      <c r="EC52">
        <v>5.1997999999999998</v>
      </c>
      <c r="ED52">
        <v>120.03400000000001</v>
      </c>
      <c r="EE52">
        <v>17.8979</v>
      </c>
      <c r="EF52">
        <v>2.2919900000000002</v>
      </c>
      <c r="EG52">
        <v>1.7760199999999999</v>
      </c>
      <c r="EH52">
        <v>19.620200000000001</v>
      </c>
      <c r="EI52">
        <v>15.577299999999999</v>
      </c>
      <c r="EJ52">
        <v>1799.99</v>
      </c>
      <c r="EK52">
        <v>0.97800500000000001</v>
      </c>
      <c r="EL52">
        <v>2.19945E-2</v>
      </c>
      <c r="EM52">
        <v>0</v>
      </c>
      <c r="EN52">
        <v>725.02700000000004</v>
      </c>
      <c r="EO52">
        <v>5.0002700000000004</v>
      </c>
      <c r="EP52">
        <v>14030</v>
      </c>
      <c r="EQ52">
        <v>16248.6</v>
      </c>
      <c r="ER52">
        <v>47</v>
      </c>
      <c r="ES52">
        <v>49.061999999999998</v>
      </c>
      <c r="ET52">
        <v>48.375</v>
      </c>
      <c r="EU52">
        <v>47.75</v>
      </c>
      <c r="EV52">
        <v>48.625</v>
      </c>
      <c r="EW52">
        <v>1755.51</v>
      </c>
      <c r="EX52">
        <v>39.479999999999997</v>
      </c>
      <c r="EY52">
        <v>0</v>
      </c>
      <c r="EZ52">
        <v>114.6000001430511</v>
      </c>
      <c r="FA52">
        <v>0</v>
      </c>
      <c r="FB52">
        <v>725.49932000000001</v>
      </c>
      <c r="FC52">
        <v>-3.0907692473050759</v>
      </c>
      <c r="FD52">
        <v>-51.376923090332681</v>
      </c>
      <c r="FE52">
        <v>14034.976000000001</v>
      </c>
      <c r="FF52">
        <v>15</v>
      </c>
      <c r="FG52">
        <v>1693254302.5999999</v>
      </c>
      <c r="FH52" t="s">
        <v>613</v>
      </c>
      <c r="FI52">
        <v>1693254291.5999999</v>
      </c>
      <c r="FJ52">
        <v>1693254302.5999999</v>
      </c>
      <c r="FK52">
        <v>40</v>
      </c>
      <c r="FL52">
        <v>0.104</v>
      </c>
      <c r="FM52">
        <v>-4.0000000000000001E-3</v>
      </c>
      <c r="FN52">
        <v>1.06</v>
      </c>
      <c r="FO52">
        <v>0.25800000000000001</v>
      </c>
      <c r="FP52">
        <v>120</v>
      </c>
      <c r="FQ52">
        <v>18</v>
      </c>
      <c r="FR52">
        <v>0.34</v>
      </c>
      <c r="FS52">
        <v>0.05</v>
      </c>
      <c r="FT52">
        <v>11.753624852812271</v>
      </c>
      <c r="FU52">
        <v>0.34277835910417631</v>
      </c>
      <c r="FV52">
        <v>0.1101059977307038</v>
      </c>
      <c r="FW52">
        <v>1</v>
      </c>
      <c r="FX52">
        <v>0.28790361775324957</v>
      </c>
      <c r="FY52">
        <v>0.10758979755448141</v>
      </c>
      <c r="FZ52">
        <v>1.9600021271777329E-2</v>
      </c>
      <c r="GA52">
        <v>1</v>
      </c>
      <c r="GB52">
        <v>2</v>
      </c>
      <c r="GC52">
        <v>2</v>
      </c>
      <c r="GD52" t="s">
        <v>427</v>
      </c>
      <c r="GE52">
        <v>3.13347</v>
      </c>
      <c r="GF52">
        <v>2.8654999999999999</v>
      </c>
      <c r="GG52">
        <v>2.8328800000000001E-2</v>
      </c>
      <c r="GH52">
        <v>3.3387899999999998E-2</v>
      </c>
      <c r="GI52">
        <v>0.110998</v>
      </c>
      <c r="GJ52">
        <v>9.6535300000000004E-2</v>
      </c>
      <c r="GK52">
        <v>29340</v>
      </c>
      <c r="GL52">
        <v>22537</v>
      </c>
      <c r="GM52">
        <v>29119.599999999999</v>
      </c>
      <c r="GN52">
        <v>21735.7</v>
      </c>
      <c r="GO52">
        <v>34706.1</v>
      </c>
      <c r="GP52">
        <v>27024.400000000001</v>
      </c>
      <c r="GQ52">
        <v>40418.800000000003</v>
      </c>
      <c r="GR52">
        <v>30892.400000000001</v>
      </c>
      <c r="GS52">
        <v>2.0137999999999998</v>
      </c>
      <c r="GT52">
        <v>1.7734000000000001</v>
      </c>
      <c r="GU52">
        <v>2.43932E-2</v>
      </c>
      <c r="GV52">
        <v>0</v>
      </c>
      <c r="GW52">
        <v>27.6279</v>
      </c>
      <c r="GX52">
        <v>999.9</v>
      </c>
      <c r="GY52">
        <v>30.5</v>
      </c>
      <c r="GZ52">
        <v>40.4</v>
      </c>
      <c r="HA52">
        <v>23.277899999999999</v>
      </c>
      <c r="HB52">
        <v>62.023899999999998</v>
      </c>
      <c r="HC52">
        <v>13.746</v>
      </c>
      <c r="HD52">
        <v>1</v>
      </c>
      <c r="HE52">
        <v>0.39789600000000003</v>
      </c>
      <c r="HF52">
        <v>4.2894800000000002</v>
      </c>
      <c r="HG52">
        <v>20.224599999999999</v>
      </c>
      <c r="HH52">
        <v>5.2328599999999996</v>
      </c>
      <c r="HI52">
        <v>11.98</v>
      </c>
      <c r="HJ52">
        <v>4.9740000000000002</v>
      </c>
      <c r="HK52">
        <v>3.2839999999999998</v>
      </c>
      <c r="HL52">
        <v>9999</v>
      </c>
      <c r="HM52">
        <v>9999</v>
      </c>
      <c r="HN52">
        <v>9999</v>
      </c>
      <c r="HO52">
        <v>999.9</v>
      </c>
      <c r="HP52">
        <v>1.86151</v>
      </c>
      <c r="HQ52">
        <v>1.8631200000000001</v>
      </c>
      <c r="HR52">
        <v>1.86853</v>
      </c>
      <c r="HS52">
        <v>1.85928</v>
      </c>
      <c r="HT52">
        <v>1.8575999999999999</v>
      </c>
      <c r="HU52">
        <v>1.8613599999999999</v>
      </c>
      <c r="HV52">
        <v>1.86521</v>
      </c>
      <c r="HW52">
        <v>1.8672200000000001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1.0489999999999999</v>
      </c>
      <c r="IL52">
        <v>0.49969999999999998</v>
      </c>
      <c r="IM52">
        <v>0.94958400984725866</v>
      </c>
      <c r="IN52">
        <v>1.118558698776514E-3</v>
      </c>
      <c r="IO52">
        <v>-1.6939696309573479E-6</v>
      </c>
      <c r="IP52">
        <v>5.4698917449866148E-10</v>
      </c>
      <c r="IQ52">
        <v>-8.4626635171709597E-2</v>
      </c>
      <c r="IR52">
        <v>-7.6058941998734366E-3</v>
      </c>
      <c r="IS52">
        <v>1.6984902717538061E-3</v>
      </c>
      <c r="IT52">
        <v>-9.6352527008986976E-6</v>
      </c>
      <c r="IU52">
        <v>2</v>
      </c>
      <c r="IV52">
        <v>2021</v>
      </c>
      <c r="IW52">
        <v>2</v>
      </c>
      <c r="IX52">
        <v>40</v>
      </c>
      <c r="IY52">
        <v>0.8</v>
      </c>
      <c r="IZ52">
        <v>0.6</v>
      </c>
      <c r="JA52">
        <v>0.42114299999999999</v>
      </c>
      <c r="JB52">
        <v>2.5427200000000001</v>
      </c>
      <c r="JC52">
        <v>1.34399</v>
      </c>
      <c r="JD52">
        <v>2.2363300000000002</v>
      </c>
      <c r="JE52">
        <v>1.5918000000000001</v>
      </c>
      <c r="JF52">
        <v>2.49146</v>
      </c>
      <c r="JG52">
        <v>43.100900000000003</v>
      </c>
      <c r="JH52">
        <v>23.868600000000001</v>
      </c>
      <c r="JI52">
        <v>18</v>
      </c>
      <c r="JJ52">
        <v>506.971</v>
      </c>
      <c r="JK52">
        <v>399.03899999999999</v>
      </c>
      <c r="JL52">
        <v>22.4923</v>
      </c>
      <c r="JM52">
        <v>32.4512</v>
      </c>
      <c r="JN52">
        <v>30.0002</v>
      </c>
      <c r="JO52">
        <v>32.386099999999999</v>
      </c>
      <c r="JP52">
        <v>32.346699999999998</v>
      </c>
      <c r="JQ52">
        <v>8.5070700000000006</v>
      </c>
      <c r="JR52">
        <v>21.635899999999999</v>
      </c>
      <c r="JS52">
        <v>0</v>
      </c>
      <c r="JT52">
        <v>22.493600000000001</v>
      </c>
      <c r="JU52">
        <v>120</v>
      </c>
      <c r="JV52">
        <v>17.8111</v>
      </c>
      <c r="JW52">
        <v>99.294300000000007</v>
      </c>
      <c r="JX52">
        <v>97.5899</v>
      </c>
    </row>
    <row r="53" spans="1:284" x14ac:dyDescent="0.3">
      <c r="A53">
        <v>37</v>
      </c>
      <c r="B53">
        <v>1693254448.5999999</v>
      </c>
      <c r="C53">
        <v>9456.0999999046326</v>
      </c>
      <c r="D53" t="s">
        <v>614</v>
      </c>
      <c r="E53" t="s">
        <v>615</v>
      </c>
      <c r="F53" t="s">
        <v>416</v>
      </c>
      <c r="G53" t="s">
        <v>592</v>
      </c>
      <c r="H53" t="s">
        <v>593</v>
      </c>
      <c r="I53" t="s">
        <v>419</v>
      </c>
      <c r="J53" t="s">
        <v>594</v>
      </c>
      <c r="K53" t="s">
        <v>510</v>
      </c>
      <c r="L53" t="s">
        <v>595</v>
      </c>
      <c r="M53">
        <v>1693254448.5999999</v>
      </c>
      <c r="N53">
        <f t="shared" si="46"/>
        <v>4.7568519897459574E-3</v>
      </c>
      <c r="O53">
        <f t="shared" si="47"/>
        <v>4.7568519897459574</v>
      </c>
      <c r="P53">
        <f t="shared" si="48"/>
        <v>7.2889691526982245</v>
      </c>
      <c r="Q53">
        <f t="shared" si="49"/>
        <v>60.875500000000002</v>
      </c>
      <c r="R53">
        <f t="shared" si="50"/>
        <v>22.129194842509932</v>
      </c>
      <c r="S53">
        <f t="shared" si="51"/>
        <v>2.1980564570063308</v>
      </c>
      <c r="T53">
        <f t="shared" si="52"/>
        <v>6.0466630982635508</v>
      </c>
      <c r="U53">
        <f t="shared" si="53"/>
        <v>0.32542675025431073</v>
      </c>
      <c r="V53">
        <f t="shared" si="54"/>
        <v>2.9273453032259598</v>
      </c>
      <c r="W53">
        <f t="shared" si="55"/>
        <v>0.30658144833660678</v>
      </c>
      <c r="X53">
        <f t="shared" si="56"/>
        <v>0.19321557619955282</v>
      </c>
      <c r="Y53">
        <f t="shared" si="57"/>
        <v>344.37829964468995</v>
      </c>
      <c r="Z53">
        <f t="shared" si="58"/>
        <v>28.822160670191703</v>
      </c>
      <c r="AA53">
        <f t="shared" si="59"/>
        <v>27.987300000000001</v>
      </c>
      <c r="AB53">
        <f t="shared" si="60"/>
        <v>3.792031015028257</v>
      </c>
      <c r="AC53">
        <f t="shared" si="61"/>
        <v>60.458919855220074</v>
      </c>
      <c r="AD53">
        <f t="shared" si="62"/>
        <v>2.29812035119686</v>
      </c>
      <c r="AE53">
        <f t="shared" si="63"/>
        <v>3.8011270408074256</v>
      </c>
      <c r="AF53">
        <f t="shared" si="64"/>
        <v>1.493910663831397</v>
      </c>
      <c r="AG53">
        <f t="shared" si="65"/>
        <v>-209.77717274779673</v>
      </c>
      <c r="AH53">
        <f t="shared" si="66"/>
        <v>6.4863625434870098</v>
      </c>
      <c r="AI53">
        <f t="shared" si="67"/>
        <v>0.48302759265506418</v>
      </c>
      <c r="AJ53">
        <f t="shared" si="68"/>
        <v>141.57051703303529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52616.135053950296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616</v>
      </c>
      <c r="AW53">
        <v>10367.299999999999</v>
      </c>
      <c r="AX53">
        <v>730.90156000000002</v>
      </c>
      <c r="AY53">
        <v>794.94559970976957</v>
      </c>
      <c r="AZ53">
        <f t="shared" si="73"/>
        <v>8.0564053355539955E-2</v>
      </c>
      <c r="BA53">
        <v>0.5</v>
      </c>
      <c r="BB53">
        <f t="shared" si="74"/>
        <v>1513.2263998223448</v>
      </c>
      <c r="BC53">
        <f t="shared" si="75"/>
        <v>7.2889691526982245</v>
      </c>
      <c r="BD53">
        <f t="shared" si="76"/>
        <v>60.955826207149514</v>
      </c>
      <c r="BE53">
        <f t="shared" si="77"/>
        <v>7.4532163140736216E-3</v>
      </c>
      <c r="BF53">
        <f t="shared" si="78"/>
        <v>3.3171130216368989</v>
      </c>
      <c r="BG53">
        <f t="shared" si="79"/>
        <v>506.84080102188784</v>
      </c>
      <c r="BH53" t="s">
        <v>617</v>
      </c>
      <c r="BI53">
        <v>583.39</v>
      </c>
      <c r="BJ53">
        <f t="shared" si="80"/>
        <v>583.39</v>
      </c>
      <c r="BK53">
        <f t="shared" si="81"/>
        <v>0.26612588306295104</v>
      </c>
      <c r="BL53">
        <f t="shared" si="82"/>
        <v>0.30272911611713776</v>
      </c>
      <c r="BM53">
        <f t="shared" si="83"/>
        <v>0.92573035453653552</v>
      </c>
      <c r="BN53">
        <f t="shared" si="84"/>
        <v>-0.32239485054635431</v>
      </c>
      <c r="BO53">
        <f t="shared" si="85"/>
        <v>1.0814719685405703</v>
      </c>
      <c r="BP53">
        <f t="shared" si="86"/>
        <v>0.24163190875058058</v>
      </c>
      <c r="BQ53">
        <f t="shared" si="87"/>
        <v>0.7583680912494194</v>
      </c>
      <c r="BR53">
        <v>1905</v>
      </c>
      <c r="BS53">
        <v>290.00000000000011</v>
      </c>
      <c r="BT53">
        <v>778.68</v>
      </c>
      <c r="BU53">
        <v>225</v>
      </c>
      <c r="BV53">
        <v>10367.299999999999</v>
      </c>
      <c r="BW53">
        <v>777.21</v>
      </c>
      <c r="BX53">
        <v>1.47</v>
      </c>
      <c r="BY53">
        <v>300.00000000000011</v>
      </c>
      <c r="BZ53">
        <v>38.4</v>
      </c>
      <c r="CA53">
        <v>794.94559970976957</v>
      </c>
      <c r="CB53">
        <v>1.058358552592165</v>
      </c>
      <c r="CC53">
        <v>-18.389036419128221</v>
      </c>
      <c r="CD53">
        <v>0.89828089170383518</v>
      </c>
      <c r="CE53">
        <v>0.93737093992426945</v>
      </c>
      <c r="CF53">
        <v>-1.1283642269187979E-2</v>
      </c>
      <c r="CG53">
        <v>289.99999999999989</v>
      </c>
      <c r="CH53">
        <v>774.91</v>
      </c>
      <c r="CI53">
        <v>695</v>
      </c>
      <c r="CJ53">
        <v>10346.6</v>
      </c>
      <c r="CK53">
        <v>777.17</v>
      </c>
      <c r="CL53">
        <v>-2.2599999999999998</v>
      </c>
      <c r="CZ53">
        <f t="shared" si="88"/>
        <v>1800.05</v>
      </c>
      <c r="DA53">
        <f t="shared" si="89"/>
        <v>1513.2263998223448</v>
      </c>
      <c r="DB53">
        <f t="shared" si="90"/>
        <v>0.84065798162403538</v>
      </c>
      <c r="DC53">
        <f t="shared" si="91"/>
        <v>0.19131596324807085</v>
      </c>
      <c r="DD53">
        <v>6</v>
      </c>
      <c r="DE53">
        <v>0.5</v>
      </c>
      <c r="DF53" t="s">
        <v>425</v>
      </c>
      <c r="DG53">
        <v>2</v>
      </c>
      <c r="DH53">
        <v>1693254448.5999999</v>
      </c>
      <c r="DI53">
        <v>60.875500000000002</v>
      </c>
      <c r="DJ53">
        <v>69.965100000000007</v>
      </c>
      <c r="DK53">
        <v>23.136600000000001</v>
      </c>
      <c r="DL53">
        <v>17.563300000000002</v>
      </c>
      <c r="DM53">
        <v>59.834600000000002</v>
      </c>
      <c r="DN53">
        <v>22.636800000000001</v>
      </c>
      <c r="DO53">
        <v>500.25599999999997</v>
      </c>
      <c r="DP53">
        <v>99.229399999999998</v>
      </c>
      <c r="DQ53">
        <v>9.8952100000000001E-2</v>
      </c>
      <c r="DR53">
        <v>28.028400000000001</v>
      </c>
      <c r="DS53">
        <v>27.987300000000001</v>
      </c>
      <c r="DT53">
        <v>999.9</v>
      </c>
      <c r="DU53">
        <v>0</v>
      </c>
      <c r="DV53">
        <v>0</v>
      </c>
      <c r="DW53">
        <v>10065</v>
      </c>
      <c r="DX53">
        <v>0</v>
      </c>
      <c r="DY53">
        <v>1153.02</v>
      </c>
      <c r="DZ53">
        <v>-9.0896100000000004</v>
      </c>
      <c r="EA53">
        <v>62.317300000000003</v>
      </c>
      <c r="EB53">
        <v>71.215900000000005</v>
      </c>
      <c r="EC53">
        <v>5.5732600000000003</v>
      </c>
      <c r="ED53">
        <v>69.965100000000007</v>
      </c>
      <c r="EE53">
        <v>17.563300000000002</v>
      </c>
      <c r="EF53">
        <v>2.29583</v>
      </c>
      <c r="EG53">
        <v>1.7427999999999999</v>
      </c>
      <c r="EH53">
        <v>19.647200000000002</v>
      </c>
      <c r="EI53">
        <v>15.282999999999999</v>
      </c>
      <c r="EJ53">
        <v>1800.05</v>
      </c>
      <c r="EK53">
        <v>0.97800500000000001</v>
      </c>
      <c r="EL53">
        <v>2.1994699999999999E-2</v>
      </c>
      <c r="EM53">
        <v>0</v>
      </c>
      <c r="EN53">
        <v>730.49</v>
      </c>
      <c r="EO53">
        <v>5.0002700000000004</v>
      </c>
      <c r="EP53">
        <v>14151.3</v>
      </c>
      <c r="EQ53">
        <v>16249.1</v>
      </c>
      <c r="ER53">
        <v>47</v>
      </c>
      <c r="ES53">
        <v>49.186999999999998</v>
      </c>
      <c r="ET53">
        <v>48.436999999999998</v>
      </c>
      <c r="EU53">
        <v>47.875</v>
      </c>
      <c r="EV53">
        <v>48.625</v>
      </c>
      <c r="EW53">
        <v>1755.57</v>
      </c>
      <c r="EX53">
        <v>39.479999999999997</v>
      </c>
      <c r="EY53">
        <v>0</v>
      </c>
      <c r="EZ53">
        <v>109.4000000953674</v>
      </c>
      <c r="FA53">
        <v>0</v>
      </c>
      <c r="FB53">
        <v>730.90156000000002</v>
      </c>
      <c r="FC53">
        <v>-2.7654615535004829</v>
      </c>
      <c r="FD53">
        <v>-50.799999928556183</v>
      </c>
      <c r="FE53">
        <v>14156.26</v>
      </c>
      <c r="FF53">
        <v>15</v>
      </c>
      <c r="FG53">
        <v>1693254410.5999999</v>
      </c>
      <c r="FH53" t="s">
        <v>618</v>
      </c>
      <c r="FI53">
        <v>1693254400.5999999</v>
      </c>
      <c r="FJ53">
        <v>1693254410.5999999</v>
      </c>
      <c r="FK53">
        <v>41</v>
      </c>
      <c r="FL53">
        <v>0.03</v>
      </c>
      <c r="FM53">
        <v>-2E-3</v>
      </c>
      <c r="FN53">
        <v>1.0489999999999999</v>
      </c>
      <c r="FO53">
        <v>0.247</v>
      </c>
      <c r="FP53">
        <v>70</v>
      </c>
      <c r="FQ53">
        <v>18</v>
      </c>
      <c r="FR53">
        <v>0.43</v>
      </c>
      <c r="FS53">
        <v>0.05</v>
      </c>
      <c r="FT53">
        <v>7.3065185716089109</v>
      </c>
      <c r="FU53">
        <v>0.1219911601739728</v>
      </c>
      <c r="FV53">
        <v>4.671666737305618E-2</v>
      </c>
      <c r="FW53">
        <v>1</v>
      </c>
      <c r="FX53">
        <v>0.31925016237055431</v>
      </c>
      <c r="FY53">
        <v>7.1757724837279144E-2</v>
      </c>
      <c r="FZ53">
        <v>1.460702247770884E-2</v>
      </c>
      <c r="GA53">
        <v>1</v>
      </c>
      <c r="GB53">
        <v>2</v>
      </c>
      <c r="GC53">
        <v>2</v>
      </c>
      <c r="GD53" t="s">
        <v>427</v>
      </c>
      <c r="GE53">
        <v>3.1329400000000001</v>
      </c>
      <c r="GF53">
        <v>2.86469</v>
      </c>
      <c r="GG53">
        <v>1.6526800000000001E-2</v>
      </c>
      <c r="GH53">
        <v>1.98516E-2</v>
      </c>
      <c r="GI53">
        <v>0.111141</v>
      </c>
      <c r="GJ53">
        <v>9.5240199999999997E-2</v>
      </c>
      <c r="GK53">
        <v>29699.4</v>
      </c>
      <c r="GL53">
        <v>22854</v>
      </c>
      <c r="GM53">
        <v>29122.6</v>
      </c>
      <c r="GN53">
        <v>21737.1</v>
      </c>
      <c r="GO53">
        <v>34702.6</v>
      </c>
      <c r="GP53">
        <v>27064.6</v>
      </c>
      <c r="GQ53">
        <v>40422.800000000003</v>
      </c>
      <c r="GR53">
        <v>30895.200000000001</v>
      </c>
      <c r="GS53">
        <v>2.0142000000000002</v>
      </c>
      <c r="GT53">
        <v>1.7742</v>
      </c>
      <c r="GU53">
        <v>1.7523799999999999E-2</v>
      </c>
      <c r="GV53">
        <v>0</v>
      </c>
      <c r="GW53">
        <v>27.7011</v>
      </c>
      <c r="GX53">
        <v>999.9</v>
      </c>
      <c r="GY53">
        <v>30.5</v>
      </c>
      <c r="GZ53">
        <v>40.1</v>
      </c>
      <c r="HA53">
        <v>22.9084</v>
      </c>
      <c r="HB53">
        <v>61.573900000000002</v>
      </c>
      <c r="HC53">
        <v>13.902200000000001</v>
      </c>
      <c r="HD53">
        <v>1</v>
      </c>
      <c r="HE53">
        <v>0.39214399999999999</v>
      </c>
      <c r="HF53">
        <v>3.6219899999999998</v>
      </c>
      <c r="HG53">
        <v>20.242100000000001</v>
      </c>
      <c r="HH53">
        <v>5.23346</v>
      </c>
      <c r="HI53">
        <v>11.98</v>
      </c>
      <c r="HJ53">
        <v>4.9745999999999997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1.86148</v>
      </c>
      <c r="HQ53">
        <v>1.8631800000000001</v>
      </c>
      <c r="HR53">
        <v>1.86852</v>
      </c>
      <c r="HS53">
        <v>1.85928</v>
      </c>
      <c r="HT53">
        <v>1.85762</v>
      </c>
      <c r="HU53">
        <v>1.8614200000000001</v>
      </c>
      <c r="HV53">
        <v>1.86521</v>
      </c>
      <c r="HW53">
        <v>1.8672200000000001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1.0409999999999999</v>
      </c>
      <c r="IL53">
        <v>0.49980000000000002</v>
      </c>
      <c r="IM53">
        <v>0.97991910972125473</v>
      </c>
      <c r="IN53">
        <v>1.118558698776514E-3</v>
      </c>
      <c r="IO53">
        <v>-1.6939696309573479E-6</v>
      </c>
      <c r="IP53">
        <v>5.4698917449866148E-10</v>
      </c>
      <c r="IQ53">
        <v>-8.6623513451115686E-2</v>
      </c>
      <c r="IR53">
        <v>-7.6058941998734366E-3</v>
      </c>
      <c r="IS53">
        <v>1.6984902717538061E-3</v>
      </c>
      <c r="IT53">
        <v>-9.6352527008986976E-6</v>
      </c>
      <c r="IU53">
        <v>2</v>
      </c>
      <c r="IV53">
        <v>2021</v>
      </c>
      <c r="IW53">
        <v>2</v>
      </c>
      <c r="IX53">
        <v>40</v>
      </c>
      <c r="IY53">
        <v>0.8</v>
      </c>
      <c r="IZ53">
        <v>0.6</v>
      </c>
      <c r="JA53">
        <v>0.306396</v>
      </c>
      <c r="JB53">
        <v>2.5622600000000002</v>
      </c>
      <c r="JC53">
        <v>1.34399</v>
      </c>
      <c r="JD53">
        <v>2.2363300000000002</v>
      </c>
      <c r="JE53">
        <v>1.5918000000000001</v>
      </c>
      <c r="JF53">
        <v>2.4609399999999999</v>
      </c>
      <c r="JG53">
        <v>43.0199</v>
      </c>
      <c r="JH53">
        <v>23.877400000000002</v>
      </c>
      <c r="JI53">
        <v>18</v>
      </c>
      <c r="JJ53">
        <v>506.98700000000002</v>
      </c>
      <c r="JK53">
        <v>399.34199999999998</v>
      </c>
      <c r="JL53">
        <v>22.481000000000002</v>
      </c>
      <c r="JM53">
        <v>32.439799999999998</v>
      </c>
      <c r="JN53">
        <v>29.997</v>
      </c>
      <c r="JO53">
        <v>32.357500000000002</v>
      </c>
      <c r="JP53">
        <v>32.321100000000001</v>
      </c>
      <c r="JQ53">
        <v>6.2071199999999997</v>
      </c>
      <c r="JR53">
        <v>22.071200000000001</v>
      </c>
      <c r="JS53">
        <v>0</v>
      </c>
      <c r="JT53">
        <v>22.532800000000002</v>
      </c>
      <c r="JU53">
        <v>70</v>
      </c>
      <c r="JV53">
        <v>17.510400000000001</v>
      </c>
      <c r="JW53">
        <v>99.304299999999998</v>
      </c>
      <c r="JX53">
        <v>97.597700000000003</v>
      </c>
    </row>
    <row r="54" spans="1:284" x14ac:dyDescent="0.3">
      <c r="A54">
        <v>38</v>
      </c>
      <c r="B54">
        <v>1693254581.5</v>
      </c>
      <c r="C54">
        <v>9589</v>
      </c>
      <c r="D54" t="s">
        <v>619</v>
      </c>
      <c r="E54" t="s">
        <v>620</v>
      </c>
      <c r="F54" t="s">
        <v>416</v>
      </c>
      <c r="G54" t="s">
        <v>592</v>
      </c>
      <c r="H54" t="s">
        <v>593</v>
      </c>
      <c r="I54" t="s">
        <v>419</v>
      </c>
      <c r="J54" t="s">
        <v>594</v>
      </c>
      <c r="K54" t="s">
        <v>510</v>
      </c>
      <c r="L54" t="s">
        <v>595</v>
      </c>
      <c r="M54">
        <v>1693254581.5</v>
      </c>
      <c r="N54">
        <f t="shared" si="46"/>
        <v>5.059124947997538E-3</v>
      </c>
      <c r="O54">
        <f t="shared" si="47"/>
        <v>5.059124947997538</v>
      </c>
      <c r="P54">
        <f t="shared" si="48"/>
        <v>3.1934545616579633</v>
      </c>
      <c r="Q54">
        <f t="shared" si="49"/>
        <v>26.033300000000001</v>
      </c>
      <c r="R54">
        <f t="shared" si="50"/>
        <v>9.947168454945956</v>
      </c>
      <c r="S54">
        <f t="shared" si="51"/>
        <v>0.98800236752714865</v>
      </c>
      <c r="T54">
        <f t="shared" si="52"/>
        <v>2.5857571580337999</v>
      </c>
      <c r="U54">
        <f t="shared" si="53"/>
        <v>0.34504499566716218</v>
      </c>
      <c r="V54">
        <f t="shared" si="54"/>
        <v>2.9084588501560429</v>
      </c>
      <c r="W54">
        <f t="shared" si="55"/>
        <v>0.32381010463362286</v>
      </c>
      <c r="X54">
        <f t="shared" si="56"/>
        <v>0.20418019057343573</v>
      </c>
      <c r="Y54">
        <f t="shared" si="57"/>
        <v>344.33649964464649</v>
      </c>
      <c r="Z54">
        <f t="shared" si="58"/>
        <v>28.786802968436039</v>
      </c>
      <c r="AA54">
        <f t="shared" si="59"/>
        <v>28.0274</v>
      </c>
      <c r="AB54">
        <f t="shared" si="60"/>
        <v>3.8009055005752495</v>
      </c>
      <c r="AC54">
        <f t="shared" si="61"/>
        <v>60.283985490411339</v>
      </c>
      <c r="AD54">
        <f t="shared" si="62"/>
        <v>2.2967115162751996</v>
      </c>
      <c r="AE54">
        <f t="shared" si="63"/>
        <v>3.8098202990253691</v>
      </c>
      <c r="AF54">
        <f t="shared" si="64"/>
        <v>1.5041939843000498</v>
      </c>
      <c r="AG54">
        <f t="shared" si="65"/>
        <v>-223.10741020669144</v>
      </c>
      <c r="AH54">
        <f t="shared" si="66"/>
        <v>6.3033935078902195</v>
      </c>
      <c r="AI54">
        <f t="shared" si="67"/>
        <v>0.4726370699444139</v>
      </c>
      <c r="AJ54">
        <f t="shared" si="68"/>
        <v>128.00512001578969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52067.708051637106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621</v>
      </c>
      <c r="AW54">
        <v>10367.4</v>
      </c>
      <c r="AX54">
        <v>736.26157692307686</v>
      </c>
      <c r="AY54">
        <v>781.31652194532569</v>
      </c>
      <c r="AZ54">
        <f t="shared" si="73"/>
        <v>5.7665419528145634E-2</v>
      </c>
      <c r="BA54">
        <v>0.5</v>
      </c>
      <c r="BB54">
        <f t="shared" si="74"/>
        <v>1513.0415998223232</v>
      </c>
      <c r="BC54">
        <f t="shared" si="75"/>
        <v>3.1934545616579633</v>
      </c>
      <c r="BD54">
        <f t="shared" si="76"/>
        <v>43.625089308645457</v>
      </c>
      <c r="BE54">
        <f t="shared" si="77"/>
        <v>4.7473176546144009E-3</v>
      </c>
      <c r="BF54">
        <f t="shared" si="78"/>
        <v>3.3924195938610295</v>
      </c>
      <c r="BG54">
        <f t="shared" si="79"/>
        <v>501.26584133879265</v>
      </c>
      <c r="BH54" t="s">
        <v>622</v>
      </c>
      <c r="BI54">
        <v>597.85</v>
      </c>
      <c r="BJ54">
        <f t="shared" si="80"/>
        <v>597.85</v>
      </c>
      <c r="BK54">
        <f t="shared" si="81"/>
        <v>0.23481715385786261</v>
      </c>
      <c r="BL54">
        <f t="shared" si="82"/>
        <v>0.24557583882074968</v>
      </c>
      <c r="BM54">
        <f t="shared" si="83"/>
        <v>0.93526279915267851</v>
      </c>
      <c r="BN54">
        <f t="shared" si="84"/>
        <v>-0.21224298811380468</v>
      </c>
      <c r="BO54">
        <f t="shared" si="85"/>
        <v>1.0870616113675255</v>
      </c>
      <c r="BP54">
        <f t="shared" si="86"/>
        <v>0.19940944881648279</v>
      </c>
      <c r="BQ54">
        <f t="shared" si="87"/>
        <v>0.80059055118351719</v>
      </c>
      <c r="BR54">
        <v>1907</v>
      </c>
      <c r="BS54">
        <v>290.00000000000011</v>
      </c>
      <c r="BT54">
        <v>769.13</v>
      </c>
      <c r="BU54">
        <v>225</v>
      </c>
      <c r="BV54">
        <v>10367.4</v>
      </c>
      <c r="BW54">
        <v>767.35</v>
      </c>
      <c r="BX54">
        <v>1.78</v>
      </c>
      <c r="BY54">
        <v>300.00000000000011</v>
      </c>
      <c r="BZ54">
        <v>38.4</v>
      </c>
      <c r="CA54">
        <v>781.31652194532569</v>
      </c>
      <c r="CB54">
        <v>0.78415349462468409</v>
      </c>
      <c r="CC54">
        <v>-14.47654209879834</v>
      </c>
      <c r="CD54">
        <v>0.66555758901577855</v>
      </c>
      <c r="CE54">
        <v>0.94412359127938239</v>
      </c>
      <c r="CF54">
        <v>-1.128374593993327E-2</v>
      </c>
      <c r="CG54">
        <v>289.99999999999989</v>
      </c>
      <c r="CH54">
        <v>765.06</v>
      </c>
      <c r="CI54">
        <v>665</v>
      </c>
      <c r="CJ54">
        <v>10349.4</v>
      </c>
      <c r="CK54">
        <v>767.33</v>
      </c>
      <c r="CL54">
        <v>-2.27</v>
      </c>
      <c r="CZ54">
        <f t="shared" si="88"/>
        <v>1799.83</v>
      </c>
      <c r="DA54">
        <f t="shared" si="89"/>
        <v>1513.0415998223232</v>
      </c>
      <c r="DB54">
        <f t="shared" si="90"/>
        <v>0.84065806205159554</v>
      </c>
      <c r="DC54">
        <f t="shared" si="91"/>
        <v>0.19131612410319113</v>
      </c>
      <c r="DD54">
        <v>6</v>
      </c>
      <c r="DE54">
        <v>0.5</v>
      </c>
      <c r="DF54" t="s">
        <v>425</v>
      </c>
      <c r="DG54">
        <v>2</v>
      </c>
      <c r="DH54">
        <v>1693254581.5</v>
      </c>
      <c r="DI54">
        <v>26.033300000000001</v>
      </c>
      <c r="DJ54">
        <v>30.0258</v>
      </c>
      <c r="DK54">
        <v>23.123200000000001</v>
      </c>
      <c r="DL54">
        <v>17.1892</v>
      </c>
      <c r="DM54">
        <v>24.9496</v>
      </c>
      <c r="DN54">
        <v>22.624600000000001</v>
      </c>
      <c r="DO54">
        <v>499.71100000000001</v>
      </c>
      <c r="DP54">
        <v>99.224299999999999</v>
      </c>
      <c r="DQ54">
        <v>0.100686</v>
      </c>
      <c r="DR54">
        <v>28.067599999999999</v>
      </c>
      <c r="DS54">
        <v>28.0274</v>
      </c>
      <c r="DT54">
        <v>999.9</v>
      </c>
      <c r="DU54">
        <v>0</v>
      </c>
      <c r="DV54">
        <v>0</v>
      </c>
      <c r="DW54">
        <v>9957.5</v>
      </c>
      <c r="DX54">
        <v>0</v>
      </c>
      <c r="DY54">
        <v>1152.24</v>
      </c>
      <c r="DZ54">
        <v>-3.99247</v>
      </c>
      <c r="EA54">
        <v>26.6496</v>
      </c>
      <c r="EB54">
        <v>30.550999999999998</v>
      </c>
      <c r="EC54">
        <v>5.9339700000000004</v>
      </c>
      <c r="ED54">
        <v>30.0258</v>
      </c>
      <c r="EE54">
        <v>17.1892</v>
      </c>
      <c r="EF54">
        <v>2.2943799999999999</v>
      </c>
      <c r="EG54">
        <v>1.7055899999999999</v>
      </c>
      <c r="EH54">
        <v>19.637</v>
      </c>
      <c r="EI54">
        <v>14.9474</v>
      </c>
      <c r="EJ54">
        <v>1799.83</v>
      </c>
      <c r="EK54">
        <v>0.97800200000000004</v>
      </c>
      <c r="EL54">
        <v>2.19981E-2</v>
      </c>
      <c r="EM54">
        <v>0</v>
      </c>
      <c r="EN54">
        <v>735.95899999999995</v>
      </c>
      <c r="EO54">
        <v>5.0002700000000004</v>
      </c>
      <c r="EP54">
        <v>14271.6</v>
      </c>
      <c r="EQ54">
        <v>16247</v>
      </c>
      <c r="ER54">
        <v>47.061999999999998</v>
      </c>
      <c r="ES54">
        <v>49.311999999999998</v>
      </c>
      <c r="ET54">
        <v>48.436999999999998</v>
      </c>
      <c r="EU54">
        <v>47.875</v>
      </c>
      <c r="EV54">
        <v>48.686999999999998</v>
      </c>
      <c r="EW54">
        <v>1755.35</v>
      </c>
      <c r="EX54">
        <v>39.479999999999997</v>
      </c>
      <c r="EY54">
        <v>0</v>
      </c>
      <c r="EZ54">
        <v>131</v>
      </c>
      <c r="FA54">
        <v>0</v>
      </c>
      <c r="FB54">
        <v>736.26157692307686</v>
      </c>
      <c r="FC54">
        <v>-0.8197265008738075</v>
      </c>
      <c r="FD54">
        <v>-25.986324756727068</v>
      </c>
      <c r="FE54">
        <v>14275.77307692308</v>
      </c>
      <c r="FF54">
        <v>15</v>
      </c>
      <c r="FG54">
        <v>1693254543.0999999</v>
      </c>
      <c r="FH54" t="s">
        <v>623</v>
      </c>
      <c r="FI54">
        <v>1693254531.0999999</v>
      </c>
      <c r="FJ54">
        <v>1693254543.0999999</v>
      </c>
      <c r="FK54">
        <v>42</v>
      </c>
      <c r="FL54">
        <v>7.6999999999999999E-2</v>
      </c>
      <c r="FM54">
        <v>-1E-3</v>
      </c>
      <c r="FN54">
        <v>1.0880000000000001</v>
      </c>
      <c r="FO54">
        <v>0.22700000000000001</v>
      </c>
      <c r="FP54">
        <v>30</v>
      </c>
      <c r="FQ54">
        <v>17</v>
      </c>
      <c r="FR54">
        <v>1.02</v>
      </c>
      <c r="FS54">
        <v>0.04</v>
      </c>
      <c r="FT54">
        <v>3.209512031504437</v>
      </c>
      <c r="FU54">
        <v>-0.15106689006438739</v>
      </c>
      <c r="FV54">
        <v>4.3817677347004293E-2</v>
      </c>
      <c r="FW54">
        <v>1</v>
      </c>
      <c r="FX54">
        <v>0.34362235252696249</v>
      </c>
      <c r="FY54">
        <v>6.0807637394300493E-2</v>
      </c>
      <c r="FZ54">
        <v>1.5154914951976199E-2</v>
      </c>
      <c r="GA54">
        <v>1</v>
      </c>
      <c r="GB54">
        <v>2</v>
      </c>
      <c r="GC54">
        <v>2</v>
      </c>
      <c r="GD54" t="s">
        <v>427</v>
      </c>
      <c r="GE54">
        <v>3.1322199999999998</v>
      </c>
      <c r="GF54">
        <v>2.8654799999999998</v>
      </c>
      <c r="GG54">
        <v>6.9359799999999996E-3</v>
      </c>
      <c r="GH54">
        <v>8.5973300000000002E-3</v>
      </c>
      <c r="GI54">
        <v>0.111093</v>
      </c>
      <c r="GJ54">
        <v>9.3771499999999994E-2</v>
      </c>
      <c r="GK54">
        <v>29987.8</v>
      </c>
      <c r="GL54">
        <v>23118.2</v>
      </c>
      <c r="GM54">
        <v>29121.599999999999</v>
      </c>
      <c r="GN54">
        <v>21738.799999999999</v>
      </c>
      <c r="GO54">
        <v>34702.1</v>
      </c>
      <c r="GP54">
        <v>27109.3</v>
      </c>
      <c r="GQ54">
        <v>40421.1</v>
      </c>
      <c r="GR54">
        <v>30897</v>
      </c>
      <c r="GS54">
        <v>2.0131999999999999</v>
      </c>
      <c r="GT54">
        <v>1.7755000000000001</v>
      </c>
      <c r="GU54">
        <v>1.6584999999999999E-2</v>
      </c>
      <c r="GV54">
        <v>0</v>
      </c>
      <c r="GW54">
        <v>27.756599999999999</v>
      </c>
      <c r="GX54">
        <v>999.9</v>
      </c>
      <c r="GY54">
        <v>30.4</v>
      </c>
      <c r="GZ54">
        <v>39.9</v>
      </c>
      <c r="HA54">
        <v>22.593399999999999</v>
      </c>
      <c r="HB54">
        <v>60.9039</v>
      </c>
      <c r="HC54">
        <v>13.9223</v>
      </c>
      <c r="HD54">
        <v>1</v>
      </c>
      <c r="HE54">
        <v>0.39679900000000001</v>
      </c>
      <c r="HF54">
        <v>4.35968</v>
      </c>
      <c r="HG54">
        <v>20.223400000000002</v>
      </c>
      <c r="HH54">
        <v>5.2346599999999999</v>
      </c>
      <c r="HI54">
        <v>11.98</v>
      </c>
      <c r="HJ54">
        <v>4.9748000000000001</v>
      </c>
      <c r="HK54">
        <v>3.2839999999999998</v>
      </c>
      <c r="HL54">
        <v>9999</v>
      </c>
      <c r="HM54">
        <v>9999</v>
      </c>
      <c r="HN54">
        <v>9999</v>
      </c>
      <c r="HO54">
        <v>999.9</v>
      </c>
      <c r="HP54">
        <v>1.8614200000000001</v>
      </c>
      <c r="HQ54">
        <v>1.8631</v>
      </c>
      <c r="HR54">
        <v>1.86849</v>
      </c>
      <c r="HS54">
        <v>1.8592500000000001</v>
      </c>
      <c r="HT54">
        <v>1.8575999999999999</v>
      </c>
      <c r="HU54">
        <v>1.8613299999999999</v>
      </c>
      <c r="HV54">
        <v>1.86511</v>
      </c>
      <c r="HW54">
        <v>1.8672200000000001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1.0840000000000001</v>
      </c>
      <c r="IL54">
        <v>0.49859999999999999</v>
      </c>
      <c r="IM54">
        <v>1.056876737359163</v>
      </c>
      <c r="IN54">
        <v>1.118558698776514E-3</v>
      </c>
      <c r="IO54">
        <v>-1.6939696309573479E-6</v>
      </c>
      <c r="IP54">
        <v>5.4698917449866148E-10</v>
      </c>
      <c r="IQ54">
        <v>-8.7189117988821119E-2</v>
      </c>
      <c r="IR54">
        <v>-7.6058941998734366E-3</v>
      </c>
      <c r="IS54">
        <v>1.6984902717538061E-3</v>
      </c>
      <c r="IT54">
        <v>-9.6352527008986976E-6</v>
      </c>
      <c r="IU54">
        <v>2</v>
      </c>
      <c r="IV54">
        <v>2021</v>
      </c>
      <c r="IW54">
        <v>2</v>
      </c>
      <c r="IX54">
        <v>40</v>
      </c>
      <c r="IY54">
        <v>0.8</v>
      </c>
      <c r="IZ54">
        <v>0.6</v>
      </c>
      <c r="JA54">
        <v>0.21606400000000001</v>
      </c>
      <c r="JB54">
        <v>2.5952099999999998</v>
      </c>
      <c r="JC54">
        <v>1.34399</v>
      </c>
      <c r="JD54">
        <v>2.2363300000000002</v>
      </c>
      <c r="JE54">
        <v>1.5918000000000001</v>
      </c>
      <c r="JF54">
        <v>2.33521</v>
      </c>
      <c r="JG54">
        <v>42.912100000000002</v>
      </c>
      <c r="JH54">
        <v>23.903600000000001</v>
      </c>
      <c r="JI54">
        <v>18</v>
      </c>
      <c r="JJ54">
        <v>506.30900000000003</v>
      </c>
      <c r="JK54">
        <v>400.09300000000002</v>
      </c>
      <c r="JL54">
        <v>22.491</v>
      </c>
      <c r="JM54">
        <v>32.445500000000003</v>
      </c>
      <c r="JN54">
        <v>30.000299999999999</v>
      </c>
      <c r="JO54">
        <v>32.354599999999998</v>
      </c>
      <c r="JP54">
        <v>32.315399999999997</v>
      </c>
      <c r="JQ54">
        <v>4.4017299999999997</v>
      </c>
      <c r="JR54">
        <v>23.0808</v>
      </c>
      <c r="JS54">
        <v>0</v>
      </c>
      <c r="JT54">
        <v>22.465499999999999</v>
      </c>
      <c r="JU54">
        <v>30</v>
      </c>
      <c r="JV54">
        <v>17.099499999999999</v>
      </c>
      <c r="JW54">
        <v>99.300299999999993</v>
      </c>
      <c r="JX54">
        <v>97.604299999999995</v>
      </c>
    </row>
    <row r="55" spans="1:284" x14ac:dyDescent="0.3">
      <c r="A55">
        <v>39</v>
      </c>
      <c r="B55">
        <v>1693254694.5</v>
      </c>
      <c r="C55">
        <v>9702</v>
      </c>
      <c r="D55" t="s">
        <v>624</v>
      </c>
      <c r="E55" t="s">
        <v>625</v>
      </c>
      <c r="F55" t="s">
        <v>416</v>
      </c>
      <c r="G55" t="s">
        <v>592</v>
      </c>
      <c r="H55" t="s">
        <v>593</v>
      </c>
      <c r="I55" t="s">
        <v>419</v>
      </c>
      <c r="J55" t="s">
        <v>594</v>
      </c>
      <c r="K55" t="s">
        <v>510</v>
      </c>
      <c r="L55" t="s">
        <v>595</v>
      </c>
      <c r="M55">
        <v>1693254694.5</v>
      </c>
      <c r="N55">
        <f t="shared" si="46"/>
        <v>5.3268619062057732E-3</v>
      </c>
      <c r="O55">
        <f t="shared" si="47"/>
        <v>5.3268619062057736</v>
      </c>
      <c r="P55">
        <f t="shared" si="48"/>
        <v>0.894063235437211</v>
      </c>
      <c r="Q55">
        <f t="shared" si="49"/>
        <v>8.7907200000000003</v>
      </c>
      <c r="R55">
        <f t="shared" si="50"/>
        <v>4.4808303832625853</v>
      </c>
      <c r="S55">
        <f t="shared" si="51"/>
        <v>0.44504907389883092</v>
      </c>
      <c r="T55">
        <f t="shared" si="52"/>
        <v>0.87311981491593604</v>
      </c>
      <c r="U55">
        <f t="shared" si="53"/>
        <v>0.36518548672810153</v>
      </c>
      <c r="V55">
        <f t="shared" si="54"/>
        <v>2.9610199418949827</v>
      </c>
      <c r="W55">
        <f t="shared" si="55"/>
        <v>0.34188238725347442</v>
      </c>
      <c r="X55">
        <f t="shared" si="56"/>
        <v>0.2156461478536012</v>
      </c>
      <c r="Y55">
        <f t="shared" si="57"/>
        <v>344.41061280318439</v>
      </c>
      <c r="Z55">
        <f t="shared" si="58"/>
        <v>28.69825908795217</v>
      </c>
      <c r="AA55">
        <f t="shared" si="59"/>
        <v>28.0108</v>
      </c>
      <c r="AB55">
        <f t="shared" si="60"/>
        <v>3.7972295779399863</v>
      </c>
      <c r="AC55">
        <f t="shared" si="61"/>
        <v>60.324571895548587</v>
      </c>
      <c r="AD55">
        <f t="shared" si="62"/>
        <v>2.29715992584666</v>
      </c>
      <c r="AE55">
        <f t="shared" si="63"/>
        <v>3.8080003780618128</v>
      </c>
      <c r="AF55">
        <f t="shared" si="64"/>
        <v>1.5000696520933263</v>
      </c>
      <c r="AG55">
        <f t="shared" si="65"/>
        <v>-234.91461006367459</v>
      </c>
      <c r="AH55">
        <f t="shared" si="66"/>
        <v>7.7582370454217635</v>
      </c>
      <c r="AI55">
        <f t="shared" si="67"/>
        <v>0.57132645209299859</v>
      </c>
      <c r="AJ55">
        <f t="shared" si="68"/>
        <v>117.82556623702456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53581.715525814951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626</v>
      </c>
      <c r="AW55">
        <v>10388.799999999999</v>
      </c>
      <c r="AX55">
        <v>738.83564000000013</v>
      </c>
      <c r="AY55">
        <v>777.33810524925036</v>
      </c>
      <c r="AZ55">
        <f t="shared" si="73"/>
        <v>4.9531169241863626E-2</v>
      </c>
      <c r="BA55">
        <v>0.5</v>
      </c>
      <c r="BB55">
        <f t="shared" si="74"/>
        <v>1513.3692064015922</v>
      </c>
      <c r="BC55">
        <f t="shared" si="75"/>
        <v>0.894063235437211</v>
      </c>
      <c r="BD55">
        <f t="shared" si="76"/>
        <v>37.479473143851052</v>
      </c>
      <c r="BE55">
        <f t="shared" si="77"/>
        <v>3.2269044144181427E-3</v>
      </c>
      <c r="BF55">
        <f t="shared" si="78"/>
        <v>3.4148999988873365</v>
      </c>
      <c r="BG55">
        <f t="shared" si="79"/>
        <v>499.62530505392584</v>
      </c>
      <c r="BH55" t="s">
        <v>627</v>
      </c>
      <c r="BI55">
        <v>606.71</v>
      </c>
      <c r="BJ55">
        <f t="shared" si="80"/>
        <v>606.71</v>
      </c>
      <c r="BK55">
        <f t="shared" si="81"/>
        <v>0.21950307607079045</v>
      </c>
      <c r="BL55">
        <f t="shared" si="82"/>
        <v>0.2256513672996987</v>
      </c>
      <c r="BM55">
        <f t="shared" si="83"/>
        <v>0.9396040913614625</v>
      </c>
      <c r="BN55">
        <f t="shared" si="84"/>
        <v>-0.17803913899373638</v>
      </c>
      <c r="BO55">
        <f t="shared" si="85"/>
        <v>1.0886932645675587</v>
      </c>
      <c r="BP55">
        <f t="shared" si="86"/>
        <v>0.1852982363633679</v>
      </c>
      <c r="BQ55">
        <f t="shared" si="87"/>
        <v>0.81470176363663205</v>
      </c>
      <c r="BR55">
        <v>1909</v>
      </c>
      <c r="BS55">
        <v>290.00000000000011</v>
      </c>
      <c r="BT55">
        <v>766.44</v>
      </c>
      <c r="BU55">
        <v>105</v>
      </c>
      <c r="BV55">
        <v>10388.799999999999</v>
      </c>
      <c r="BW55">
        <v>763.92</v>
      </c>
      <c r="BX55">
        <v>2.52</v>
      </c>
      <c r="BY55">
        <v>300.00000000000011</v>
      </c>
      <c r="BZ55">
        <v>38.4</v>
      </c>
      <c r="CA55">
        <v>777.33810524925036</v>
      </c>
      <c r="CB55">
        <v>0.96221997801021775</v>
      </c>
      <c r="CC55">
        <v>-13.944217980096189</v>
      </c>
      <c r="CD55">
        <v>0.81672635751631373</v>
      </c>
      <c r="CE55">
        <v>0.91236244582059489</v>
      </c>
      <c r="CF55">
        <v>-1.128405672969968E-2</v>
      </c>
      <c r="CG55">
        <v>289.99999999999989</v>
      </c>
      <c r="CH55">
        <v>761.75</v>
      </c>
      <c r="CI55">
        <v>615</v>
      </c>
      <c r="CJ55">
        <v>10355.1</v>
      </c>
      <c r="CK55">
        <v>763.87</v>
      </c>
      <c r="CL55">
        <v>-2.12</v>
      </c>
      <c r="CZ55">
        <f t="shared" si="88"/>
        <v>1800.22</v>
      </c>
      <c r="DA55">
        <f t="shared" si="89"/>
        <v>1513.3692064015922</v>
      </c>
      <c r="DB55">
        <f t="shared" si="90"/>
        <v>0.84065792314361143</v>
      </c>
      <c r="DC55">
        <f t="shared" si="91"/>
        <v>0.1913158462872229</v>
      </c>
      <c r="DD55">
        <v>6</v>
      </c>
      <c r="DE55">
        <v>0.5</v>
      </c>
      <c r="DF55" t="s">
        <v>425</v>
      </c>
      <c r="DG55">
        <v>2</v>
      </c>
      <c r="DH55">
        <v>1693254694.5</v>
      </c>
      <c r="DI55">
        <v>8.7907200000000003</v>
      </c>
      <c r="DJ55">
        <v>9.9190299999999993</v>
      </c>
      <c r="DK55">
        <v>23.1282</v>
      </c>
      <c r="DL55">
        <v>16.888000000000002</v>
      </c>
      <c r="DM55">
        <v>7.6797300000000002</v>
      </c>
      <c r="DN55">
        <v>22.628</v>
      </c>
      <c r="DO55">
        <v>500.33600000000001</v>
      </c>
      <c r="DP55">
        <v>99.225200000000001</v>
      </c>
      <c r="DQ55">
        <v>9.7701300000000005E-2</v>
      </c>
      <c r="DR55">
        <v>28.0594</v>
      </c>
      <c r="DS55">
        <v>28.0108</v>
      </c>
      <c r="DT55">
        <v>999.9</v>
      </c>
      <c r="DU55">
        <v>0</v>
      </c>
      <c r="DV55">
        <v>0</v>
      </c>
      <c r="DW55">
        <v>10260</v>
      </c>
      <c r="DX55">
        <v>0</v>
      </c>
      <c r="DY55">
        <v>1142.17</v>
      </c>
      <c r="DZ55">
        <v>-1.1283099999999999</v>
      </c>
      <c r="EA55">
        <v>8.9988399999999995</v>
      </c>
      <c r="EB55">
        <v>10.089399999999999</v>
      </c>
      <c r="EC55">
        <v>6.2401799999999996</v>
      </c>
      <c r="ED55">
        <v>9.9190299999999993</v>
      </c>
      <c r="EE55">
        <v>16.888000000000002</v>
      </c>
      <c r="EF55">
        <v>2.2949000000000002</v>
      </c>
      <c r="EG55">
        <v>1.6757200000000001</v>
      </c>
      <c r="EH55">
        <v>19.640699999999999</v>
      </c>
      <c r="EI55">
        <v>14.673299999999999</v>
      </c>
      <c r="EJ55">
        <v>1800.22</v>
      </c>
      <c r="EK55">
        <v>0.97800500000000001</v>
      </c>
      <c r="EL55">
        <v>2.19945E-2</v>
      </c>
      <c r="EM55">
        <v>0</v>
      </c>
      <c r="EN55">
        <v>738.59400000000005</v>
      </c>
      <c r="EO55">
        <v>5.0002700000000004</v>
      </c>
      <c r="EP55">
        <v>14334</v>
      </c>
      <c r="EQ55">
        <v>16250.6</v>
      </c>
      <c r="ER55">
        <v>47</v>
      </c>
      <c r="ES55">
        <v>49.125</v>
      </c>
      <c r="ET55">
        <v>48.436999999999998</v>
      </c>
      <c r="EU55">
        <v>47.75</v>
      </c>
      <c r="EV55">
        <v>48.625</v>
      </c>
      <c r="EW55">
        <v>1755.73</v>
      </c>
      <c r="EX55">
        <v>39.479999999999997</v>
      </c>
      <c r="EY55">
        <v>0</v>
      </c>
      <c r="EZ55">
        <v>111.2000000476837</v>
      </c>
      <c r="FA55">
        <v>0</v>
      </c>
      <c r="FB55">
        <v>738.83564000000013</v>
      </c>
      <c r="FC55">
        <v>-1.6883846243602501</v>
      </c>
      <c r="FD55">
        <v>-209.06153690471939</v>
      </c>
      <c r="FE55">
        <v>14330.567999999999</v>
      </c>
      <c r="FF55">
        <v>15</v>
      </c>
      <c r="FG55">
        <v>1693254657.5</v>
      </c>
      <c r="FH55" t="s">
        <v>628</v>
      </c>
      <c r="FI55">
        <v>1693254641.5</v>
      </c>
      <c r="FJ55">
        <v>1693254657.5</v>
      </c>
      <c r="FK55">
        <v>43</v>
      </c>
      <c r="FL55">
        <v>4.5999999999999999E-2</v>
      </c>
      <c r="FM55">
        <v>2E-3</v>
      </c>
      <c r="FN55">
        <v>1.1120000000000001</v>
      </c>
      <c r="FO55">
        <v>0.22</v>
      </c>
      <c r="FP55">
        <v>10</v>
      </c>
      <c r="FQ55">
        <v>17</v>
      </c>
      <c r="FR55">
        <v>0.79</v>
      </c>
      <c r="FS55">
        <v>0.04</v>
      </c>
      <c r="FT55">
        <v>1.0038636925890561</v>
      </c>
      <c r="FU55">
        <v>-3.8889121765011282E-2</v>
      </c>
      <c r="FV55">
        <v>4.0173869904986212E-2</v>
      </c>
      <c r="FW55">
        <v>1</v>
      </c>
      <c r="FX55">
        <v>0.36019012047524868</v>
      </c>
      <c r="FY55">
        <v>8.1349567410905849E-2</v>
      </c>
      <c r="FZ55">
        <v>1.9884197681281721E-2</v>
      </c>
      <c r="GA55">
        <v>1</v>
      </c>
      <c r="GB55">
        <v>2</v>
      </c>
      <c r="GC55">
        <v>2</v>
      </c>
      <c r="GD55" t="s">
        <v>427</v>
      </c>
      <c r="GE55">
        <v>3.13287</v>
      </c>
      <c r="GF55">
        <v>2.86517</v>
      </c>
      <c r="GG55">
        <v>2.1372299999999999E-3</v>
      </c>
      <c r="GH55">
        <v>2.8450400000000001E-3</v>
      </c>
      <c r="GI55">
        <v>0.11110399999999999</v>
      </c>
      <c r="GJ55">
        <v>9.2583100000000002E-2</v>
      </c>
      <c r="GK55">
        <v>30131.4</v>
      </c>
      <c r="GL55">
        <v>23252.1</v>
      </c>
      <c r="GM55">
        <v>29120.400000000001</v>
      </c>
      <c r="GN55">
        <v>21738.7</v>
      </c>
      <c r="GO55">
        <v>34700.199999999997</v>
      </c>
      <c r="GP55">
        <v>27144.5</v>
      </c>
      <c r="GQ55">
        <v>40419.800000000003</v>
      </c>
      <c r="GR55">
        <v>30897.1</v>
      </c>
      <c r="GS55">
        <v>2.0137999999999998</v>
      </c>
      <c r="GT55">
        <v>1.7765</v>
      </c>
      <c r="GU55">
        <v>1.16527E-2</v>
      </c>
      <c r="GV55">
        <v>0</v>
      </c>
      <c r="GW55">
        <v>27.820499999999999</v>
      </c>
      <c r="GX55">
        <v>999.9</v>
      </c>
      <c r="GY55">
        <v>30.5</v>
      </c>
      <c r="GZ55">
        <v>39.700000000000003</v>
      </c>
      <c r="HA55">
        <v>22.425599999999999</v>
      </c>
      <c r="HB55">
        <v>60.553899999999999</v>
      </c>
      <c r="HC55">
        <v>13.617800000000001</v>
      </c>
      <c r="HD55">
        <v>1</v>
      </c>
      <c r="HE55">
        <v>0.39862799999999998</v>
      </c>
      <c r="HF55">
        <v>4.3222800000000001</v>
      </c>
      <c r="HG55">
        <v>20.224299999999999</v>
      </c>
      <c r="HH55">
        <v>5.2340600000000004</v>
      </c>
      <c r="HI55">
        <v>11.98</v>
      </c>
      <c r="HJ55">
        <v>4.9752000000000001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1.8614200000000001</v>
      </c>
      <c r="HQ55">
        <v>1.8630899999999999</v>
      </c>
      <c r="HR55">
        <v>1.8684400000000001</v>
      </c>
      <c r="HS55">
        <v>1.85914</v>
      </c>
      <c r="HT55">
        <v>1.8575299999999999</v>
      </c>
      <c r="HU55">
        <v>1.86127</v>
      </c>
      <c r="HV55">
        <v>1.8650800000000001</v>
      </c>
      <c r="HW55">
        <v>1.8671599999999999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1.111</v>
      </c>
      <c r="IL55">
        <v>0.50019999999999998</v>
      </c>
      <c r="IM55">
        <v>1.1024941580306631</v>
      </c>
      <c r="IN55">
        <v>1.118558698776514E-3</v>
      </c>
      <c r="IO55">
        <v>-1.6939696309573479E-6</v>
      </c>
      <c r="IP55">
        <v>5.4698917449866148E-10</v>
      </c>
      <c r="IQ55">
        <v>-8.566367554185067E-2</v>
      </c>
      <c r="IR55">
        <v>-7.6058941998734366E-3</v>
      </c>
      <c r="IS55">
        <v>1.6984902717538061E-3</v>
      </c>
      <c r="IT55">
        <v>-9.6352527008986976E-6</v>
      </c>
      <c r="IU55">
        <v>2</v>
      </c>
      <c r="IV55">
        <v>2021</v>
      </c>
      <c r="IW55">
        <v>2</v>
      </c>
      <c r="IX55">
        <v>40</v>
      </c>
      <c r="IY55">
        <v>0.9</v>
      </c>
      <c r="IZ55">
        <v>0.6</v>
      </c>
      <c r="JA55">
        <v>0.17089799999999999</v>
      </c>
      <c r="JB55">
        <v>2.5927699999999998</v>
      </c>
      <c r="JC55">
        <v>1.34399</v>
      </c>
      <c r="JD55">
        <v>2.2363300000000002</v>
      </c>
      <c r="JE55">
        <v>1.5918000000000001</v>
      </c>
      <c r="JF55">
        <v>2.4560499999999998</v>
      </c>
      <c r="JG55">
        <v>42.777799999999999</v>
      </c>
      <c r="JH55">
        <v>23.9299</v>
      </c>
      <c r="JI55">
        <v>18</v>
      </c>
      <c r="JJ55">
        <v>506.74900000000002</v>
      </c>
      <c r="JK55">
        <v>400.72300000000001</v>
      </c>
      <c r="JL55">
        <v>22.462800000000001</v>
      </c>
      <c r="JM55">
        <v>32.462699999999998</v>
      </c>
      <c r="JN55">
        <v>30.000299999999999</v>
      </c>
      <c r="JO55">
        <v>32.360399999999998</v>
      </c>
      <c r="JP55">
        <v>32.318199999999997</v>
      </c>
      <c r="JQ55">
        <v>3.5175399999999999</v>
      </c>
      <c r="JR55">
        <v>23.764800000000001</v>
      </c>
      <c r="JS55">
        <v>0</v>
      </c>
      <c r="JT55">
        <v>22.455300000000001</v>
      </c>
      <c r="JU55">
        <v>10</v>
      </c>
      <c r="JV55">
        <v>16.821899999999999</v>
      </c>
      <c r="JW55">
        <v>99.296899999999994</v>
      </c>
      <c r="JX55">
        <v>97.604100000000003</v>
      </c>
    </row>
    <row r="56" spans="1:284" x14ac:dyDescent="0.3">
      <c r="A56">
        <v>40</v>
      </c>
      <c r="B56">
        <v>1693254884</v>
      </c>
      <c r="C56">
        <v>9891.5</v>
      </c>
      <c r="D56" t="s">
        <v>629</v>
      </c>
      <c r="E56" t="s">
        <v>630</v>
      </c>
      <c r="F56" t="s">
        <v>416</v>
      </c>
      <c r="G56" t="s">
        <v>592</v>
      </c>
      <c r="H56" t="s">
        <v>593</v>
      </c>
      <c r="I56" t="s">
        <v>419</v>
      </c>
      <c r="J56" t="s">
        <v>594</v>
      </c>
      <c r="K56" t="s">
        <v>510</v>
      </c>
      <c r="L56" t="s">
        <v>595</v>
      </c>
      <c r="M56">
        <v>1693254884</v>
      </c>
      <c r="N56">
        <f t="shared" si="46"/>
        <v>5.2455989548656351E-3</v>
      </c>
      <c r="O56">
        <f t="shared" si="47"/>
        <v>5.2455989548656348</v>
      </c>
      <c r="P56">
        <f t="shared" si="48"/>
        <v>27.189118825536717</v>
      </c>
      <c r="Q56">
        <f t="shared" si="49"/>
        <v>365.06</v>
      </c>
      <c r="R56">
        <f t="shared" si="50"/>
        <v>229.00680521372436</v>
      </c>
      <c r="S56">
        <f t="shared" si="51"/>
        <v>22.747500709049358</v>
      </c>
      <c r="T56">
        <f t="shared" si="52"/>
        <v>36.261815892744004</v>
      </c>
      <c r="U56">
        <f t="shared" si="53"/>
        <v>0.3576668553799317</v>
      </c>
      <c r="V56">
        <f t="shared" si="54"/>
        <v>2.9221522425008302</v>
      </c>
      <c r="W56">
        <f t="shared" si="55"/>
        <v>0.33500437754672291</v>
      </c>
      <c r="X56">
        <f t="shared" si="56"/>
        <v>0.21129409696677942</v>
      </c>
      <c r="Y56">
        <f t="shared" si="57"/>
        <v>344.37509964459599</v>
      </c>
      <c r="Z56">
        <f t="shared" si="58"/>
        <v>28.78259899995793</v>
      </c>
      <c r="AA56">
        <f t="shared" si="59"/>
        <v>27.978899999999999</v>
      </c>
      <c r="AB56">
        <f t="shared" si="60"/>
        <v>3.7901743123186851</v>
      </c>
      <c r="AC56">
        <f t="shared" si="61"/>
        <v>59.74245688587844</v>
      </c>
      <c r="AD56">
        <f t="shared" si="62"/>
        <v>2.2823607689485197</v>
      </c>
      <c r="AE56">
        <f t="shared" si="63"/>
        <v>3.8203329556873489</v>
      </c>
      <c r="AF56">
        <f t="shared" si="64"/>
        <v>1.5078135433701654</v>
      </c>
      <c r="AG56">
        <f t="shared" si="65"/>
        <v>-231.33091390957452</v>
      </c>
      <c r="AH56">
        <f t="shared" si="66"/>
        <v>21.425313750887728</v>
      </c>
      <c r="AI56">
        <f t="shared" si="67"/>
        <v>1.5989616959282238</v>
      </c>
      <c r="AJ56">
        <f t="shared" si="68"/>
        <v>136.06846118183742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52451.986049283805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631</v>
      </c>
      <c r="AW56">
        <v>10369.299999999999</v>
      </c>
      <c r="AX56">
        <v>715.48738461538437</v>
      </c>
      <c r="AY56">
        <v>881.47565598772871</v>
      </c>
      <c r="AZ56">
        <f t="shared" si="73"/>
        <v>0.1883072666213883</v>
      </c>
      <c r="BA56">
        <v>0.5</v>
      </c>
      <c r="BB56">
        <f t="shared" si="74"/>
        <v>1513.2098998222978</v>
      </c>
      <c r="BC56">
        <f t="shared" si="75"/>
        <v>27.189118825536717</v>
      </c>
      <c r="BD56">
        <f t="shared" si="76"/>
        <v>142.47421002998087</v>
      </c>
      <c r="BE56">
        <f t="shared" si="77"/>
        <v>2.0604248866295884E-2</v>
      </c>
      <c r="BF56">
        <f t="shared" si="78"/>
        <v>2.8933236291755016</v>
      </c>
      <c r="BG56">
        <f t="shared" si="79"/>
        <v>540.68091876340554</v>
      </c>
      <c r="BH56" t="s">
        <v>632</v>
      </c>
      <c r="BI56">
        <v>569.20000000000005</v>
      </c>
      <c r="BJ56">
        <f t="shared" si="80"/>
        <v>569.20000000000005</v>
      </c>
      <c r="BK56">
        <f t="shared" si="81"/>
        <v>0.35426464005725866</v>
      </c>
      <c r="BL56">
        <f t="shared" si="82"/>
        <v>0.53154406432138623</v>
      </c>
      <c r="BM56">
        <f t="shared" si="83"/>
        <v>0.89091454621464261</v>
      </c>
      <c r="BN56">
        <f t="shared" si="84"/>
        <v>-1.4804402865016453</v>
      </c>
      <c r="BO56">
        <f t="shared" si="85"/>
        <v>1.0459837193171373</v>
      </c>
      <c r="BP56">
        <f t="shared" si="86"/>
        <v>0.42286543119746789</v>
      </c>
      <c r="BQ56">
        <f t="shared" si="87"/>
        <v>0.57713456880253211</v>
      </c>
      <c r="BR56">
        <v>1911</v>
      </c>
      <c r="BS56">
        <v>290.00000000000011</v>
      </c>
      <c r="BT56">
        <v>837.94</v>
      </c>
      <c r="BU56">
        <v>235</v>
      </c>
      <c r="BV56">
        <v>10369.299999999999</v>
      </c>
      <c r="BW56">
        <v>836.94</v>
      </c>
      <c r="BX56">
        <v>1</v>
      </c>
      <c r="BY56">
        <v>300.00000000000011</v>
      </c>
      <c r="BZ56">
        <v>38.4</v>
      </c>
      <c r="CA56">
        <v>881.47565598772871</v>
      </c>
      <c r="CB56">
        <v>0.9079522383736397</v>
      </c>
      <c r="CC56">
        <v>-46.176831105896419</v>
      </c>
      <c r="CD56">
        <v>0.77088119892768048</v>
      </c>
      <c r="CE56">
        <v>0.99225700709645293</v>
      </c>
      <c r="CF56">
        <v>-1.128738375973304E-2</v>
      </c>
      <c r="CG56">
        <v>289.99999999999989</v>
      </c>
      <c r="CH56">
        <v>831.73</v>
      </c>
      <c r="CI56">
        <v>685</v>
      </c>
      <c r="CJ56">
        <v>10350.9</v>
      </c>
      <c r="CK56">
        <v>836.86</v>
      </c>
      <c r="CL56">
        <v>-5.13</v>
      </c>
      <c r="CZ56">
        <f t="shared" si="88"/>
        <v>1800.03</v>
      </c>
      <c r="DA56">
        <f t="shared" si="89"/>
        <v>1513.2098998222978</v>
      </c>
      <c r="DB56">
        <f t="shared" si="90"/>
        <v>0.84065815559868329</v>
      </c>
      <c r="DC56">
        <f t="shared" si="91"/>
        <v>0.1913163111973667</v>
      </c>
      <c r="DD56">
        <v>6</v>
      </c>
      <c r="DE56">
        <v>0.5</v>
      </c>
      <c r="DF56" t="s">
        <v>425</v>
      </c>
      <c r="DG56">
        <v>2</v>
      </c>
      <c r="DH56">
        <v>1693254884</v>
      </c>
      <c r="DI56">
        <v>365.06</v>
      </c>
      <c r="DJ56">
        <v>400.00599999999997</v>
      </c>
      <c r="DK56">
        <v>22.9773</v>
      </c>
      <c r="DL56">
        <v>16.823499999999999</v>
      </c>
      <c r="DM56">
        <v>363.59100000000001</v>
      </c>
      <c r="DN56">
        <v>22.4877</v>
      </c>
      <c r="DO56">
        <v>499.69799999999998</v>
      </c>
      <c r="DP56">
        <v>99.2316</v>
      </c>
      <c r="DQ56">
        <v>9.9512400000000001E-2</v>
      </c>
      <c r="DR56">
        <v>28.114899999999999</v>
      </c>
      <c r="DS56">
        <v>27.978899999999999</v>
      </c>
      <c r="DT56">
        <v>999.9</v>
      </c>
      <c r="DU56">
        <v>0</v>
      </c>
      <c r="DV56">
        <v>0</v>
      </c>
      <c r="DW56">
        <v>10035</v>
      </c>
      <c r="DX56">
        <v>0</v>
      </c>
      <c r="DY56">
        <v>1129.7</v>
      </c>
      <c r="DZ56">
        <v>-34.945399999999999</v>
      </c>
      <c r="EA56">
        <v>373.64600000000002</v>
      </c>
      <c r="EB56">
        <v>406.85</v>
      </c>
      <c r="EC56">
        <v>6.15388</v>
      </c>
      <c r="ED56">
        <v>400.00599999999997</v>
      </c>
      <c r="EE56">
        <v>16.823499999999999</v>
      </c>
      <c r="EF56">
        <v>2.2800799999999999</v>
      </c>
      <c r="EG56">
        <v>1.6694199999999999</v>
      </c>
      <c r="EH56">
        <v>19.536300000000001</v>
      </c>
      <c r="EI56">
        <v>14.615</v>
      </c>
      <c r="EJ56">
        <v>1800.03</v>
      </c>
      <c r="EK56">
        <v>0.97799800000000003</v>
      </c>
      <c r="EL56">
        <v>2.2001900000000001E-2</v>
      </c>
      <c r="EM56">
        <v>0</v>
      </c>
      <c r="EN56">
        <v>715.94100000000003</v>
      </c>
      <c r="EO56">
        <v>5.0002700000000004</v>
      </c>
      <c r="EP56">
        <v>13949.7</v>
      </c>
      <c r="EQ56">
        <v>16248.9</v>
      </c>
      <c r="ER56">
        <v>46.75</v>
      </c>
      <c r="ES56">
        <v>48.686999999999998</v>
      </c>
      <c r="ET56">
        <v>48.125</v>
      </c>
      <c r="EU56">
        <v>47.311999999999998</v>
      </c>
      <c r="EV56">
        <v>48.375</v>
      </c>
      <c r="EW56">
        <v>1755.54</v>
      </c>
      <c r="EX56">
        <v>39.49</v>
      </c>
      <c r="EY56">
        <v>0</v>
      </c>
      <c r="EZ56">
        <v>187.80000019073489</v>
      </c>
      <c r="FA56">
        <v>0</v>
      </c>
      <c r="FB56">
        <v>715.48738461538437</v>
      </c>
      <c r="FC56">
        <v>0.35924786602566788</v>
      </c>
      <c r="FD56">
        <v>-1.873504093399996</v>
      </c>
      <c r="FE56">
        <v>13951.276923076921</v>
      </c>
      <c r="FF56">
        <v>15</v>
      </c>
      <c r="FG56">
        <v>1693254774</v>
      </c>
      <c r="FH56" t="s">
        <v>633</v>
      </c>
      <c r="FI56">
        <v>1693254772.5</v>
      </c>
      <c r="FJ56">
        <v>1693254774</v>
      </c>
      <c r="FK56">
        <v>44</v>
      </c>
      <c r="FL56">
        <v>0.158</v>
      </c>
      <c r="FM56">
        <v>-3.0000000000000001E-3</v>
      </c>
      <c r="FN56">
        <v>1.4710000000000001</v>
      </c>
      <c r="FO56">
        <v>0.20599999999999999</v>
      </c>
      <c r="FP56">
        <v>400</v>
      </c>
      <c r="FQ56">
        <v>17</v>
      </c>
      <c r="FR56">
        <v>0.37</v>
      </c>
      <c r="FS56">
        <v>0.04</v>
      </c>
      <c r="FT56">
        <v>25.924226545762892</v>
      </c>
      <c r="FU56">
        <v>4.6534869997268178</v>
      </c>
      <c r="FV56">
        <v>0.68951994081729506</v>
      </c>
      <c r="FW56">
        <v>0</v>
      </c>
      <c r="FX56">
        <v>0.36150567273140533</v>
      </c>
      <c r="FY56">
        <v>-1.0200121301961631E-2</v>
      </c>
      <c r="FZ56">
        <v>1.631652729885226E-3</v>
      </c>
      <c r="GA56">
        <v>1</v>
      </c>
      <c r="GB56">
        <v>1</v>
      </c>
      <c r="GC56">
        <v>2</v>
      </c>
      <c r="GD56" t="s">
        <v>501</v>
      </c>
      <c r="GE56">
        <v>3.13212</v>
      </c>
      <c r="GF56">
        <v>2.8649800000000001</v>
      </c>
      <c r="GG56">
        <v>8.5593799999999998E-2</v>
      </c>
      <c r="GH56">
        <v>9.4601299999999999E-2</v>
      </c>
      <c r="GI56">
        <v>0.110637</v>
      </c>
      <c r="GJ56">
        <v>9.2348899999999998E-2</v>
      </c>
      <c r="GK56">
        <v>27614.799999999999</v>
      </c>
      <c r="GL56">
        <v>21117.4</v>
      </c>
      <c r="GM56">
        <v>29123.200000000001</v>
      </c>
      <c r="GN56">
        <v>21743.3</v>
      </c>
      <c r="GO56">
        <v>34729.4</v>
      </c>
      <c r="GP56">
        <v>27163.5</v>
      </c>
      <c r="GQ56">
        <v>40423.4</v>
      </c>
      <c r="GR56">
        <v>30902.799999999999</v>
      </c>
      <c r="GS56">
        <v>2.0148999999999999</v>
      </c>
      <c r="GT56">
        <v>1.7810999999999999</v>
      </c>
      <c r="GU56">
        <v>2.0176199999999998E-2</v>
      </c>
      <c r="GV56">
        <v>0</v>
      </c>
      <c r="GW56">
        <v>27.6494</v>
      </c>
      <c r="GX56">
        <v>999.9</v>
      </c>
      <c r="GY56">
        <v>30.7</v>
      </c>
      <c r="GZ56">
        <v>39.4</v>
      </c>
      <c r="HA56">
        <v>22.2117</v>
      </c>
      <c r="HB56">
        <v>61.983899999999998</v>
      </c>
      <c r="HC56">
        <v>14.1106</v>
      </c>
      <c r="HD56">
        <v>1</v>
      </c>
      <c r="HE56">
        <v>0.38593499999999997</v>
      </c>
      <c r="HF56">
        <v>3.3022900000000002</v>
      </c>
      <c r="HG56">
        <v>20.2484</v>
      </c>
      <c r="HH56">
        <v>5.23346</v>
      </c>
      <c r="HI56">
        <v>11.98</v>
      </c>
      <c r="HJ56">
        <v>4.9749999999999996</v>
      </c>
      <c r="HK56">
        <v>3.2839999999999998</v>
      </c>
      <c r="HL56">
        <v>9999</v>
      </c>
      <c r="HM56">
        <v>9999</v>
      </c>
      <c r="HN56">
        <v>9999</v>
      </c>
      <c r="HO56">
        <v>999.9</v>
      </c>
      <c r="HP56">
        <v>1.86134</v>
      </c>
      <c r="HQ56">
        <v>1.8629500000000001</v>
      </c>
      <c r="HR56">
        <v>1.86829</v>
      </c>
      <c r="HS56">
        <v>1.8591</v>
      </c>
      <c r="HT56">
        <v>1.85745</v>
      </c>
      <c r="HU56">
        <v>1.86121</v>
      </c>
      <c r="HV56">
        <v>1.86497</v>
      </c>
      <c r="HW56">
        <v>1.86707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1.4690000000000001</v>
      </c>
      <c r="IL56">
        <v>0.48959999999999998</v>
      </c>
      <c r="IM56">
        <v>1.260108937396528</v>
      </c>
      <c r="IN56">
        <v>1.118558698776514E-3</v>
      </c>
      <c r="IO56">
        <v>-1.6939696309573479E-6</v>
      </c>
      <c r="IP56">
        <v>5.4698917449866148E-10</v>
      </c>
      <c r="IQ56">
        <v>-8.8663054377592365E-2</v>
      </c>
      <c r="IR56">
        <v>-7.6058941998734366E-3</v>
      </c>
      <c r="IS56">
        <v>1.6984902717538061E-3</v>
      </c>
      <c r="IT56">
        <v>-9.6352527008986976E-6</v>
      </c>
      <c r="IU56">
        <v>2</v>
      </c>
      <c r="IV56">
        <v>2021</v>
      </c>
      <c r="IW56">
        <v>2</v>
      </c>
      <c r="IX56">
        <v>40</v>
      </c>
      <c r="IY56">
        <v>1.9</v>
      </c>
      <c r="IZ56">
        <v>1.8</v>
      </c>
      <c r="JA56">
        <v>1.0339400000000001</v>
      </c>
      <c r="JB56">
        <v>2.5415000000000001</v>
      </c>
      <c r="JC56">
        <v>1.34399</v>
      </c>
      <c r="JD56">
        <v>2.2363300000000002</v>
      </c>
      <c r="JE56">
        <v>1.5918000000000001</v>
      </c>
      <c r="JF56">
        <v>2.3962400000000001</v>
      </c>
      <c r="JG56">
        <v>42.377200000000002</v>
      </c>
      <c r="JH56">
        <v>23.982399999999998</v>
      </c>
      <c r="JI56">
        <v>18</v>
      </c>
      <c r="JJ56">
        <v>506.834</v>
      </c>
      <c r="JK56">
        <v>403.01299999999998</v>
      </c>
      <c r="JL56">
        <v>23.249400000000001</v>
      </c>
      <c r="JM56">
        <v>32.364600000000003</v>
      </c>
      <c r="JN56">
        <v>29.9999</v>
      </c>
      <c r="JO56">
        <v>32.286299999999997</v>
      </c>
      <c r="JP56">
        <v>32.245600000000003</v>
      </c>
      <c r="JQ56">
        <v>20.762799999999999</v>
      </c>
      <c r="JR56">
        <v>22.833400000000001</v>
      </c>
      <c r="JS56">
        <v>0</v>
      </c>
      <c r="JT56">
        <v>23.250499999999999</v>
      </c>
      <c r="JU56">
        <v>400</v>
      </c>
      <c r="JV56">
        <v>16.9192</v>
      </c>
      <c r="JW56">
        <v>99.306100000000001</v>
      </c>
      <c r="JX56">
        <v>97.623199999999997</v>
      </c>
    </row>
    <row r="57" spans="1:284" x14ac:dyDescent="0.3">
      <c r="A57">
        <v>41</v>
      </c>
      <c r="B57">
        <v>1693255073.5</v>
      </c>
      <c r="C57">
        <v>10081</v>
      </c>
      <c r="D57" t="s">
        <v>634</v>
      </c>
      <c r="E57" t="s">
        <v>635</v>
      </c>
      <c r="F57" t="s">
        <v>416</v>
      </c>
      <c r="G57" t="s">
        <v>592</v>
      </c>
      <c r="H57" t="s">
        <v>593</v>
      </c>
      <c r="I57" t="s">
        <v>419</v>
      </c>
      <c r="J57" t="s">
        <v>594</v>
      </c>
      <c r="K57" t="s">
        <v>510</v>
      </c>
      <c r="L57" t="s">
        <v>595</v>
      </c>
      <c r="M57">
        <v>1693255073.5</v>
      </c>
      <c r="N57">
        <f t="shared" si="46"/>
        <v>4.7234979476250263E-3</v>
      </c>
      <c r="O57">
        <f t="shared" si="47"/>
        <v>4.7234979476250265</v>
      </c>
      <c r="P57">
        <f t="shared" si="48"/>
        <v>34.49966792874968</v>
      </c>
      <c r="Q57">
        <f t="shared" si="49"/>
        <v>356.53800000000001</v>
      </c>
      <c r="R57">
        <f t="shared" si="50"/>
        <v>168.46647942306453</v>
      </c>
      <c r="S57">
        <f t="shared" si="51"/>
        <v>16.73245799322391</v>
      </c>
      <c r="T57">
        <f t="shared" si="52"/>
        <v>35.412131412840004</v>
      </c>
      <c r="U57">
        <f t="shared" si="53"/>
        <v>0.31991063860624958</v>
      </c>
      <c r="V57">
        <f t="shared" si="54"/>
        <v>2.9057830571525134</v>
      </c>
      <c r="W57">
        <f t="shared" si="55"/>
        <v>0.30155263435887986</v>
      </c>
      <c r="X57">
        <f t="shared" si="56"/>
        <v>0.19003194428182368</v>
      </c>
      <c r="Y57">
        <f t="shared" si="57"/>
        <v>344.39089964452177</v>
      </c>
      <c r="Z57">
        <f t="shared" si="58"/>
        <v>28.920501199306042</v>
      </c>
      <c r="AA57">
        <f t="shared" si="59"/>
        <v>28.026499999999999</v>
      </c>
      <c r="AB57">
        <f t="shared" si="60"/>
        <v>3.8007061239978461</v>
      </c>
      <c r="AC57">
        <f t="shared" si="61"/>
        <v>60.020276456325874</v>
      </c>
      <c r="AD57">
        <f t="shared" si="62"/>
        <v>2.2926538809400001</v>
      </c>
      <c r="AE57">
        <f t="shared" si="63"/>
        <v>3.8197989351286377</v>
      </c>
      <c r="AF57">
        <f t="shared" si="64"/>
        <v>1.508052243057846</v>
      </c>
      <c r="AG57">
        <f t="shared" si="65"/>
        <v>-208.30625949026367</v>
      </c>
      <c r="AH57">
        <f t="shared" si="66"/>
        <v>13.472465551240068</v>
      </c>
      <c r="AI57">
        <f t="shared" si="67"/>
        <v>1.0113358331605879</v>
      </c>
      <c r="AJ57">
        <f t="shared" si="68"/>
        <v>150.56844153865879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51983.371854587051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636</v>
      </c>
      <c r="AW57">
        <v>10377.700000000001</v>
      </c>
      <c r="AX57">
        <v>716.88720000000001</v>
      </c>
      <c r="AY57">
        <v>932.52264606601648</v>
      </c>
      <c r="AZ57">
        <f t="shared" si="73"/>
        <v>0.23123883047313243</v>
      </c>
      <c r="BA57">
        <v>0.5</v>
      </c>
      <c r="BB57">
        <f t="shared" si="74"/>
        <v>1513.2773998222608</v>
      </c>
      <c r="BC57">
        <f t="shared" si="75"/>
        <v>34.49966792874968</v>
      </c>
      <c r="BD57">
        <f t="shared" si="76"/>
        <v>174.96424805816122</v>
      </c>
      <c r="BE57">
        <f t="shared" si="77"/>
        <v>2.5434267683251542E-2</v>
      </c>
      <c r="BF57">
        <f t="shared" si="78"/>
        <v>2.6802001693769548</v>
      </c>
      <c r="BG57">
        <f t="shared" si="79"/>
        <v>559.46609370691647</v>
      </c>
      <c r="BH57" t="s">
        <v>637</v>
      </c>
      <c r="BI57">
        <v>573.16999999999996</v>
      </c>
      <c r="BJ57">
        <f t="shared" si="80"/>
        <v>573.16999999999996</v>
      </c>
      <c r="BK57">
        <f t="shared" si="81"/>
        <v>0.38535540941766755</v>
      </c>
      <c r="BL57">
        <f t="shared" si="82"/>
        <v>0.60006639279456475</v>
      </c>
      <c r="BM57">
        <f t="shared" si="83"/>
        <v>0.8742950830566284</v>
      </c>
      <c r="BN57">
        <f t="shared" si="84"/>
        <v>-3.5307303597015669</v>
      </c>
      <c r="BO57">
        <f t="shared" si="85"/>
        <v>1.0250480076820367</v>
      </c>
      <c r="BP57">
        <f t="shared" si="86"/>
        <v>0.47976872004139653</v>
      </c>
      <c r="BQ57">
        <f t="shared" si="87"/>
        <v>0.52023127995860352</v>
      </c>
      <c r="BR57">
        <v>1913</v>
      </c>
      <c r="BS57">
        <v>290.00000000000011</v>
      </c>
      <c r="BT57">
        <v>875.92</v>
      </c>
      <c r="BU57">
        <v>185</v>
      </c>
      <c r="BV57">
        <v>10377.700000000001</v>
      </c>
      <c r="BW57">
        <v>875.21</v>
      </c>
      <c r="BX57">
        <v>0.71</v>
      </c>
      <c r="BY57">
        <v>300.00000000000011</v>
      </c>
      <c r="BZ57">
        <v>38.4</v>
      </c>
      <c r="CA57">
        <v>932.52264606601648</v>
      </c>
      <c r="CB57">
        <v>1.176183114093077</v>
      </c>
      <c r="CC57">
        <v>-59.475458451084123</v>
      </c>
      <c r="CD57">
        <v>0.99872855434031971</v>
      </c>
      <c r="CE57">
        <v>0.99216639119650996</v>
      </c>
      <c r="CF57">
        <v>-1.128877330367075E-2</v>
      </c>
      <c r="CG57">
        <v>289.99999999999989</v>
      </c>
      <c r="CH57">
        <v>871.01</v>
      </c>
      <c r="CI57">
        <v>635</v>
      </c>
      <c r="CJ57">
        <v>10356.9</v>
      </c>
      <c r="CK57">
        <v>875.1</v>
      </c>
      <c r="CL57">
        <v>-4.09</v>
      </c>
      <c r="CZ57">
        <f t="shared" si="88"/>
        <v>1800.11</v>
      </c>
      <c r="DA57">
        <f t="shared" si="89"/>
        <v>1513.2773998222608</v>
      </c>
      <c r="DB57">
        <f t="shared" si="90"/>
        <v>0.84065829300557238</v>
      </c>
      <c r="DC57">
        <f t="shared" si="91"/>
        <v>0.19131658601114476</v>
      </c>
      <c r="DD57">
        <v>6</v>
      </c>
      <c r="DE57">
        <v>0.5</v>
      </c>
      <c r="DF57" t="s">
        <v>425</v>
      </c>
      <c r="DG57">
        <v>2</v>
      </c>
      <c r="DH57">
        <v>1693255073.5</v>
      </c>
      <c r="DI57">
        <v>356.53800000000001</v>
      </c>
      <c r="DJ57">
        <v>399.92200000000003</v>
      </c>
      <c r="DK57">
        <v>23.082999999999998</v>
      </c>
      <c r="DL57">
        <v>17.5503</v>
      </c>
      <c r="DM57">
        <v>355.101</v>
      </c>
      <c r="DN57">
        <v>22.584499999999998</v>
      </c>
      <c r="DO57">
        <v>500.42099999999999</v>
      </c>
      <c r="DP57">
        <v>99.221900000000005</v>
      </c>
      <c r="DQ57">
        <v>0.10027999999999999</v>
      </c>
      <c r="DR57">
        <v>28.112500000000001</v>
      </c>
      <c r="DS57">
        <v>28.026499999999999</v>
      </c>
      <c r="DT57">
        <v>999.9</v>
      </c>
      <c r="DU57">
        <v>0</v>
      </c>
      <c r="DV57">
        <v>0</v>
      </c>
      <c r="DW57">
        <v>9942.5</v>
      </c>
      <c r="DX57">
        <v>0</v>
      </c>
      <c r="DY57">
        <v>1110.83</v>
      </c>
      <c r="DZ57">
        <v>-43.384399999999999</v>
      </c>
      <c r="EA57">
        <v>364.96199999999999</v>
      </c>
      <c r="EB57">
        <v>407.06599999999997</v>
      </c>
      <c r="EC57">
        <v>5.5326199999999996</v>
      </c>
      <c r="ED57">
        <v>399.92200000000003</v>
      </c>
      <c r="EE57">
        <v>17.5503</v>
      </c>
      <c r="EF57">
        <v>2.29034</v>
      </c>
      <c r="EG57">
        <v>1.7413799999999999</v>
      </c>
      <c r="EH57">
        <v>19.608599999999999</v>
      </c>
      <c r="EI57">
        <v>15.270300000000001</v>
      </c>
      <c r="EJ57">
        <v>1800.11</v>
      </c>
      <c r="EK57">
        <v>0.97799800000000003</v>
      </c>
      <c r="EL57">
        <v>2.2001900000000001E-2</v>
      </c>
      <c r="EM57">
        <v>0</v>
      </c>
      <c r="EN57">
        <v>717.55499999999995</v>
      </c>
      <c r="EO57">
        <v>5.0002700000000004</v>
      </c>
      <c r="EP57">
        <v>13989.2</v>
      </c>
      <c r="EQ57">
        <v>16249.6</v>
      </c>
      <c r="ER57">
        <v>46.561999999999998</v>
      </c>
      <c r="ES57">
        <v>48.436999999999998</v>
      </c>
      <c r="ET57">
        <v>47.875</v>
      </c>
      <c r="EU57">
        <v>47.125</v>
      </c>
      <c r="EV57">
        <v>48.186999999999998</v>
      </c>
      <c r="EW57">
        <v>1755.61</v>
      </c>
      <c r="EX57">
        <v>39.5</v>
      </c>
      <c r="EY57">
        <v>0</v>
      </c>
      <c r="EZ57">
        <v>187.80000019073489</v>
      </c>
      <c r="FA57">
        <v>0</v>
      </c>
      <c r="FB57">
        <v>716.88720000000001</v>
      </c>
      <c r="FC57">
        <v>3.6937692182700141</v>
      </c>
      <c r="FD57">
        <v>54.49230759421522</v>
      </c>
      <c r="FE57">
        <v>13984.6</v>
      </c>
      <c r="FF57">
        <v>15</v>
      </c>
      <c r="FG57">
        <v>1693254958.5</v>
      </c>
      <c r="FH57" t="s">
        <v>638</v>
      </c>
      <c r="FI57">
        <v>1693254955.5</v>
      </c>
      <c r="FJ57">
        <v>1693254958.5</v>
      </c>
      <c r="FK57">
        <v>45</v>
      </c>
      <c r="FL57">
        <v>-3.1E-2</v>
      </c>
      <c r="FM57">
        <v>3.0000000000000001E-3</v>
      </c>
      <c r="FN57">
        <v>1.44</v>
      </c>
      <c r="FO57">
        <v>0.221</v>
      </c>
      <c r="FP57">
        <v>400</v>
      </c>
      <c r="FQ57">
        <v>17</v>
      </c>
      <c r="FR57">
        <v>0.22</v>
      </c>
      <c r="FS57">
        <v>0.03</v>
      </c>
      <c r="FT57">
        <v>34.210561789970427</v>
      </c>
      <c r="FU57">
        <v>1.352364086438312</v>
      </c>
      <c r="FV57">
        <v>0.2168196469836266</v>
      </c>
      <c r="FW57">
        <v>0</v>
      </c>
      <c r="FX57">
        <v>0.32143913865891938</v>
      </c>
      <c r="FY57">
        <v>-1.7350828528480279E-2</v>
      </c>
      <c r="FZ57">
        <v>2.731572614789555E-3</v>
      </c>
      <c r="GA57">
        <v>1</v>
      </c>
      <c r="GB57">
        <v>1</v>
      </c>
      <c r="GC57">
        <v>2</v>
      </c>
      <c r="GD57" t="s">
        <v>501</v>
      </c>
      <c r="GE57">
        <v>3.13313</v>
      </c>
      <c r="GF57">
        <v>2.8649399999999998</v>
      </c>
      <c r="GG57">
        <v>8.4032899999999994E-2</v>
      </c>
      <c r="GH57">
        <v>9.4614900000000002E-2</v>
      </c>
      <c r="GI57">
        <v>0.11100400000000001</v>
      </c>
      <c r="GJ57">
        <v>9.5228900000000005E-2</v>
      </c>
      <c r="GK57">
        <v>27670.1</v>
      </c>
      <c r="GL57">
        <v>21125.5</v>
      </c>
      <c r="GM57">
        <v>29131</v>
      </c>
      <c r="GN57">
        <v>21751.4</v>
      </c>
      <c r="GO57">
        <v>34722.9</v>
      </c>
      <c r="GP57">
        <v>27085.7</v>
      </c>
      <c r="GQ57">
        <v>40434.6</v>
      </c>
      <c r="GR57">
        <v>30912.799999999999</v>
      </c>
      <c r="GS57">
        <v>2.0164</v>
      </c>
      <c r="GT57">
        <v>1.7873000000000001</v>
      </c>
      <c r="GU57">
        <v>2.04295E-2</v>
      </c>
      <c r="GV57">
        <v>0</v>
      </c>
      <c r="GW57">
        <v>27.692900000000002</v>
      </c>
      <c r="GX57">
        <v>999.9</v>
      </c>
      <c r="GY57">
        <v>30.8</v>
      </c>
      <c r="GZ57">
        <v>39</v>
      </c>
      <c r="HA57">
        <v>21.812100000000001</v>
      </c>
      <c r="HB57">
        <v>62.193899999999999</v>
      </c>
      <c r="HC57">
        <v>13.6218</v>
      </c>
      <c r="HD57">
        <v>1</v>
      </c>
      <c r="HE57">
        <v>0.37734800000000002</v>
      </c>
      <c r="HF57">
        <v>4.3302800000000001</v>
      </c>
      <c r="HG57">
        <v>20.2241</v>
      </c>
      <c r="HH57">
        <v>5.2346599999999999</v>
      </c>
      <c r="HI57">
        <v>11.98</v>
      </c>
      <c r="HJ57">
        <v>4.9756</v>
      </c>
      <c r="HK57">
        <v>3.2839999999999998</v>
      </c>
      <c r="HL57">
        <v>9999</v>
      </c>
      <c r="HM57">
        <v>9999</v>
      </c>
      <c r="HN57">
        <v>9999</v>
      </c>
      <c r="HO57">
        <v>999.9</v>
      </c>
      <c r="HP57">
        <v>1.86127</v>
      </c>
      <c r="HQ57">
        <v>1.8629500000000001</v>
      </c>
      <c r="HR57">
        <v>1.86829</v>
      </c>
      <c r="HS57">
        <v>1.8589899999999999</v>
      </c>
      <c r="HT57">
        <v>1.8573900000000001</v>
      </c>
      <c r="HU57">
        <v>1.86111</v>
      </c>
      <c r="HV57">
        <v>1.86493</v>
      </c>
      <c r="HW57">
        <v>1.86696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1.4370000000000001</v>
      </c>
      <c r="IL57">
        <v>0.4985</v>
      </c>
      <c r="IM57">
        <v>1.228941811998278</v>
      </c>
      <c r="IN57">
        <v>1.118558698776514E-3</v>
      </c>
      <c r="IO57">
        <v>-1.6939696309573479E-6</v>
      </c>
      <c r="IP57">
        <v>5.4698917449866148E-10</v>
      </c>
      <c r="IQ57">
        <v>-8.5152987056256624E-2</v>
      </c>
      <c r="IR57">
        <v>-7.6058941998734366E-3</v>
      </c>
      <c r="IS57">
        <v>1.6984902717538061E-3</v>
      </c>
      <c r="IT57">
        <v>-9.6352527008986976E-6</v>
      </c>
      <c r="IU57">
        <v>2</v>
      </c>
      <c r="IV57">
        <v>2021</v>
      </c>
      <c r="IW57">
        <v>2</v>
      </c>
      <c r="IX57">
        <v>40</v>
      </c>
      <c r="IY57">
        <v>2</v>
      </c>
      <c r="IZ57">
        <v>1.9</v>
      </c>
      <c r="JA57">
        <v>1.0339400000000001</v>
      </c>
      <c r="JB57">
        <v>2.5280800000000001</v>
      </c>
      <c r="JC57">
        <v>1.34399</v>
      </c>
      <c r="JD57">
        <v>2.2375500000000001</v>
      </c>
      <c r="JE57">
        <v>1.5918000000000001</v>
      </c>
      <c r="JF57">
        <v>2.49756</v>
      </c>
      <c r="JG57">
        <v>41.927500000000002</v>
      </c>
      <c r="JH57">
        <v>24.008700000000001</v>
      </c>
      <c r="JI57">
        <v>18</v>
      </c>
      <c r="JJ57">
        <v>506.59300000000002</v>
      </c>
      <c r="JK57">
        <v>405.863</v>
      </c>
      <c r="JL57">
        <v>22.5031</v>
      </c>
      <c r="JM57">
        <v>32.196899999999999</v>
      </c>
      <c r="JN57">
        <v>30.000299999999999</v>
      </c>
      <c r="JO57">
        <v>32.144500000000001</v>
      </c>
      <c r="JP57">
        <v>32.114400000000003</v>
      </c>
      <c r="JQ57">
        <v>20.7682</v>
      </c>
      <c r="JR57">
        <v>18.780100000000001</v>
      </c>
      <c r="JS57">
        <v>0</v>
      </c>
      <c r="JT57">
        <v>22.496099999999998</v>
      </c>
      <c r="JU57">
        <v>400</v>
      </c>
      <c r="JV57">
        <v>17.603400000000001</v>
      </c>
      <c r="JW57">
        <v>99.333200000000005</v>
      </c>
      <c r="JX57">
        <v>97.656999999999996</v>
      </c>
    </row>
    <row r="58" spans="1:284" x14ac:dyDescent="0.3">
      <c r="A58">
        <v>42</v>
      </c>
      <c r="B58">
        <v>1693255183</v>
      </c>
      <c r="C58">
        <v>10190.5</v>
      </c>
      <c r="D58" t="s">
        <v>639</v>
      </c>
      <c r="E58" t="s">
        <v>640</v>
      </c>
      <c r="F58" t="s">
        <v>416</v>
      </c>
      <c r="G58" t="s">
        <v>592</v>
      </c>
      <c r="H58" t="s">
        <v>593</v>
      </c>
      <c r="I58" t="s">
        <v>419</v>
      </c>
      <c r="J58" t="s">
        <v>594</v>
      </c>
      <c r="K58" t="s">
        <v>510</v>
      </c>
      <c r="L58" t="s">
        <v>595</v>
      </c>
      <c r="M58">
        <v>1693255183</v>
      </c>
      <c r="N58">
        <f t="shared" si="46"/>
        <v>4.5873496248317498E-3</v>
      </c>
      <c r="O58">
        <f t="shared" si="47"/>
        <v>4.5873496248317496</v>
      </c>
      <c r="P58">
        <f t="shared" si="48"/>
        <v>37.61933899134285</v>
      </c>
      <c r="Q58">
        <f t="shared" si="49"/>
        <v>452.178</v>
      </c>
      <c r="R58">
        <f t="shared" si="50"/>
        <v>240.74083666490404</v>
      </c>
      <c r="S58">
        <f t="shared" si="51"/>
        <v>23.910782416237172</v>
      </c>
      <c r="T58">
        <f t="shared" si="52"/>
        <v>44.911075001615998</v>
      </c>
      <c r="U58">
        <f t="shared" si="53"/>
        <v>0.31177262979522669</v>
      </c>
      <c r="V58">
        <f t="shared" si="54"/>
        <v>2.9084095411388882</v>
      </c>
      <c r="W58">
        <f t="shared" si="55"/>
        <v>0.29432419921541941</v>
      </c>
      <c r="X58">
        <f t="shared" si="56"/>
        <v>0.18543887392165698</v>
      </c>
      <c r="Y58">
        <f t="shared" si="57"/>
        <v>344.3889996445198</v>
      </c>
      <c r="Z58">
        <f t="shared" si="58"/>
        <v>28.854689825779484</v>
      </c>
      <c r="AA58">
        <f t="shared" si="59"/>
        <v>28.008400000000002</v>
      </c>
      <c r="AB58">
        <f t="shared" si="60"/>
        <v>3.7966983759562343</v>
      </c>
      <c r="AC58">
        <f t="shared" si="61"/>
        <v>60.465866077040552</v>
      </c>
      <c r="AD58">
        <f t="shared" si="62"/>
        <v>2.2961482097976003</v>
      </c>
      <c r="AE58">
        <f t="shared" si="63"/>
        <v>3.7974287954001027</v>
      </c>
      <c r="AF58">
        <f t="shared" si="64"/>
        <v>1.500550166158634</v>
      </c>
      <c r="AG58">
        <f t="shared" si="65"/>
        <v>-202.30211845508018</v>
      </c>
      <c r="AH58">
        <f t="shared" si="66"/>
        <v>0.51743397810011138</v>
      </c>
      <c r="AI58">
        <f t="shared" si="67"/>
        <v>3.8784087567656791E-2</v>
      </c>
      <c r="AJ58">
        <f t="shared" si="68"/>
        <v>142.64309925510739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52075.907827004827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641</v>
      </c>
      <c r="AW58">
        <v>10377.799999999999</v>
      </c>
      <c r="AX58">
        <v>728.45896153846172</v>
      </c>
      <c r="AY58">
        <v>971.72103792609676</v>
      </c>
      <c r="AZ58">
        <f t="shared" si="73"/>
        <v>0.25034147342000435</v>
      </c>
      <c r="BA58">
        <v>0.5</v>
      </c>
      <c r="BB58">
        <f t="shared" si="74"/>
        <v>1513.2689998222597</v>
      </c>
      <c r="BC58">
        <f t="shared" si="75"/>
        <v>37.61933899134285</v>
      </c>
      <c r="BD58">
        <f t="shared" si="76"/>
        <v>189.4169955481604</v>
      </c>
      <c r="BE58">
        <f t="shared" si="77"/>
        <v>2.7495953154115071E-2</v>
      </c>
      <c r="BF58">
        <f t="shared" si="78"/>
        <v>2.5317440562205951</v>
      </c>
      <c r="BG58">
        <f t="shared" si="79"/>
        <v>573.34178480131641</v>
      </c>
      <c r="BH58" t="s">
        <v>642</v>
      </c>
      <c r="BI58">
        <v>576.04</v>
      </c>
      <c r="BJ58">
        <f t="shared" si="80"/>
        <v>576.04</v>
      </c>
      <c r="BK58">
        <f t="shared" si="81"/>
        <v>0.40719612160562269</v>
      </c>
      <c r="BL58">
        <f t="shared" si="82"/>
        <v>0.61479336402536999</v>
      </c>
      <c r="BM58">
        <f t="shared" si="83"/>
        <v>0.86144797206903179</v>
      </c>
      <c r="BN58">
        <f t="shared" si="84"/>
        <v>-11.12029761300829</v>
      </c>
      <c r="BO58">
        <f t="shared" si="85"/>
        <v>1.0089717174387973</v>
      </c>
      <c r="BP58">
        <f t="shared" si="86"/>
        <v>0.48615720048970207</v>
      </c>
      <c r="BQ58">
        <f t="shared" si="87"/>
        <v>0.51384279951029788</v>
      </c>
      <c r="BR58">
        <v>1915</v>
      </c>
      <c r="BS58">
        <v>290.00000000000011</v>
      </c>
      <c r="BT58">
        <v>909.86</v>
      </c>
      <c r="BU58">
        <v>185</v>
      </c>
      <c r="BV58">
        <v>10377.799999999999</v>
      </c>
      <c r="BW58">
        <v>908.24</v>
      </c>
      <c r="BX58">
        <v>1.62</v>
      </c>
      <c r="BY58">
        <v>300.00000000000011</v>
      </c>
      <c r="BZ58">
        <v>38.4</v>
      </c>
      <c r="CA58">
        <v>971.72103792609676</v>
      </c>
      <c r="CB58">
        <v>1.538475692564987</v>
      </c>
      <c r="CC58">
        <v>-65.875865153681033</v>
      </c>
      <c r="CD58">
        <v>1.3063696665267881</v>
      </c>
      <c r="CE58">
        <v>0.98910865426087624</v>
      </c>
      <c r="CF58">
        <v>-1.128896307007787E-2</v>
      </c>
      <c r="CG58">
        <v>289.99999999999989</v>
      </c>
      <c r="CH58">
        <v>903.97</v>
      </c>
      <c r="CI58">
        <v>685</v>
      </c>
      <c r="CJ58">
        <v>10352.200000000001</v>
      </c>
      <c r="CK58">
        <v>908.09</v>
      </c>
      <c r="CL58">
        <v>-4.12</v>
      </c>
      <c r="CZ58">
        <f t="shared" si="88"/>
        <v>1800.1</v>
      </c>
      <c r="DA58">
        <f t="shared" si="89"/>
        <v>1513.2689998222597</v>
      </c>
      <c r="DB58">
        <f t="shared" si="90"/>
        <v>0.84065829666255198</v>
      </c>
      <c r="DC58">
        <f t="shared" si="91"/>
        <v>0.19131659332510406</v>
      </c>
      <c r="DD58">
        <v>6</v>
      </c>
      <c r="DE58">
        <v>0.5</v>
      </c>
      <c r="DF58" t="s">
        <v>425</v>
      </c>
      <c r="DG58">
        <v>2</v>
      </c>
      <c r="DH58">
        <v>1693255183</v>
      </c>
      <c r="DI58">
        <v>452.178</v>
      </c>
      <c r="DJ58">
        <v>499.83199999999999</v>
      </c>
      <c r="DK58">
        <v>23.118300000000001</v>
      </c>
      <c r="DL58">
        <v>17.738299999999999</v>
      </c>
      <c r="DM58">
        <v>450.584</v>
      </c>
      <c r="DN58">
        <v>22.617000000000001</v>
      </c>
      <c r="DO58">
        <v>499.77300000000002</v>
      </c>
      <c r="DP58">
        <v>99.221500000000006</v>
      </c>
      <c r="DQ58">
        <v>0.100172</v>
      </c>
      <c r="DR58">
        <v>28.011700000000001</v>
      </c>
      <c r="DS58">
        <v>28.008400000000002</v>
      </c>
      <c r="DT58">
        <v>999.9</v>
      </c>
      <c r="DU58">
        <v>0</v>
      </c>
      <c r="DV58">
        <v>0</v>
      </c>
      <c r="DW58">
        <v>9957.5</v>
      </c>
      <c r="DX58">
        <v>0</v>
      </c>
      <c r="DY58">
        <v>1105.6300000000001</v>
      </c>
      <c r="DZ58">
        <v>-47.6541</v>
      </c>
      <c r="EA58">
        <v>462.87900000000002</v>
      </c>
      <c r="EB58">
        <v>508.858</v>
      </c>
      <c r="EC58">
        <v>5.3799400000000004</v>
      </c>
      <c r="ED58">
        <v>499.83199999999999</v>
      </c>
      <c r="EE58">
        <v>17.738299999999999</v>
      </c>
      <c r="EF58">
        <v>2.2938299999999998</v>
      </c>
      <c r="EG58">
        <v>1.7600199999999999</v>
      </c>
      <c r="EH58">
        <v>19.633099999999999</v>
      </c>
      <c r="EI58">
        <v>15.436199999999999</v>
      </c>
      <c r="EJ58">
        <v>1800.1</v>
      </c>
      <c r="EK58">
        <v>0.97799800000000003</v>
      </c>
      <c r="EL58">
        <v>2.2001900000000001E-2</v>
      </c>
      <c r="EM58">
        <v>0</v>
      </c>
      <c r="EN58">
        <v>728.64700000000005</v>
      </c>
      <c r="EO58">
        <v>5.0002700000000004</v>
      </c>
      <c r="EP58">
        <v>14190.9</v>
      </c>
      <c r="EQ58">
        <v>16249.5</v>
      </c>
      <c r="ER58">
        <v>46.561999999999998</v>
      </c>
      <c r="ES58">
        <v>48.5</v>
      </c>
      <c r="ET58">
        <v>47.875</v>
      </c>
      <c r="EU58">
        <v>47.186999999999998</v>
      </c>
      <c r="EV58">
        <v>48.25</v>
      </c>
      <c r="EW58">
        <v>1755.6</v>
      </c>
      <c r="EX58">
        <v>39.5</v>
      </c>
      <c r="EY58">
        <v>0</v>
      </c>
      <c r="EZ58">
        <v>107.4000000953674</v>
      </c>
      <c r="FA58">
        <v>0</v>
      </c>
      <c r="FB58">
        <v>728.45896153846172</v>
      </c>
      <c r="FC58">
        <v>1.951418801818557</v>
      </c>
      <c r="FD58">
        <v>21.04957264297774</v>
      </c>
      <c r="FE58">
        <v>14186.55769230769</v>
      </c>
      <c r="FF58">
        <v>15</v>
      </c>
      <c r="FG58">
        <v>1693255147</v>
      </c>
      <c r="FH58" t="s">
        <v>643</v>
      </c>
      <c r="FI58">
        <v>1693255144</v>
      </c>
      <c r="FJ58">
        <v>1693255147</v>
      </c>
      <c r="FK58">
        <v>46</v>
      </c>
      <c r="FL58">
        <v>0.154</v>
      </c>
      <c r="FM58">
        <v>1E-3</v>
      </c>
      <c r="FN58">
        <v>1.5880000000000001</v>
      </c>
      <c r="FO58">
        <v>0.24199999999999999</v>
      </c>
      <c r="FP58">
        <v>500</v>
      </c>
      <c r="FQ58">
        <v>18</v>
      </c>
      <c r="FR58">
        <v>0.18</v>
      </c>
      <c r="FS58">
        <v>0.04</v>
      </c>
      <c r="FT58">
        <v>37.690560197468777</v>
      </c>
      <c r="FU58">
        <v>-1.7874908971469351E-2</v>
      </c>
      <c r="FV58">
        <v>0.1144823532513195</v>
      </c>
      <c r="FW58">
        <v>1</v>
      </c>
      <c r="FX58">
        <v>0.30342047135108291</v>
      </c>
      <c r="FY58">
        <v>8.5258206566494382E-2</v>
      </c>
      <c r="FZ58">
        <v>1.522156878896358E-2</v>
      </c>
      <c r="GA58">
        <v>1</v>
      </c>
      <c r="GB58">
        <v>2</v>
      </c>
      <c r="GC58">
        <v>2</v>
      </c>
      <c r="GD58" t="s">
        <v>427</v>
      </c>
      <c r="GE58">
        <v>3.1324299999999998</v>
      </c>
      <c r="GF58">
        <v>2.8649499999999999</v>
      </c>
      <c r="GG58">
        <v>0.10101599999999999</v>
      </c>
      <c r="GH58">
        <v>0.111872</v>
      </c>
      <c r="GI58">
        <v>0.111119</v>
      </c>
      <c r="GJ58">
        <v>9.5962500000000006E-2</v>
      </c>
      <c r="GK58">
        <v>27156.3</v>
      </c>
      <c r="GL58">
        <v>20723.5</v>
      </c>
      <c r="GM58">
        <v>29130.5</v>
      </c>
      <c r="GN58">
        <v>21752.3</v>
      </c>
      <c r="GO58">
        <v>34718.9</v>
      </c>
      <c r="GP58">
        <v>27066.5</v>
      </c>
      <c r="GQ58">
        <v>40432.9</v>
      </c>
      <c r="GR58">
        <v>30914.400000000001</v>
      </c>
      <c r="GS58">
        <v>2.0163000000000002</v>
      </c>
      <c r="GT58">
        <v>1.7887999999999999</v>
      </c>
      <c r="GU58">
        <v>1.2308400000000001E-2</v>
      </c>
      <c r="GV58">
        <v>0</v>
      </c>
      <c r="GW58">
        <v>27.807500000000001</v>
      </c>
      <c r="GX58">
        <v>999.9</v>
      </c>
      <c r="GY58">
        <v>30.9</v>
      </c>
      <c r="GZ58">
        <v>38.9</v>
      </c>
      <c r="HA58">
        <v>21.7638</v>
      </c>
      <c r="HB58">
        <v>62.233899999999998</v>
      </c>
      <c r="HC58">
        <v>13.773999999999999</v>
      </c>
      <c r="HD58">
        <v>1</v>
      </c>
      <c r="HE58">
        <v>0.37567099999999998</v>
      </c>
      <c r="HF58">
        <v>3.9258999999999999</v>
      </c>
      <c r="HG58">
        <v>20.235700000000001</v>
      </c>
      <c r="HH58">
        <v>5.2352600000000002</v>
      </c>
      <c r="HI58">
        <v>11.98</v>
      </c>
      <c r="HJ58">
        <v>4.9756</v>
      </c>
      <c r="HK58">
        <v>3.2839999999999998</v>
      </c>
      <c r="HL58">
        <v>9999</v>
      </c>
      <c r="HM58">
        <v>9999</v>
      </c>
      <c r="HN58">
        <v>9999</v>
      </c>
      <c r="HO58">
        <v>999.9</v>
      </c>
      <c r="HP58">
        <v>1.86127</v>
      </c>
      <c r="HQ58">
        <v>1.8629500000000001</v>
      </c>
      <c r="HR58">
        <v>1.86829</v>
      </c>
      <c r="HS58">
        <v>1.8589800000000001</v>
      </c>
      <c r="HT58">
        <v>1.8573599999999999</v>
      </c>
      <c r="HU58">
        <v>1.86111</v>
      </c>
      <c r="HV58">
        <v>1.86493</v>
      </c>
      <c r="HW58">
        <v>1.86693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1.5940000000000001</v>
      </c>
      <c r="IL58">
        <v>0.50129999999999997</v>
      </c>
      <c r="IM58">
        <v>1.383394990589963</v>
      </c>
      <c r="IN58">
        <v>1.118558698776514E-3</v>
      </c>
      <c r="IO58">
        <v>-1.6939696309573479E-6</v>
      </c>
      <c r="IP58">
        <v>5.4698917449866148E-10</v>
      </c>
      <c r="IQ58">
        <v>-8.4103860968057331E-2</v>
      </c>
      <c r="IR58">
        <v>-7.6058941998734366E-3</v>
      </c>
      <c r="IS58">
        <v>1.6984902717538061E-3</v>
      </c>
      <c r="IT58">
        <v>-9.6352527008986976E-6</v>
      </c>
      <c r="IU58">
        <v>2</v>
      </c>
      <c r="IV58">
        <v>2021</v>
      </c>
      <c r="IW58">
        <v>2</v>
      </c>
      <c r="IX58">
        <v>40</v>
      </c>
      <c r="IY58">
        <v>0.7</v>
      </c>
      <c r="IZ58">
        <v>0.6</v>
      </c>
      <c r="JA58">
        <v>1.2377899999999999</v>
      </c>
      <c r="JB58">
        <v>2.5293000000000001</v>
      </c>
      <c r="JC58">
        <v>1.34399</v>
      </c>
      <c r="JD58">
        <v>2.2375500000000001</v>
      </c>
      <c r="JE58">
        <v>1.5918000000000001</v>
      </c>
      <c r="JF58">
        <v>2.2534200000000002</v>
      </c>
      <c r="JG58">
        <v>41.7699</v>
      </c>
      <c r="JH58">
        <v>23.9999</v>
      </c>
      <c r="JI58">
        <v>18</v>
      </c>
      <c r="JJ58">
        <v>506.50400000000002</v>
      </c>
      <c r="JK58">
        <v>406.72399999999999</v>
      </c>
      <c r="JL58">
        <v>22.462700000000002</v>
      </c>
      <c r="JM58">
        <v>32.225900000000003</v>
      </c>
      <c r="JN58">
        <v>30</v>
      </c>
      <c r="JO58">
        <v>32.1417</v>
      </c>
      <c r="JP58">
        <v>32.105899999999998</v>
      </c>
      <c r="JQ58">
        <v>24.842500000000001</v>
      </c>
      <c r="JR58">
        <v>17.715599999999998</v>
      </c>
      <c r="JS58">
        <v>0.19231799999999999</v>
      </c>
      <c r="JT58">
        <v>22.434200000000001</v>
      </c>
      <c r="JU58">
        <v>500</v>
      </c>
      <c r="JV58">
        <v>17.673300000000001</v>
      </c>
      <c r="JW58">
        <v>99.330100000000002</v>
      </c>
      <c r="JX58">
        <v>97.6614</v>
      </c>
    </row>
    <row r="59" spans="1:284" x14ac:dyDescent="0.3">
      <c r="A59">
        <v>43</v>
      </c>
      <c r="B59">
        <v>1693255282.5</v>
      </c>
      <c r="C59">
        <v>10290</v>
      </c>
      <c r="D59" t="s">
        <v>644</v>
      </c>
      <c r="E59" t="s">
        <v>645</v>
      </c>
      <c r="F59" t="s">
        <v>416</v>
      </c>
      <c r="G59" t="s">
        <v>592</v>
      </c>
      <c r="H59" t="s">
        <v>593</v>
      </c>
      <c r="I59" t="s">
        <v>419</v>
      </c>
      <c r="J59" t="s">
        <v>594</v>
      </c>
      <c r="K59" t="s">
        <v>510</v>
      </c>
      <c r="L59" t="s">
        <v>595</v>
      </c>
      <c r="M59">
        <v>1693255282.5</v>
      </c>
      <c r="N59">
        <f t="shared" si="46"/>
        <v>3.9580080912612016E-3</v>
      </c>
      <c r="O59">
        <f t="shared" si="47"/>
        <v>3.9580080912612017</v>
      </c>
      <c r="P59">
        <f t="shared" si="48"/>
        <v>39.533287519964937</v>
      </c>
      <c r="Q59">
        <f t="shared" si="49"/>
        <v>549.89800000000002</v>
      </c>
      <c r="R59">
        <f t="shared" si="50"/>
        <v>283.34015998653609</v>
      </c>
      <c r="S59">
        <f t="shared" si="51"/>
        <v>28.14193763581557</v>
      </c>
      <c r="T59">
        <f t="shared" si="52"/>
        <v>54.617020131544606</v>
      </c>
      <c r="U59">
        <f t="shared" si="53"/>
        <v>0.25756304988998169</v>
      </c>
      <c r="V59">
        <f t="shared" si="54"/>
        <v>2.9114909765253834</v>
      </c>
      <c r="W59">
        <f t="shared" si="55"/>
        <v>0.24554113077435161</v>
      </c>
      <c r="X59">
        <f t="shared" si="56"/>
        <v>0.15449655957398192</v>
      </c>
      <c r="Y59">
        <f t="shared" si="57"/>
        <v>344.3655996445861</v>
      </c>
      <c r="Z59">
        <f t="shared" si="58"/>
        <v>28.973452237219618</v>
      </c>
      <c r="AA59">
        <f t="shared" si="59"/>
        <v>28.0061</v>
      </c>
      <c r="AB59">
        <f t="shared" si="60"/>
        <v>3.7961893682261012</v>
      </c>
      <c r="AC59">
        <f t="shared" si="61"/>
        <v>59.243068303845902</v>
      </c>
      <c r="AD59">
        <f t="shared" si="62"/>
        <v>2.2438449894413197</v>
      </c>
      <c r="AE59">
        <f t="shared" si="63"/>
        <v>3.7875232557724483</v>
      </c>
      <c r="AF59">
        <f t="shared" si="64"/>
        <v>1.5523443787847815</v>
      </c>
      <c r="AG59">
        <f t="shared" si="65"/>
        <v>-174.54815682461899</v>
      </c>
      <c r="AH59">
        <f t="shared" si="66"/>
        <v>-6.1530006198364688</v>
      </c>
      <c r="AI59">
        <f t="shared" si="67"/>
        <v>-0.46059982702830071</v>
      </c>
      <c r="AJ59">
        <f t="shared" si="68"/>
        <v>163.20384237310233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52171.89316171567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646</v>
      </c>
      <c r="AW59">
        <v>10374.4</v>
      </c>
      <c r="AX59">
        <v>733.39250000000004</v>
      </c>
      <c r="AY59">
        <v>992.25930289949406</v>
      </c>
      <c r="AZ59">
        <f t="shared" si="73"/>
        <v>0.26088624429426455</v>
      </c>
      <c r="BA59">
        <v>0.5</v>
      </c>
      <c r="BB59">
        <f t="shared" si="74"/>
        <v>1513.1678998222928</v>
      </c>
      <c r="BC59">
        <f t="shared" si="75"/>
        <v>39.533287519964937</v>
      </c>
      <c r="BD59">
        <f t="shared" si="76"/>
        <v>197.38234518563897</v>
      </c>
      <c r="BE59">
        <f t="shared" si="77"/>
        <v>2.8762652222810724E-2</v>
      </c>
      <c r="BF59">
        <f t="shared" si="78"/>
        <v>2.4586423024422013</v>
      </c>
      <c r="BG59">
        <f t="shared" si="79"/>
        <v>580.43038861286107</v>
      </c>
      <c r="BH59" t="s">
        <v>647</v>
      </c>
      <c r="BI59">
        <v>580.6</v>
      </c>
      <c r="BJ59">
        <f t="shared" si="80"/>
        <v>580.6</v>
      </c>
      <c r="BK59">
        <f t="shared" si="81"/>
        <v>0.4148706912563872</v>
      </c>
      <c r="BL59">
        <f t="shared" si="82"/>
        <v>0.62883749031343017</v>
      </c>
      <c r="BM59">
        <f t="shared" si="83"/>
        <v>0.8556224759845632</v>
      </c>
      <c r="BN59">
        <f t="shared" si="84"/>
        <v>-193.58354671910826</v>
      </c>
      <c r="BO59">
        <f t="shared" si="85"/>
        <v>1.0005484354331611</v>
      </c>
      <c r="BP59">
        <f t="shared" si="86"/>
        <v>0.49782762555654381</v>
      </c>
      <c r="BQ59">
        <f t="shared" si="87"/>
        <v>0.50217237444345619</v>
      </c>
      <c r="BR59">
        <v>1917</v>
      </c>
      <c r="BS59">
        <v>290.00000000000011</v>
      </c>
      <c r="BT59">
        <v>925.27</v>
      </c>
      <c r="BU59">
        <v>205</v>
      </c>
      <c r="BV59">
        <v>10374.4</v>
      </c>
      <c r="BW59">
        <v>925.07</v>
      </c>
      <c r="BX59">
        <v>0.2</v>
      </c>
      <c r="BY59">
        <v>300.00000000000011</v>
      </c>
      <c r="BZ59">
        <v>38.4</v>
      </c>
      <c r="CA59">
        <v>992.25930289949406</v>
      </c>
      <c r="CB59">
        <v>1.073019898458591</v>
      </c>
      <c r="CC59">
        <v>-69.708119501573634</v>
      </c>
      <c r="CD59">
        <v>0.91110318413500058</v>
      </c>
      <c r="CE59">
        <v>0.99523948406176188</v>
      </c>
      <c r="CF59">
        <v>-1.128889410456063E-2</v>
      </c>
      <c r="CG59">
        <v>289.99999999999989</v>
      </c>
      <c r="CH59">
        <v>921</v>
      </c>
      <c r="CI59">
        <v>645</v>
      </c>
      <c r="CJ59">
        <v>10355.6</v>
      </c>
      <c r="CK59">
        <v>924.94</v>
      </c>
      <c r="CL59">
        <v>-3.94</v>
      </c>
      <c r="CZ59">
        <f t="shared" si="88"/>
        <v>1799.98</v>
      </c>
      <c r="DA59">
        <f t="shared" si="89"/>
        <v>1513.1678998222928</v>
      </c>
      <c r="DB59">
        <f t="shared" si="90"/>
        <v>0.84065817388098363</v>
      </c>
      <c r="DC59">
        <f t="shared" si="91"/>
        <v>0.1913163477619674</v>
      </c>
      <c r="DD59">
        <v>6</v>
      </c>
      <c r="DE59">
        <v>0.5</v>
      </c>
      <c r="DF59" t="s">
        <v>425</v>
      </c>
      <c r="DG59">
        <v>2</v>
      </c>
      <c r="DH59">
        <v>1693255282.5</v>
      </c>
      <c r="DI59">
        <v>549.89800000000002</v>
      </c>
      <c r="DJ59">
        <v>599.98199999999997</v>
      </c>
      <c r="DK59">
        <v>22.5916</v>
      </c>
      <c r="DL59">
        <v>17.946300000000001</v>
      </c>
      <c r="DM59">
        <v>548.09699999999998</v>
      </c>
      <c r="DN59">
        <v>22.326599999999999</v>
      </c>
      <c r="DO59">
        <v>499.678</v>
      </c>
      <c r="DP59">
        <v>99.222200000000001</v>
      </c>
      <c r="DQ59">
        <v>9.9892700000000001E-2</v>
      </c>
      <c r="DR59">
        <v>27.966899999999999</v>
      </c>
      <c r="DS59">
        <v>28.0061</v>
      </c>
      <c r="DT59">
        <v>999.9</v>
      </c>
      <c r="DU59">
        <v>0</v>
      </c>
      <c r="DV59">
        <v>0</v>
      </c>
      <c r="DW59">
        <v>9975</v>
      </c>
      <c r="DX59">
        <v>0</v>
      </c>
      <c r="DY59">
        <v>1109.67</v>
      </c>
      <c r="DZ59">
        <v>-50.306899999999999</v>
      </c>
      <c r="EA59">
        <v>562.50699999999995</v>
      </c>
      <c r="EB59">
        <v>610.94600000000003</v>
      </c>
      <c r="EC59">
        <v>4.8657399999999997</v>
      </c>
      <c r="ED59">
        <v>599.98199999999997</v>
      </c>
      <c r="EE59">
        <v>17.946300000000001</v>
      </c>
      <c r="EF59">
        <v>2.2634599999999998</v>
      </c>
      <c r="EG59">
        <v>1.78067</v>
      </c>
      <c r="EH59">
        <v>19.418700000000001</v>
      </c>
      <c r="EI59">
        <v>15.6182</v>
      </c>
      <c r="EJ59">
        <v>1799.98</v>
      </c>
      <c r="EK59">
        <v>0.97799800000000003</v>
      </c>
      <c r="EL59">
        <v>2.2001900000000001E-2</v>
      </c>
      <c r="EM59">
        <v>0</v>
      </c>
      <c r="EN59">
        <v>733.39599999999996</v>
      </c>
      <c r="EO59">
        <v>5.0002700000000004</v>
      </c>
      <c r="EP59">
        <v>14219.2</v>
      </c>
      <c r="EQ59">
        <v>16248.4</v>
      </c>
      <c r="ER59">
        <v>46.625</v>
      </c>
      <c r="ES59">
        <v>48.625</v>
      </c>
      <c r="ET59">
        <v>47.936999999999998</v>
      </c>
      <c r="EU59">
        <v>47.375</v>
      </c>
      <c r="EV59">
        <v>48.25</v>
      </c>
      <c r="EW59">
        <v>1755.49</v>
      </c>
      <c r="EX59">
        <v>39.49</v>
      </c>
      <c r="EY59">
        <v>0</v>
      </c>
      <c r="EZ59">
        <v>97.400000095367432</v>
      </c>
      <c r="FA59">
        <v>0</v>
      </c>
      <c r="FB59">
        <v>733.39250000000004</v>
      </c>
      <c r="FC59">
        <v>-0.61705980651949754</v>
      </c>
      <c r="FD59">
        <v>-55.189743527781367</v>
      </c>
      <c r="FE59">
        <v>14230.142307692309</v>
      </c>
      <c r="FF59">
        <v>15</v>
      </c>
      <c r="FG59">
        <v>1693255314.5</v>
      </c>
      <c r="FH59" t="s">
        <v>648</v>
      </c>
      <c r="FI59">
        <v>1693255310</v>
      </c>
      <c r="FJ59">
        <v>1693255314.5</v>
      </c>
      <c r="FK59">
        <v>47</v>
      </c>
      <c r="FL59">
        <v>0.23799999999999999</v>
      </c>
      <c r="FM59">
        <v>5.0000000000000001E-3</v>
      </c>
      <c r="FN59">
        <v>1.8009999999999999</v>
      </c>
      <c r="FO59">
        <v>0.26500000000000001</v>
      </c>
      <c r="FP59">
        <v>600</v>
      </c>
      <c r="FQ59">
        <v>18</v>
      </c>
      <c r="FR59">
        <v>0.2</v>
      </c>
      <c r="FS59">
        <v>0.04</v>
      </c>
      <c r="FT59">
        <v>39.605224777886811</v>
      </c>
      <c r="FU59">
        <v>7.448459454870969E-2</v>
      </c>
      <c r="FV59">
        <v>9.682730694910717E-2</v>
      </c>
      <c r="FW59">
        <v>1</v>
      </c>
      <c r="FX59">
        <v>0.27947701090819482</v>
      </c>
      <c r="FY59">
        <v>-2.0989639861920421E-2</v>
      </c>
      <c r="FZ59">
        <v>3.158448749142082E-3</v>
      </c>
      <c r="GA59">
        <v>1</v>
      </c>
      <c r="GB59">
        <v>2</v>
      </c>
      <c r="GC59">
        <v>2</v>
      </c>
      <c r="GD59" t="s">
        <v>427</v>
      </c>
      <c r="GE59">
        <v>3.1323699999999999</v>
      </c>
      <c r="GF59">
        <v>2.8648199999999999</v>
      </c>
      <c r="GG59">
        <v>0.11672299999999999</v>
      </c>
      <c r="GH59">
        <v>0.12758800000000001</v>
      </c>
      <c r="GI59">
        <v>0.11008900000000001</v>
      </c>
      <c r="GJ59">
        <v>9.6763799999999997E-2</v>
      </c>
      <c r="GK59">
        <v>26677.4</v>
      </c>
      <c r="GL59">
        <v>20353.900000000001</v>
      </c>
      <c r="GM59">
        <v>29126.1</v>
      </c>
      <c r="GN59">
        <v>21749.599999999999</v>
      </c>
      <c r="GO59">
        <v>34756.699999999997</v>
      </c>
      <c r="GP59">
        <v>27040.1</v>
      </c>
      <c r="GQ59">
        <v>40426.9</v>
      </c>
      <c r="GR59">
        <v>30910</v>
      </c>
      <c r="GS59">
        <v>2.0152000000000001</v>
      </c>
      <c r="GT59">
        <v>1.7904</v>
      </c>
      <c r="GU59">
        <v>5.9157599999999999E-3</v>
      </c>
      <c r="GV59">
        <v>0</v>
      </c>
      <c r="GW59">
        <v>27.909500000000001</v>
      </c>
      <c r="GX59">
        <v>999.9</v>
      </c>
      <c r="GY59">
        <v>31</v>
      </c>
      <c r="GZ59">
        <v>38.700000000000003</v>
      </c>
      <c r="HA59">
        <v>21.602499999999999</v>
      </c>
      <c r="HB59">
        <v>62.563899999999997</v>
      </c>
      <c r="HC59">
        <v>13.9824</v>
      </c>
      <c r="HD59">
        <v>1</v>
      </c>
      <c r="HE59">
        <v>0.388069</v>
      </c>
      <c r="HF59">
        <v>5.0398699999999996</v>
      </c>
      <c r="HG59">
        <v>20.204799999999999</v>
      </c>
      <c r="HH59">
        <v>5.2358599999999997</v>
      </c>
      <c r="HI59">
        <v>11.98</v>
      </c>
      <c r="HJ59">
        <v>4.9757999999999996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1.86127</v>
      </c>
      <c r="HQ59">
        <v>1.8629199999999999</v>
      </c>
      <c r="HR59">
        <v>1.86829</v>
      </c>
      <c r="HS59">
        <v>1.8589800000000001</v>
      </c>
      <c r="HT59">
        <v>1.85737</v>
      </c>
      <c r="HU59">
        <v>1.86111</v>
      </c>
      <c r="HV59">
        <v>1.8649199999999999</v>
      </c>
      <c r="HW59">
        <v>1.86693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1.8009999999999999</v>
      </c>
      <c r="IL59">
        <v>0.26500000000000001</v>
      </c>
      <c r="IM59">
        <v>1.383394990589963</v>
      </c>
      <c r="IN59">
        <v>1.118558698776514E-3</v>
      </c>
      <c r="IO59">
        <v>-1.6939696309573479E-6</v>
      </c>
      <c r="IP59">
        <v>5.4698917449866148E-10</v>
      </c>
      <c r="IQ59">
        <v>-8.4103860968057331E-2</v>
      </c>
      <c r="IR59">
        <v>-7.6058941998734366E-3</v>
      </c>
      <c r="IS59">
        <v>1.6984902717538061E-3</v>
      </c>
      <c r="IT59">
        <v>-9.6352527008986976E-6</v>
      </c>
      <c r="IU59">
        <v>2</v>
      </c>
      <c r="IV59">
        <v>2021</v>
      </c>
      <c r="IW59">
        <v>2</v>
      </c>
      <c r="IX59">
        <v>40</v>
      </c>
      <c r="IY59">
        <v>2.2999999999999998</v>
      </c>
      <c r="IZ59">
        <v>2.2999999999999998</v>
      </c>
      <c r="JA59">
        <v>1.4355500000000001</v>
      </c>
      <c r="JB59">
        <v>2.52441</v>
      </c>
      <c r="JC59">
        <v>1.34399</v>
      </c>
      <c r="JD59">
        <v>2.2375500000000001</v>
      </c>
      <c r="JE59">
        <v>1.5918000000000001</v>
      </c>
      <c r="JF59">
        <v>2.4133300000000002</v>
      </c>
      <c r="JG59">
        <v>41.664999999999999</v>
      </c>
      <c r="JH59">
        <v>24.008700000000001</v>
      </c>
      <c r="JI59">
        <v>18</v>
      </c>
      <c r="JJ59">
        <v>506.00799999999998</v>
      </c>
      <c r="JK59">
        <v>407.89800000000002</v>
      </c>
      <c r="JL59">
        <v>21.7986</v>
      </c>
      <c r="JM59">
        <v>32.287999999999997</v>
      </c>
      <c r="JN59">
        <v>30.0002</v>
      </c>
      <c r="JO59">
        <v>32.167999999999999</v>
      </c>
      <c r="JP59">
        <v>32.131300000000003</v>
      </c>
      <c r="JQ59">
        <v>28.793700000000001</v>
      </c>
      <c r="JR59">
        <v>15.533099999999999</v>
      </c>
      <c r="JS59">
        <v>0</v>
      </c>
      <c r="JT59">
        <v>21.8001</v>
      </c>
      <c r="JU59">
        <v>600</v>
      </c>
      <c r="JV59">
        <v>18.0611</v>
      </c>
      <c r="JW59">
        <v>99.315100000000001</v>
      </c>
      <c r="JX59">
        <v>97.648399999999995</v>
      </c>
    </row>
    <row r="60" spans="1:284" x14ac:dyDescent="0.3">
      <c r="A60">
        <v>44</v>
      </c>
      <c r="B60">
        <v>1693255427.5</v>
      </c>
      <c r="C60">
        <v>10435</v>
      </c>
      <c r="D60" t="s">
        <v>649</v>
      </c>
      <c r="E60" t="s">
        <v>650</v>
      </c>
      <c r="F60" t="s">
        <v>416</v>
      </c>
      <c r="G60" t="s">
        <v>592</v>
      </c>
      <c r="H60" t="s">
        <v>593</v>
      </c>
      <c r="I60" t="s">
        <v>419</v>
      </c>
      <c r="J60" t="s">
        <v>594</v>
      </c>
      <c r="K60" t="s">
        <v>510</v>
      </c>
      <c r="L60" t="s">
        <v>595</v>
      </c>
      <c r="M60">
        <v>1693255427.5</v>
      </c>
      <c r="N60">
        <f t="shared" si="46"/>
        <v>3.3463216956840462E-3</v>
      </c>
      <c r="O60">
        <f t="shared" si="47"/>
        <v>3.346321695684046</v>
      </c>
      <c r="P60">
        <f t="shared" si="48"/>
        <v>40.501653780830345</v>
      </c>
      <c r="Q60">
        <f t="shared" si="49"/>
        <v>748.447</v>
      </c>
      <c r="R60">
        <f t="shared" si="50"/>
        <v>425.75019944666167</v>
      </c>
      <c r="S60">
        <f t="shared" si="51"/>
        <v>42.2830000116167</v>
      </c>
      <c r="T60">
        <f t="shared" si="52"/>
        <v>74.331343944935</v>
      </c>
      <c r="U60">
        <f t="shared" si="53"/>
        <v>0.21803738933029668</v>
      </c>
      <c r="V60">
        <f t="shared" si="54"/>
        <v>2.9113447205850793</v>
      </c>
      <c r="W60">
        <f t="shared" si="55"/>
        <v>0.20935485303014306</v>
      </c>
      <c r="X60">
        <f t="shared" si="56"/>
        <v>0.13159806508701669</v>
      </c>
      <c r="Y60">
        <f t="shared" si="57"/>
        <v>344.32759964454664</v>
      </c>
      <c r="Z60">
        <f t="shared" si="58"/>
        <v>28.995383149080574</v>
      </c>
      <c r="AA60">
        <f t="shared" si="59"/>
        <v>28.0045</v>
      </c>
      <c r="AB60">
        <f t="shared" si="60"/>
        <v>3.7958353110070457</v>
      </c>
      <c r="AC60">
        <f t="shared" si="61"/>
        <v>60.065728281073973</v>
      </c>
      <c r="AD60">
        <f t="shared" si="62"/>
        <v>2.256773996378</v>
      </c>
      <c r="AE60">
        <f t="shared" si="63"/>
        <v>3.7571741173561763</v>
      </c>
      <c r="AF60">
        <f t="shared" si="64"/>
        <v>1.5390613146290457</v>
      </c>
      <c r="AG60">
        <f t="shared" si="65"/>
        <v>-147.57278677966644</v>
      </c>
      <c r="AH60">
        <f t="shared" si="66"/>
        <v>-27.545851109120012</v>
      </c>
      <c r="AI60">
        <f t="shared" si="67"/>
        <v>-2.0606911068549874</v>
      </c>
      <c r="AJ60">
        <f t="shared" si="68"/>
        <v>167.14827064890522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52191.442542654666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651</v>
      </c>
      <c r="AW60">
        <v>10366.5</v>
      </c>
      <c r="AX60">
        <v>734.20680000000004</v>
      </c>
      <c r="AY60">
        <v>1004.3037247928301</v>
      </c>
      <c r="AZ60">
        <f t="shared" si="73"/>
        <v>0.26893948327090611</v>
      </c>
      <c r="BA60">
        <v>0.5</v>
      </c>
      <c r="BB60">
        <f t="shared" si="74"/>
        <v>1512.9998998222732</v>
      </c>
      <c r="BC60">
        <f t="shared" si="75"/>
        <v>40.501653780830345</v>
      </c>
      <c r="BD60">
        <f t="shared" si="76"/>
        <v>203.45270562356743</v>
      </c>
      <c r="BE60">
        <f t="shared" si="77"/>
        <v>2.9405876578974744E-2</v>
      </c>
      <c r="BF60">
        <f t="shared" si="78"/>
        <v>2.4171634688579231</v>
      </c>
      <c r="BG60">
        <f t="shared" si="79"/>
        <v>584.53104548965189</v>
      </c>
      <c r="BH60" t="s">
        <v>652</v>
      </c>
      <c r="BI60">
        <v>581.77</v>
      </c>
      <c r="BJ60">
        <f t="shared" si="80"/>
        <v>581.77</v>
      </c>
      <c r="BK60">
        <f t="shared" si="81"/>
        <v>0.420723048577751</v>
      </c>
      <c r="BL60">
        <f t="shared" si="82"/>
        <v>0.63923163748706591</v>
      </c>
      <c r="BM60">
        <f t="shared" si="83"/>
        <v>0.85174775453744422</v>
      </c>
      <c r="BN60">
        <f t="shared" si="84"/>
        <v>25.22576113236007</v>
      </c>
      <c r="BO60">
        <f t="shared" si="85"/>
        <v>0.99560870160784354</v>
      </c>
      <c r="BP60">
        <f t="shared" si="86"/>
        <v>0.5065136821680899</v>
      </c>
      <c r="BQ60">
        <f t="shared" si="87"/>
        <v>0.4934863178319101</v>
      </c>
      <c r="BR60">
        <v>1919</v>
      </c>
      <c r="BS60">
        <v>290.00000000000011</v>
      </c>
      <c r="BT60">
        <v>935.23</v>
      </c>
      <c r="BU60">
        <v>255</v>
      </c>
      <c r="BV60">
        <v>10366.5</v>
      </c>
      <c r="BW60">
        <v>934.78</v>
      </c>
      <c r="BX60">
        <v>0.45</v>
      </c>
      <c r="BY60">
        <v>300.00000000000011</v>
      </c>
      <c r="BZ60">
        <v>38.4</v>
      </c>
      <c r="CA60">
        <v>1004.3037247928301</v>
      </c>
      <c r="CB60">
        <v>1.207411514162797</v>
      </c>
      <c r="CC60">
        <v>-72.076313582609771</v>
      </c>
      <c r="CD60">
        <v>1.025104126282478</v>
      </c>
      <c r="CE60">
        <v>0.99436808567393686</v>
      </c>
      <c r="CF60">
        <v>-1.12874978865406E-2</v>
      </c>
      <c r="CG60">
        <v>289.99999999999989</v>
      </c>
      <c r="CH60">
        <v>929.8</v>
      </c>
      <c r="CI60">
        <v>715</v>
      </c>
      <c r="CJ60">
        <v>10348.299999999999</v>
      </c>
      <c r="CK60">
        <v>934.65</v>
      </c>
      <c r="CL60">
        <v>-4.8499999999999996</v>
      </c>
      <c r="CZ60">
        <f t="shared" si="88"/>
        <v>1799.78</v>
      </c>
      <c r="DA60">
        <f t="shared" si="89"/>
        <v>1512.9998998222732</v>
      </c>
      <c r="DB60">
        <f t="shared" si="90"/>
        <v>0.8406582470203432</v>
      </c>
      <c r="DC60">
        <f t="shared" si="91"/>
        <v>0.19131649404068643</v>
      </c>
      <c r="DD60">
        <v>6</v>
      </c>
      <c r="DE60">
        <v>0.5</v>
      </c>
      <c r="DF60" t="s">
        <v>425</v>
      </c>
      <c r="DG60">
        <v>2</v>
      </c>
      <c r="DH60">
        <v>1693255427.5</v>
      </c>
      <c r="DI60">
        <v>748.447</v>
      </c>
      <c r="DJ60">
        <v>800.05</v>
      </c>
      <c r="DK60">
        <v>22.723600000000001</v>
      </c>
      <c r="DL60">
        <v>18.799600000000002</v>
      </c>
      <c r="DM60">
        <v>746.77499999999998</v>
      </c>
      <c r="DN60">
        <v>22.238399999999999</v>
      </c>
      <c r="DO60">
        <v>500.04300000000001</v>
      </c>
      <c r="DP60">
        <v>99.213899999999995</v>
      </c>
      <c r="DQ60">
        <v>0.100205</v>
      </c>
      <c r="DR60">
        <v>27.829000000000001</v>
      </c>
      <c r="DS60">
        <v>28.0045</v>
      </c>
      <c r="DT60">
        <v>999.9</v>
      </c>
      <c r="DU60">
        <v>0</v>
      </c>
      <c r="DV60">
        <v>0</v>
      </c>
      <c r="DW60">
        <v>9975</v>
      </c>
      <c r="DX60">
        <v>0</v>
      </c>
      <c r="DY60">
        <v>1091.78</v>
      </c>
      <c r="DZ60">
        <v>-51.603000000000002</v>
      </c>
      <c r="EA60">
        <v>765.85</v>
      </c>
      <c r="EB60">
        <v>815.37800000000004</v>
      </c>
      <c r="EC60">
        <v>3.9240300000000001</v>
      </c>
      <c r="ED60">
        <v>800.05</v>
      </c>
      <c r="EE60">
        <v>18.799600000000002</v>
      </c>
      <c r="EF60">
        <v>2.2545000000000002</v>
      </c>
      <c r="EG60">
        <v>1.8651800000000001</v>
      </c>
      <c r="EH60">
        <v>19.354900000000001</v>
      </c>
      <c r="EI60">
        <v>16.344000000000001</v>
      </c>
      <c r="EJ60">
        <v>1799.78</v>
      </c>
      <c r="EK60">
        <v>0.97799800000000003</v>
      </c>
      <c r="EL60">
        <v>2.2001900000000001E-2</v>
      </c>
      <c r="EM60">
        <v>0</v>
      </c>
      <c r="EN60">
        <v>733.71600000000001</v>
      </c>
      <c r="EO60">
        <v>5.0002700000000004</v>
      </c>
      <c r="EP60">
        <v>14125.5</v>
      </c>
      <c r="EQ60">
        <v>16246.6</v>
      </c>
      <c r="ER60">
        <v>46.811999999999998</v>
      </c>
      <c r="ES60">
        <v>48.811999999999998</v>
      </c>
      <c r="ET60">
        <v>48.125</v>
      </c>
      <c r="EU60">
        <v>47.561999999999998</v>
      </c>
      <c r="EV60">
        <v>48.436999999999998</v>
      </c>
      <c r="EW60">
        <v>1755.29</v>
      </c>
      <c r="EX60">
        <v>39.49</v>
      </c>
      <c r="EY60">
        <v>0</v>
      </c>
      <c r="EZ60">
        <v>143</v>
      </c>
      <c r="FA60">
        <v>0</v>
      </c>
      <c r="FB60">
        <v>734.20680000000004</v>
      </c>
      <c r="FC60">
        <v>-1.933923077472377</v>
      </c>
      <c r="FD60">
        <v>-148.25384643827991</v>
      </c>
      <c r="FE60">
        <v>14138.82</v>
      </c>
      <c r="FF60">
        <v>15</v>
      </c>
      <c r="FG60">
        <v>1693255391.5</v>
      </c>
      <c r="FH60" t="s">
        <v>653</v>
      </c>
      <c r="FI60">
        <v>1693255391.5</v>
      </c>
      <c r="FJ60">
        <v>1693255381</v>
      </c>
      <c r="FK60">
        <v>48</v>
      </c>
      <c r="FL60">
        <v>-6.8000000000000005E-2</v>
      </c>
      <c r="FM60">
        <v>-1E-3</v>
      </c>
      <c r="FN60">
        <v>1.6439999999999999</v>
      </c>
      <c r="FO60">
        <v>0.27900000000000003</v>
      </c>
      <c r="FP60">
        <v>800</v>
      </c>
      <c r="FQ60">
        <v>18</v>
      </c>
      <c r="FR60">
        <v>0.2</v>
      </c>
      <c r="FS60">
        <v>7.0000000000000007E-2</v>
      </c>
      <c r="FT60">
        <v>40.487972105716338</v>
      </c>
      <c r="FU60">
        <v>-0.52909653286258429</v>
      </c>
      <c r="FV60">
        <v>0.1934149787786309</v>
      </c>
      <c r="FW60">
        <v>1</v>
      </c>
      <c r="FX60">
        <v>0.21736936432505369</v>
      </c>
      <c r="FY60">
        <v>4.2755169247706191E-2</v>
      </c>
      <c r="FZ60">
        <v>8.6318806572925275E-3</v>
      </c>
      <c r="GA60">
        <v>1</v>
      </c>
      <c r="GB60">
        <v>2</v>
      </c>
      <c r="GC60">
        <v>2</v>
      </c>
      <c r="GD60" t="s">
        <v>427</v>
      </c>
      <c r="GE60">
        <v>3.133</v>
      </c>
      <c r="GF60">
        <v>2.8651399999999998</v>
      </c>
      <c r="GG60">
        <v>0.144981</v>
      </c>
      <c r="GH60">
        <v>0.15548699999999999</v>
      </c>
      <c r="GI60">
        <v>0.10974100000000001</v>
      </c>
      <c r="GJ60">
        <v>0.100004</v>
      </c>
      <c r="GK60">
        <v>25818.3</v>
      </c>
      <c r="GL60">
        <v>19697.7</v>
      </c>
      <c r="GM60">
        <v>29120.9</v>
      </c>
      <c r="GN60">
        <v>21744.5</v>
      </c>
      <c r="GO60">
        <v>34768.199999999997</v>
      </c>
      <c r="GP60">
        <v>26940.799999999999</v>
      </c>
      <c r="GQ60">
        <v>40419.599999999999</v>
      </c>
      <c r="GR60">
        <v>30904.7</v>
      </c>
      <c r="GS60">
        <v>2.0137</v>
      </c>
      <c r="GT60">
        <v>1.7912999999999999</v>
      </c>
      <c r="GU60">
        <v>7.2717700000000003E-3</v>
      </c>
      <c r="GV60">
        <v>0</v>
      </c>
      <c r="GW60">
        <v>27.8857</v>
      </c>
      <c r="GX60">
        <v>999.9</v>
      </c>
      <c r="GY60">
        <v>31.2</v>
      </c>
      <c r="GZ60">
        <v>38.5</v>
      </c>
      <c r="HA60">
        <v>21.509499999999999</v>
      </c>
      <c r="HB60">
        <v>62.493899999999996</v>
      </c>
      <c r="HC60">
        <v>13.738</v>
      </c>
      <c r="HD60">
        <v>1</v>
      </c>
      <c r="HE60">
        <v>0.39863799999999999</v>
      </c>
      <c r="HF60">
        <v>4.9381300000000001</v>
      </c>
      <c r="HG60">
        <v>20.208400000000001</v>
      </c>
      <c r="HH60">
        <v>5.2352600000000002</v>
      </c>
      <c r="HI60">
        <v>11.98</v>
      </c>
      <c r="HJ60">
        <v>4.9756</v>
      </c>
      <c r="HK60">
        <v>3.2839999999999998</v>
      </c>
      <c r="HL60">
        <v>9999</v>
      </c>
      <c r="HM60">
        <v>9999</v>
      </c>
      <c r="HN60">
        <v>9999</v>
      </c>
      <c r="HO60">
        <v>999.9</v>
      </c>
      <c r="HP60">
        <v>1.86127</v>
      </c>
      <c r="HQ60">
        <v>1.8628899999999999</v>
      </c>
      <c r="HR60">
        <v>1.86826</v>
      </c>
      <c r="HS60">
        <v>1.8589800000000001</v>
      </c>
      <c r="HT60">
        <v>1.8573</v>
      </c>
      <c r="HU60">
        <v>1.86111</v>
      </c>
      <c r="HV60">
        <v>1.8649199999999999</v>
      </c>
      <c r="HW60">
        <v>1.8669100000000001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1.6719999999999999</v>
      </c>
      <c r="IL60">
        <v>0.48520000000000002</v>
      </c>
      <c r="IM60">
        <v>1.552835584622974</v>
      </c>
      <c r="IN60">
        <v>1.118558698776514E-3</v>
      </c>
      <c r="IO60">
        <v>-1.6939696309573479E-6</v>
      </c>
      <c r="IP60">
        <v>5.4698917449866148E-10</v>
      </c>
      <c r="IQ60">
        <v>-7.9650383909687095E-2</v>
      </c>
      <c r="IR60">
        <v>-7.6058941998734366E-3</v>
      </c>
      <c r="IS60">
        <v>1.6984902717538061E-3</v>
      </c>
      <c r="IT60">
        <v>-9.6352527008986976E-6</v>
      </c>
      <c r="IU60">
        <v>2</v>
      </c>
      <c r="IV60">
        <v>2021</v>
      </c>
      <c r="IW60">
        <v>2</v>
      </c>
      <c r="IX60">
        <v>40</v>
      </c>
      <c r="IY60">
        <v>0.6</v>
      </c>
      <c r="IZ60">
        <v>0.8</v>
      </c>
      <c r="JA60">
        <v>1.8176300000000001</v>
      </c>
      <c r="JB60">
        <v>2.5134300000000001</v>
      </c>
      <c r="JC60">
        <v>1.34399</v>
      </c>
      <c r="JD60">
        <v>2.2375500000000001</v>
      </c>
      <c r="JE60">
        <v>1.5918000000000001</v>
      </c>
      <c r="JF60">
        <v>2.4694799999999999</v>
      </c>
      <c r="JG60">
        <v>41.560499999999998</v>
      </c>
      <c r="JH60">
        <v>24.017499999999998</v>
      </c>
      <c r="JI60">
        <v>18</v>
      </c>
      <c r="JJ60">
        <v>505.92599999999999</v>
      </c>
      <c r="JK60">
        <v>409.14</v>
      </c>
      <c r="JL60">
        <v>21.759799999999998</v>
      </c>
      <c r="JM60">
        <v>32.436900000000001</v>
      </c>
      <c r="JN60">
        <v>30.000499999999999</v>
      </c>
      <c r="JO60">
        <v>32.272100000000002</v>
      </c>
      <c r="JP60">
        <v>32.224899999999998</v>
      </c>
      <c r="JQ60">
        <v>36.4497</v>
      </c>
      <c r="JR60">
        <v>10.4351</v>
      </c>
      <c r="JS60">
        <v>2.7490100000000002</v>
      </c>
      <c r="JT60">
        <v>21.76</v>
      </c>
      <c r="JU60">
        <v>800</v>
      </c>
      <c r="JV60">
        <v>18.746700000000001</v>
      </c>
      <c r="JW60">
        <v>99.297399999999996</v>
      </c>
      <c r="JX60">
        <v>97.628900000000002</v>
      </c>
    </row>
    <row r="61" spans="1:284" x14ac:dyDescent="0.3">
      <c r="A61">
        <v>45</v>
      </c>
      <c r="B61">
        <v>1693255527</v>
      </c>
      <c r="C61">
        <v>10534.5</v>
      </c>
      <c r="D61" t="s">
        <v>654</v>
      </c>
      <c r="E61" t="s">
        <v>655</v>
      </c>
      <c r="F61" t="s">
        <v>416</v>
      </c>
      <c r="G61" t="s">
        <v>592</v>
      </c>
      <c r="H61" t="s">
        <v>593</v>
      </c>
      <c r="I61" t="s">
        <v>419</v>
      </c>
      <c r="J61" t="s">
        <v>594</v>
      </c>
      <c r="K61" t="s">
        <v>510</v>
      </c>
      <c r="L61" t="s">
        <v>595</v>
      </c>
      <c r="M61">
        <v>1693255527</v>
      </c>
      <c r="N61">
        <f t="shared" si="46"/>
        <v>2.5231294781901574E-3</v>
      </c>
      <c r="O61">
        <f t="shared" si="47"/>
        <v>2.5231294781901576</v>
      </c>
      <c r="P61">
        <f t="shared" si="48"/>
        <v>40.607385584429288</v>
      </c>
      <c r="Q61">
        <f t="shared" si="49"/>
        <v>1147.7729999999999</v>
      </c>
      <c r="R61">
        <f t="shared" si="50"/>
        <v>705.55153638033039</v>
      </c>
      <c r="S61">
        <f t="shared" si="51"/>
        <v>70.072329199554162</v>
      </c>
      <c r="T61">
        <f t="shared" si="52"/>
        <v>113.99185368509399</v>
      </c>
      <c r="U61">
        <f t="shared" si="53"/>
        <v>0.15941748375562942</v>
      </c>
      <c r="V61">
        <f t="shared" si="54"/>
        <v>2.9131197467263461</v>
      </c>
      <c r="W61">
        <f t="shared" si="55"/>
        <v>0.15472468124525093</v>
      </c>
      <c r="X61">
        <f t="shared" si="56"/>
        <v>9.7113048557411305E-2</v>
      </c>
      <c r="Y61">
        <f t="shared" si="57"/>
        <v>344.32569964454467</v>
      </c>
      <c r="Z61">
        <f t="shared" si="58"/>
        <v>29.138563465976937</v>
      </c>
      <c r="AA61">
        <f t="shared" si="59"/>
        <v>27.9771</v>
      </c>
      <c r="AB61">
        <f t="shared" si="60"/>
        <v>3.7897765506595968</v>
      </c>
      <c r="AC61">
        <f t="shared" si="61"/>
        <v>59.312303441123802</v>
      </c>
      <c r="AD61">
        <f t="shared" si="62"/>
        <v>2.2192088249099999</v>
      </c>
      <c r="AE61">
        <f t="shared" si="63"/>
        <v>3.741565739581993</v>
      </c>
      <c r="AF61">
        <f t="shared" si="64"/>
        <v>1.5705677257495969</v>
      </c>
      <c r="AG61">
        <f t="shared" si="65"/>
        <v>-111.27000998818595</v>
      </c>
      <c r="AH61">
        <f t="shared" si="66"/>
        <v>-34.457233325741107</v>
      </c>
      <c r="AI61">
        <f t="shared" si="67"/>
        <v>-2.5748902999719134</v>
      </c>
      <c r="AJ61">
        <f t="shared" si="68"/>
        <v>196.0235660306457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52254.719954488603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656</v>
      </c>
      <c r="AW61">
        <v>10363.799999999999</v>
      </c>
      <c r="AX61">
        <v>733.68080769230755</v>
      </c>
      <c r="AY61">
        <v>1011.278191257642</v>
      </c>
      <c r="AZ61">
        <f t="shared" si="73"/>
        <v>0.27450150311271904</v>
      </c>
      <c r="BA61">
        <v>0.5</v>
      </c>
      <c r="BB61">
        <f t="shared" si="74"/>
        <v>1512.9914998222721</v>
      </c>
      <c r="BC61">
        <f t="shared" si="75"/>
        <v>40.607385584429288</v>
      </c>
      <c r="BD61">
        <f t="shared" si="76"/>
        <v>207.65922044899042</v>
      </c>
      <c r="BE61">
        <f t="shared" si="77"/>
        <v>2.9475922453637414E-2</v>
      </c>
      <c r="BF61">
        <f t="shared" si="78"/>
        <v>2.3935963710757675</v>
      </c>
      <c r="BG61">
        <f t="shared" si="79"/>
        <v>586.88683903894002</v>
      </c>
      <c r="BH61" t="s">
        <v>657</v>
      </c>
      <c r="BI61">
        <v>580.48</v>
      </c>
      <c r="BJ61">
        <f t="shared" si="80"/>
        <v>580.48</v>
      </c>
      <c r="BK61">
        <f t="shared" si="81"/>
        <v>0.42599375224525937</v>
      </c>
      <c r="BL61">
        <f t="shared" si="82"/>
        <v>0.6443791761403086</v>
      </c>
      <c r="BM61">
        <f t="shared" si="83"/>
        <v>0.84891642628414843</v>
      </c>
      <c r="BN61">
        <f t="shared" si="84"/>
        <v>15.699741803917194</v>
      </c>
      <c r="BO61">
        <f t="shared" si="85"/>
        <v>0.99274828969144946</v>
      </c>
      <c r="BP61">
        <f t="shared" si="86"/>
        <v>0.50982555389781414</v>
      </c>
      <c r="BQ61">
        <f t="shared" si="87"/>
        <v>0.49017444610218586</v>
      </c>
      <c r="BR61">
        <v>1921</v>
      </c>
      <c r="BS61">
        <v>290.00000000000011</v>
      </c>
      <c r="BT61">
        <v>940.51</v>
      </c>
      <c r="BU61">
        <v>275</v>
      </c>
      <c r="BV61">
        <v>10363.799999999999</v>
      </c>
      <c r="BW61">
        <v>939.36</v>
      </c>
      <c r="BX61">
        <v>1.1499999999999999</v>
      </c>
      <c r="BY61">
        <v>300.00000000000011</v>
      </c>
      <c r="BZ61">
        <v>38.4</v>
      </c>
      <c r="CA61">
        <v>1011.278191257642</v>
      </c>
      <c r="CB61">
        <v>1.115875248907235</v>
      </c>
      <c r="CC61">
        <v>-74.531681911853383</v>
      </c>
      <c r="CD61">
        <v>0.94735146475418675</v>
      </c>
      <c r="CE61">
        <v>0.99549662366778091</v>
      </c>
      <c r="CF61">
        <v>-1.1287240489432689E-2</v>
      </c>
      <c r="CG61">
        <v>289.99999999999989</v>
      </c>
      <c r="CH61">
        <v>934.43</v>
      </c>
      <c r="CI61">
        <v>665</v>
      </c>
      <c r="CJ61">
        <v>10352.1</v>
      </c>
      <c r="CK61">
        <v>939.28</v>
      </c>
      <c r="CL61">
        <v>-4.8499999999999996</v>
      </c>
      <c r="CZ61">
        <f t="shared" si="88"/>
        <v>1799.77</v>
      </c>
      <c r="DA61">
        <f t="shared" si="89"/>
        <v>1512.9914998222721</v>
      </c>
      <c r="DB61">
        <f t="shared" si="90"/>
        <v>0.84065825067773781</v>
      </c>
      <c r="DC61">
        <f t="shared" si="91"/>
        <v>0.19131650135547579</v>
      </c>
      <c r="DD61">
        <v>6</v>
      </c>
      <c r="DE61">
        <v>0.5</v>
      </c>
      <c r="DF61" t="s">
        <v>425</v>
      </c>
      <c r="DG61">
        <v>2</v>
      </c>
      <c r="DH61">
        <v>1693255527</v>
      </c>
      <c r="DI61">
        <v>1147.7729999999999</v>
      </c>
      <c r="DJ61">
        <v>1199.94</v>
      </c>
      <c r="DK61">
        <v>22.344999999999999</v>
      </c>
      <c r="DL61">
        <v>19.387</v>
      </c>
      <c r="DM61">
        <v>1146.03</v>
      </c>
      <c r="DN61">
        <v>22.012</v>
      </c>
      <c r="DO61">
        <v>500.35500000000002</v>
      </c>
      <c r="DP61">
        <v>99.215199999999996</v>
      </c>
      <c r="DQ61">
        <v>0.100478</v>
      </c>
      <c r="DR61">
        <v>27.7577</v>
      </c>
      <c r="DS61">
        <v>27.9771</v>
      </c>
      <c r="DT61">
        <v>999.9</v>
      </c>
      <c r="DU61">
        <v>0</v>
      </c>
      <c r="DV61">
        <v>0</v>
      </c>
      <c r="DW61">
        <v>9985</v>
      </c>
      <c r="DX61">
        <v>0</v>
      </c>
      <c r="DY61">
        <v>1089.7</v>
      </c>
      <c r="DZ61">
        <v>-52.4758</v>
      </c>
      <c r="EA61">
        <v>1173.8599999999999</v>
      </c>
      <c r="EB61">
        <v>1223.6600000000001</v>
      </c>
      <c r="EC61">
        <v>3.09816</v>
      </c>
      <c r="ED61">
        <v>1199.94</v>
      </c>
      <c r="EE61">
        <v>19.387</v>
      </c>
      <c r="EF61">
        <v>2.2308599999999998</v>
      </c>
      <c r="EG61">
        <v>1.9234800000000001</v>
      </c>
      <c r="EH61">
        <v>19.185700000000001</v>
      </c>
      <c r="EI61">
        <v>16.828099999999999</v>
      </c>
      <c r="EJ61">
        <v>1799.77</v>
      </c>
      <c r="EK61">
        <v>0.97799800000000003</v>
      </c>
      <c r="EL61">
        <v>2.2001900000000001E-2</v>
      </c>
      <c r="EM61">
        <v>0</v>
      </c>
      <c r="EN61">
        <v>732.91899999999998</v>
      </c>
      <c r="EO61">
        <v>5.0002700000000004</v>
      </c>
      <c r="EP61">
        <v>14104.7</v>
      </c>
      <c r="EQ61">
        <v>16246.6</v>
      </c>
      <c r="ER61">
        <v>46.75</v>
      </c>
      <c r="ES61">
        <v>48.811999999999998</v>
      </c>
      <c r="ET61">
        <v>48.186999999999998</v>
      </c>
      <c r="EU61">
        <v>47.5</v>
      </c>
      <c r="EV61">
        <v>48.436999999999998</v>
      </c>
      <c r="EW61">
        <v>1755.28</v>
      </c>
      <c r="EX61">
        <v>39.49</v>
      </c>
      <c r="EY61">
        <v>0</v>
      </c>
      <c r="EZ61">
        <v>97.400000095367432</v>
      </c>
      <c r="FA61">
        <v>0</v>
      </c>
      <c r="FB61">
        <v>733.68080769230755</v>
      </c>
      <c r="FC61">
        <v>-3.793811961023859</v>
      </c>
      <c r="FD61">
        <v>-175.04957265372281</v>
      </c>
      <c r="FE61">
        <v>14121.461538461541</v>
      </c>
      <c r="FF61">
        <v>15</v>
      </c>
      <c r="FG61">
        <v>1693255552.5</v>
      </c>
      <c r="FH61" t="s">
        <v>658</v>
      </c>
      <c r="FI61">
        <v>1693255552.5</v>
      </c>
      <c r="FJ61">
        <v>1693255552.5</v>
      </c>
      <c r="FK61">
        <v>49</v>
      </c>
      <c r="FL61">
        <v>0.34200000000000003</v>
      </c>
      <c r="FM61">
        <v>5.0000000000000001E-3</v>
      </c>
      <c r="FN61">
        <v>1.7430000000000001</v>
      </c>
      <c r="FO61">
        <v>0.33300000000000002</v>
      </c>
      <c r="FP61">
        <v>1200</v>
      </c>
      <c r="FQ61">
        <v>19</v>
      </c>
      <c r="FR61">
        <v>0.16</v>
      </c>
      <c r="FS61">
        <v>0.09</v>
      </c>
      <c r="FT61">
        <v>40.776652832358131</v>
      </c>
      <c r="FU61">
        <v>-0.40551744682220908</v>
      </c>
      <c r="FV61">
        <v>0.14369962226188801</v>
      </c>
      <c r="FW61">
        <v>1</v>
      </c>
      <c r="FX61">
        <v>0.17544707329307041</v>
      </c>
      <c r="FY61">
        <v>-2.3105509760219651E-2</v>
      </c>
      <c r="FZ61">
        <v>3.4885657737259552E-3</v>
      </c>
      <c r="GA61">
        <v>1</v>
      </c>
      <c r="GB61">
        <v>2</v>
      </c>
      <c r="GC61">
        <v>2</v>
      </c>
      <c r="GD61" t="s">
        <v>427</v>
      </c>
      <c r="GE61">
        <v>3.1334900000000001</v>
      </c>
      <c r="GF61">
        <v>2.8654999999999999</v>
      </c>
      <c r="GG61">
        <v>0.192134</v>
      </c>
      <c r="GH61">
        <v>0.20216300000000001</v>
      </c>
      <c r="GI61">
        <v>0.108926</v>
      </c>
      <c r="GJ61">
        <v>0.10220899999999999</v>
      </c>
      <c r="GK61">
        <v>24388.7</v>
      </c>
      <c r="GL61">
        <v>18606.400000000001</v>
      </c>
      <c r="GM61">
        <v>29115.599999999999</v>
      </c>
      <c r="GN61">
        <v>21742.7</v>
      </c>
      <c r="GO61">
        <v>34799.800000000003</v>
      </c>
      <c r="GP61">
        <v>26876.7</v>
      </c>
      <c r="GQ61">
        <v>40412.699999999997</v>
      </c>
      <c r="GR61">
        <v>30902.400000000001</v>
      </c>
      <c r="GS61">
        <v>2.0121000000000002</v>
      </c>
      <c r="GT61">
        <v>1.7937000000000001</v>
      </c>
      <c r="GU61">
        <v>1.31577E-2</v>
      </c>
      <c r="GV61">
        <v>0</v>
      </c>
      <c r="GW61">
        <v>27.7623</v>
      </c>
      <c r="GX61">
        <v>999.9</v>
      </c>
      <c r="GY61">
        <v>31.6</v>
      </c>
      <c r="GZ61">
        <v>38.4</v>
      </c>
      <c r="HA61">
        <v>21.6678</v>
      </c>
      <c r="HB61">
        <v>61.613999999999997</v>
      </c>
      <c r="HC61">
        <v>13.3454</v>
      </c>
      <c r="HD61">
        <v>1</v>
      </c>
      <c r="HE61">
        <v>0.40251999999999999</v>
      </c>
      <c r="HF61">
        <v>4.5813199999999998</v>
      </c>
      <c r="HG61">
        <v>20.218399999999999</v>
      </c>
      <c r="HH61">
        <v>5.2340600000000004</v>
      </c>
      <c r="HI61">
        <v>11.98</v>
      </c>
      <c r="HJ61">
        <v>4.9757999999999996</v>
      </c>
      <c r="HK61">
        <v>3.2839999999999998</v>
      </c>
      <c r="HL61">
        <v>9999</v>
      </c>
      <c r="HM61">
        <v>9999</v>
      </c>
      <c r="HN61">
        <v>9999</v>
      </c>
      <c r="HO61">
        <v>999.9</v>
      </c>
      <c r="HP61">
        <v>1.86111</v>
      </c>
      <c r="HQ61">
        <v>1.8627899999999999</v>
      </c>
      <c r="HR61">
        <v>1.86815</v>
      </c>
      <c r="HS61">
        <v>1.85887</v>
      </c>
      <c r="HT61">
        <v>1.85724</v>
      </c>
      <c r="HU61">
        <v>1.8609800000000001</v>
      </c>
      <c r="HV61">
        <v>1.8647899999999999</v>
      </c>
      <c r="HW61">
        <v>1.8668899999999999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1.7430000000000001</v>
      </c>
      <c r="IL61">
        <v>0.33300000000000002</v>
      </c>
      <c r="IM61">
        <v>1.552835584622974</v>
      </c>
      <c r="IN61">
        <v>1.118558698776514E-3</v>
      </c>
      <c r="IO61">
        <v>-1.6939696309573479E-6</v>
      </c>
      <c r="IP61">
        <v>5.4698917449866148E-10</v>
      </c>
      <c r="IQ61">
        <v>-7.9650383909687095E-2</v>
      </c>
      <c r="IR61">
        <v>-7.6058941998734366E-3</v>
      </c>
      <c r="IS61">
        <v>1.6984902717538061E-3</v>
      </c>
      <c r="IT61">
        <v>-9.6352527008986976E-6</v>
      </c>
      <c r="IU61">
        <v>2</v>
      </c>
      <c r="IV61">
        <v>2021</v>
      </c>
      <c r="IW61">
        <v>2</v>
      </c>
      <c r="IX61">
        <v>40</v>
      </c>
      <c r="IY61">
        <v>2.2999999999999998</v>
      </c>
      <c r="IZ61">
        <v>2.4</v>
      </c>
      <c r="JA61">
        <v>2.5390600000000001</v>
      </c>
      <c r="JB61">
        <v>2.50732</v>
      </c>
      <c r="JC61">
        <v>1.34399</v>
      </c>
      <c r="JD61">
        <v>2.2375500000000001</v>
      </c>
      <c r="JE61">
        <v>1.5918000000000001</v>
      </c>
      <c r="JF61">
        <v>2.4621599999999999</v>
      </c>
      <c r="JG61">
        <v>41.430100000000003</v>
      </c>
      <c r="JH61">
        <v>24.061199999999999</v>
      </c>
      <c r="JI61">
        <v>18</v>
      </c>
      <c r="JJ61">
        <v>505.34399999999999</v>
      </c>
      <c r="JK61">
        <v>411.00599999999997</v>
      </c>
      <c r="JL61">
        <v>21.8855</v>
      </c>
      <c r="JM61">
        <v>32.503</v>
      </c>
      <c r="JN61">
        <v>30</v>
      </c>
      <c r="JO61">
        <v>32.3262</v>
      </c>
      <c r="JP61">
        <v>32.275599999999997</v>
      </c>
      <c r="JQ61">
        <v>50.902099999999997</v>
      </c>
      <c r="JR61">
        <v>8.7819099999999999</v>
      </c>
      <c r="JS61">
        <v>7.7661800000000003</v>
      </c>
      <c r="JT61">
        <v>21.895</v>
      </c>
      <c r="JU61">
        <v>1200</v>
      </c>
      <c r="JV61">
        <v>19.459599999999998</v>
      </c>
      <c r="JW61">
        <v>99.279899999999998</v>
      </c>
      <c r="JX61">
        <v>97.621499999999997</v>
      </c>
    </row>
    <row r="62" spans="1:284" x14ac:dyDescent="0.3">
      <c r="A62">
        <v>46</v>
      </c>
      <c r="B62">
        <v>1693255733.5</v>
      </c>
      <c r="C62">
        <v>10741</v>
      </c>
      <c r="D62" t="s">
        <v>659</v>
      </c>
      <c r="E62" t="s">
        <v>660</v>
      </c>
      <c r="F62" t="s">
        <v>416</v>
      </c>
      <c r="G62" t="s">
        <v>592</v>
      </c>
      <c r="H62" t="s">
        <v>593</v>
      </c>
      <c r="I62" t="s">
        <v>419</v>
      </c>
      <c r="J62" t="s">
        <v>594</v>
      </c>
      <c r="K62" t="s">
        <v>510</v>
      </c>
      <c r="L62" t="s">
        <v>595</v>
      </c>
      <c r="M62">
        <v>1693255733.5</v>
      </c>
      <c r="N62">
        <f t="shared" si="46"/>
        <v>1.4111525999148391E-3</v>
      </c>
      <c r="O62">
        <f t="shared" si="47"/>
        <v>1.4111525999148391</v>
      </c>
      <c r="P62">
        <f t="shared" si="48"/>
        <v>37.017602035007492</v>
      </c>
      <c r="Q62">
        <f t="shared" si="49"/>
        <v>1453.096</v>
      </c>
      <c r="R62">
        <f t="shared" si="50"/>
        <v>738.23505892350238</v>
      </c>
      <c r="S62">
        <f t="shared" si="51"/>
        <v>73.318919276635782</v>
      </c>
      <c r="T62">
        <f t="shared" si="52"/>
        <v>144.31640307161598</v>
      </c>
      <c r="U62">
        <f t="shared" si="53"/>
        <v>8.7549008303133613E-2</v>
      </c>
      <c r="V62">
        <f t="shared" si="54"/>
        <v>2.9056792054734051</v>
      </c>
      <c r="W62">
        <f t="shared" si="55"/>
        <v>8.6109520587689878E-2</v>
      </c>
      <c r="X62">
        <f t="shared" si="56"/>
        <v>5.3945811107642794E-2</v>
      </c>
      <c r="Y62">
        <f t="shared" si="57"/>
        <v>344.39979964462162</v>
      </c>
      <c r="Z62">
        <f t="shared" si="58"/>
        <v>29.342244898515503</v>
      </c>
      <c r="AA62">
        <f t="shared" si="59"/>
        <v>28.001000000000001</v>
      </c>
      <c r="AB62">
        <f t="shared" si="60"/>
        <v>3.7950609112787546</v>
      </c>
      <c r="AC62">
        <f t="shared" si="61"/>
        <v>59.563371248265426</v>
      </c>
      <c r="AD62">
        <f t="shared" si="62"/>
        <v>2.2167342590704</v>
      </c>
      <c r="AE62">
        <f t="shared" si="63"/>
        <v>3.7216400156916141</v>
      </c>
      <c r="AF62">
        <f t="shared" si="64"/>
        <v>1.5783266522083546</v>
      </c>
      <c r="AG62">
        <f t="shared" si="65"/>
        <v>-62.231829656244408</v>
      </c>
      <c r="AH62">
        <f t="shared" si="66"/>
        <v>-52.431082110839142</v>
      </c>
      <c r="AI62">
        <f t="shared" si="67"/>
        <v>-3.9267362977842493</v>
      </c>
      <c r="AJ62">
        <f t="shared" si="68"/>
        <v>225.81015157975378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52057.421458874887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661</v>
      </c>
      <c r="AW62">
        <v>10376.4</v>
      </c>
      <c r="AX62">
        <v>720.06164000000001</v>
      </c>
      <c r="AY62">
        <v>977.38705608243822</v>
      </c>
      <c r="AZ62">
        <f t="shared" si="73"/>
        <v>0.26327892770940686</v>
      </c>
      <c r="BA62">
        <v>0.5</v>
      </c>
      <c r="BB62">
        <f t="shared" si="74"/>
        <v>1513.3190998223108</v>
      </c>
      <c r="BC62">
        <f t="shared" si="75"/>
        <v>37.017602035007492</v>
      </c>
      <c r="BD62">
        <f t="shared" si="76"/>
        <v>199.21251494169141</v>
      </c>
      <c r="BE62">
        <f t="shared" si="77"/>
        <v>2.7097415592763602E-2</v>
      </c>
      <c r="BF62">
        <f t="shared" si="78"/>
        <v>2.5112701550966081</v>
      </c>
      <c r="BG62">
        <f t="shared" si="79"/>
        <v>575.30960308147996</v>
      </c>
      <c r="BH62" t="s">
        <v>662</v>
      </c>
      <c r="BI62">
        <v>573.41</v>
      </c>
      <c r="BJ62">
        <f t="shared" si="80"/>
        <v>573.41</v>
      </c>
      <c r="BK62">
        <f t="shared" si="81"/>
        <v>0.41332351760586916</v>
      </c>
      <c r="BL62">
        <f t="shared" si="82"/>
        <v>0.63698027451818118</v>
      </c>
      <c r="BM62">
        <f t="shared" si="83"/>
        <v>0.85867318203422882</v>
      </c>
      <c r="BN62">
        <f t="shared" si="84"/>
        <v>-15.874992801387675</v>
      </c>
      <c r="BO62">
        <f t="shared" si="85"/>
        <v>1.0066479345466333</v>
      </c>
      <c r="BP62">
        <f t="shared" si="86"/>
        <v>0.50724943382829035</v>
      </c>
      <c r="BQ62">
        <f t="shared" si="87"/>
        <v>0.49275056617170965</v>
      </c>
      <c r="BR62">
        <v>1923</v>
      </c>
      <c r="BS62">
        <v>290.00000000000011</v>
      </c>
      <c r="BT62">
        <v>911.1</v>
      </c>
      <c r="BU62">
        <v>185</v>
      </c>
      <c r="BV62">
        <v>10376.4</v>
      </c>
      <c r="BW62">
        <v>911.15</v>
      </c>
      <c r="BX62">
        <v>-0.05</v>
      </c>
      <c r="BY62">
        <v>300.00000000000011</v>
      </c>
      <c r="BZ62">
        <v>38.4</v>
      </c>
      <c r="CA62">
        <v>977.38705608243822</v>
      </c>
      <c r="CB62">
        <v>1.0478744876482029</v>
      </c>
      <c r="CC62">
        <v>-68.726873025351622</v>
      </c>
      <c r="CD62">
        <v>0.88966269647590934</v>
      </c>
      <c r="CE62">
        <v>0.99532993751797461</v>
      </c>
      <c r="CF62">
        <v>-1.1287510344827591E-2</v>
      </c>
      <c r="CG62">
        <v>289.99999999999989</v>
      </c>
      <c r="CH62">
        <v>907.76</v>
      </c>
      <c r="CI62">
        <v>685</v>
      </c>
      <c r="CJ62">
        <v>10350.799999999999</v>
      </c>
      <c r="CK62">
        <v>910.99</v>
      </c>
      <c r="CL62">
        <v>-3.23</v>
      </c>
      <c r="CZ62">
        <f t="shared" si="88"/>
        <v>1800.16</v>
      </c>
      <c r="DA62">
        <f t="shared" si="89"/>
        <v>1513.3190998223108</v>
      </c>
      <c r="DB62">
        <f t="shared" si="90"/>
        <v>0.8406581080694554</v>
      </c>
      <c r="DC62">
        <f t="shared" si="91"/>
        <v>0.19131621613891078</v>
      </c>
      <c r="DD62">
        <v>6</v>
      </c>
      <c r="DE62">
        <v>0.5</v>
      </c>
      <c r="DF62" t="s">
        <v>425</v>
      </c>
      <c r="DG62">
        <v>2</v>
      </c>
      <c r="DH62">
        <v>1693255733.5</v>
      </c>
      <c r="DI62">
        <v>1453.096</v>
      </c>
      <c r="DJ62">
        <v>1499.93</v>
      </c>
      <c r="DK62">
        <v>22.319900000000001</v>
      </c>
      <c r="DL62">
        <v>20.666</v>
      </c>
      <c r="DM62">
        <v>1451.53</v>
      </c>
      <c r="DN62">
        <v>21.924900000000001</v>
      </c>
      <c r="DO62">
        <v>500.51</v>
      </c>
      <c r="DP62">
        <v>99.215999999999994</v>
      </c>
      <c r="DQ62">
        <v>0.100496</v>
      </c>
      <c r="DR62">
        <v>27.6663</v>
      </c>
      <c r="DS62">
        <v>28.001000000000001</v>
      </c>
      <c r="DT62">
        <v>999.9</v>
      </c>
      <c r="DU62">
        <v>0</v>
      </c>
      <c r="DV62">
        <v>0</v>
      </c>
      <c r="DW62">
        <v>9942.5</v>
      </c>
      <c r="DX62">
        <v>0</v>
      </c>
      <c r="DY62">
        <v>1075.55</v>
      </c>
      <c r="DZ62">
        <v>-46.771900000000002</v>
      </c>
      <c r="EA62">
        <v>1486.45</v>
      </c>
      <c r="EB62">
        <v>1531.58</v>
      </c>
      <c r="EC62">
        <v>1.73275</v>
      </c>
      <c r="ED62">
        <v>1499.93</v>
      </c>
      <c r="EE62">
        <v>20.666</v>
      </c>
      <c r="EF62">
        <v>2.2223099999999998</v>
      </c>
      <c r="EG62">
        <v>2.0503900000000002</v>
      </c>
      <c r="EH62">
        <v>19.124099999999999</v>
      </c>
      <c r="EI62">
        <v>17.838999999999999</v>
      </c>
      <c r="EJ62">
        <v>1800.16</v>
      </c>
      <c r="EK62">
        <v>0.97800200000000004</v>
      </c>
      <c r="EL62">
        <v>2.1998299999999998E-2</v>
      </c>
      <c r="EM62">
        <v>0</v>
      </c>
      <c r="EN62">
        <v>719.36199999999997</v>
      </c>
      <c r="EO62">
        <v>5.0002700000000004</v>
      </c>
      <c r="EP62">
        <v>13779.7</v>
      </c>
      <c r="EQ62">
        <v>16250</v>
      </c>
      <c r="ER62">
        <v>46.561999999999998</v>
      </c>
      <c r="ES62">
        <v>48.561999999999998</v>
      </c>
      <c r="ET62">
        <v>48</v>
      </c>
      <c r="EU62">
        <v>47.186999999999998</v>
      </c>
      <c r="EV62">
        <v>48.186999999999998</v>
      </c>
      <c r="EW62">
        <v>1755.67</v>
      </c>
      <c r="EX62">
        <v>39.49</v>
      </c>
      <c r="EY62">
        <v>0</v>
      </c>
      <c r="EZ62">
        <v>204.80000019073489</v>
      </c>
      <c r="FA62">
        <v>0</v>
      </c>
      <c r="FB62">
        <v>720.06164000000001</v>
      </c>
      <c r="FC62">
        <v>-4.78646154022013</v>
      </c>
      <c r="FD62">
        <v>-110.8076921504985</v>
      </c>
      <c r="FE62">
        <v>13789.472</v>
      </c>
      <c r="FF62">
        <v>15</v>
      </c>
      <c r="FG62">
        <v>1693255762.5</v>
      </c>
      <c r="FH62" t="s">
        <v>663</v>
      </c>
      <c r="FI62">
        <v>1693255762.5</v>
      </c>
      <c r="FJ62">
        <v>1693255754</v>
      </c>
      <c r="FK62">
        <v>50</v>
      </c>
      <c r="FL62">
        <v>-4.2000000000000003E-2</v>
      </c>
      <c r="FM62">
        <v>7.0000000000000001E-3</v>
      </c>
      <c r="FN62">
        <v>1.5660000000000001</v>
      </c>
      <c r="FO62">
        <v>0.39500000000000002</v>
      </c>
      <c r="FP62">
        <v>1500</v>
      </c>
      <c r="FQ62">
        <v>21</v>
      </c>
      <c r="FR62">
        <v>0.26</v>
      </c>
      <c r="FS62">
        <v>0.16</v>
      </c>
      <c r="FT62">
        <v>37.332049458256513</v>
      </c>
      <c r="FU62">
        <v>-1.5867351992093981</v>
      </c>
      <c r="FV62">
        <v>0.28502138069774963</v>
      </c>
      <c r="FW62">
        <v>0</v>
      </c>
      <c r="FX62">
        <v>9.6787013190376456E-2</v>
      </c>
      <c r="FY62">
        <v>-2.17189721820659E-2</v>
      </c>
      <c r="FZ62">
        <v>3.3126947863768388E-3</v>
      </c>
      <c r="GA62">
        <v>1</v>
      </c>
      <c r="GB62">
        <v>1</v>
      </c>
      <c r="GC62">
        <v>2</v>
      </c>
      <c r="GD62" t="s">
        <v>501</v>
      </c>
      <c r="GE62">
        <v>3.1339800000000002</v>
      </c>
      <c r="GF62">
        <v>2.8651599999999999</v>
      </c>
      <c r="GG62">
        <v>0.222607</v>
      </c>
      <c r="GH62">
        <v>0.23191200000000001</v>
      </c>
      <c r="GI62">
        <v>0.108622</v>
      </c>
      <c r="GJ62">
        <v>0.106947</v>
      </c>
      <c r="GK62">
        <v>23470.3</v>
      </c>
      <c r="GL62">
        <v>17912.900000000001</v>
      </c>
      <c r="GM62">
        <v>29118.400000000001</v>
      </c>
      <c r="GN62">
        <v>21743.599999999999</v>
      </c>
      <c r="GO62">
        <v>34816.9</v>
      </c>
      <c r="GP62">
        <v>26739.200000000001</v>
      </c>
      <c r="GQ62">
        <v>40415.5</v>
      </c>
      <c r="GR62">
        <v>30904.9</v>
      </c>
      <c r="GS62">
        <v>2.0118</v>
      </c>
      <c r="GT62">
        <v>1.7995000000000001</v>
      </c>
      <c r="GU62">
        <v>3.3006099999999997E-2</v>
      </c>
      <c r="GV62">
        <v>0</v>
      </c>
      <c r="GW62">
        <v>27.4619</v>
      </c>
      <c r="GX62">
        <v>999.9</v>
      </c>
      <c r="GY62">
        <v>34.1</v>
      </c>
      <c r="GZ62">
        <v>38.1</v>
      </c>
      <c r="HA62">
        <v>23.0044</v>
      </c>
      <c r="HB62">
        <v>61.984000000000002</v>
      </c>
      <c r="HC62">
        <v>13.145</v>
      </c>
      <c r="HD62">
        <v>1</v>
      </c>
      <c r="HE62">
        <v>0.395783</v>
      </c>
      <c r="HF62">
        <v>4.2454999999999998</v>
      </c>
      <c r="HG62">
        <v>20.2273</v>
      </c>
      <c r="HH62">
        <v>5.2322600000000001</v>
      </c>
      <c r="HI62">
        <v>11.98</v>
      </c>
      <c r="HJ62">
        <v>4.9740000000000002</v>
      </c>
      <c r="HK62">
        <v>3.2839999999999998</v>
      </c>
      <c r="HL62">
        <v>9999</v>
      </c>
      <c r="HM62">
        <v>9999</v>
      </c>
      <c r="HN62">
        <v>9999</v>
      </c>
      <c r="HO62">
        <v>999.9</v>
      </c>
      <c r="HP62">
        <v>1.86111</v>
      </c>
      <c r="HQ62">
        <v>1.8627899999999999</v>
      </c>
      <c r="HR62">
        <v>1.8681300000000001</v>
      </c>
      <c r="HS62">
        <v>1.85883</v>
      </c>
      <c r="HT62">
        <v>1.8572299999999999</v>
      </c>
      <c r="HU62">
        <v>1.8609599999999999</v>
      </c>
      <c r="HV62">
        <v>1.8647800000000001</v>
      </c>
      <c r="HW62">
        <v>1.8667899999999999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1.5660000000000001</v>
      </c>
      <c r="IL62">
        <v>0.39500000000000002</v>
      </c>
      <c r="IM62">
        <v>1.894316428631841</v>
      </c>
      <c r="IN62">
        <v>1.118558698776514E-3</v>
      </c>
      <c r="IO62">
        <v>-1.6939696309573479E-6</v>
      </c>
      <c r="IP62">
        <v>5.4698917449866148E-10</v>
      </c>
      <c r="IQ62">
        <v>-7.437594509171136E-2</v>
      </c>
      <c r="IR62">
        <v>-7.6058941998734366E-3</v>
      </c>
      <c r="IS62">
        <v>1.6984902717538061E-3</v>
      </c>
      <c r="IT62">
        <v>-9.6352527008986976E-6</v>
      </c>
      <c r="IU62">
        <v>2</v>
      </c>
      <c r="IV62">
        <v>2021</v>
      </c>
      <c r="IW62">
        <v>2</v>
      </c>
      <c r="IX62">
        <v>40</v>
      </c>
      <c r="IY62">
        <v>3</v>
      </c>
      <c r="IZ62">
        <v>3</v>
      </c>
      <c r="JA62">
        <v>3.0517599999999998</v>
      </c>
      <c r="JB62">
        <v>2.5</v>
      </c>
      <c r="JC62">
        <v>1.34399</v>
      </c>
      <c r="JD62">
        <v>2.2363300000000002</v>
      </c>
      <c r="JE62">
        <v>1.5918000000000001</v>
      </c>
      <c r="JF62">
        <v>2.3852500000000001</v>
      </c>
      <c r="JG62">
        <v>40.989600000000003</v>
      </c>
      <c r="JH62">
        <v>24.061199999999999</v>
      </c>
      <c r="JI62">
        <v>18</v>
      </c>
      <c r="JJ62">
        <v>505.00099999999998</v>
      </c>
      <c r="JK62">
        <v>414.54</v>
      </c>
      <c r="JL62">
        <v>22.0898</v>
      </c>
      <c r="JM62">
        <v>32.438299999999998</v>
      </c>
      <c r="JN62">
        <v>30</v>
      </c>
      <c r="JO62">
        <v>32.309100000000001</v>
      </c>
      <c r="JP62">
        <v>32.264299999999999</v>
      </c>
      <c r="JQ62">
        <v>61.161200000000001</v>
      </c>
      <c r="JR62">
        <v>13.6313</v>
      </c>
      <c r="JS62">
        <v>20.7485</v>
      </c>
      <c r="JT62">
        <v>22.096699999999998</v>
      </c>
      <c r="JU62">
        <v>1500</v>
      </c>
      <c r="JV62">
        <v>20.587599999999998</v>
      </c>
      <c r="JW62">
        <v>99.287899999999993</v>
      </c>
      <c r="JX62">
        <v>97.627700000000004</v>
      </c>
    </row>
    <row r="63" spans="1:284" x14ac:dyDescent="0.3">
      <c r="A63">
        <v>47</v>
      </c>
      <c r="B63">
        <v>1693257940</v>
      </c>
      <c r="C63">
        <v>12947.5</v>
      </c>
      <c r="D63" t="s">
        <v>664</v>
      </c>
      <c r="E63" t="s">
        <v>665</v>
      </c>
      <c r="F63" t="s">
        <v>416</v>
      </c>
      <c r="G63" t="s">
        <v>666</v>
      </c>
      <c r="H63" t="s">
        <v>593</v>
      </c>
      <c r="I63" t="s">
        <v>419</v>
      </c>
      <c r="J63" t="s">
        <v>420</v>
      </c>
      <c r="K63" t="s">
        <v>594</v>
      </c>
      <c r="L63" t="s">
        <v>595</v>
      </c>
      <c r="M63">
        <v>1693257940</v>
      </c>
      <c r="N63">
        <f t="shared" si="46"/>
        <v>3.8424564226748857E-3</v>
      </c>
      <c r="O63">
        <f t="shared" si="47"/>
        <v>3.8424564226748856</v>
      </c>
      <c r="P63">
        <f t="shared" si="48"/>
        <v>35.070585737630708</v>
      </c>
      <c r="Q63">
        <f t="shared" si="49"/>
        <v>356.38099999999997</v>
      </c>
      <c r="R63">
        <f t="shared" si="50"/>
        <v>131.8179467712244</v>
      </c>
      <c r="S63">
        <f t="shared" si="51"/>
        <v>13.09155909711404</v>
      </c>
      <c r="T63">
        <f t="shared" si="52"/>
        <v>35.394140455592996</v>
      </c>
      <c r="U63">
        <f t="shared" si="53"/>
        <v>0.26771329290090445</v>
      </c>
      <c r="V63">
        <f t="shared" si="54"/>
        <v>2.9192481934712067</v>
      </c>
      <c r="W63">
        <f t="shared" si="55"/>
        <v>0.25478344299885597</v>
      </c>
      <c r="X63">
        <f t="shared" si="56"/>
        <v>0.16034929526109004</v>
      </c>
      <c r="Y63">
        <f t="shared" si="57"/>
        <v>344.36239964449214</v>
      </c>
      <c r="Z63">
        <f t="shared" si="58"/>
        <v>29.371108638169055</v>
      </c>
      <c r="AA63">
        <f t="shared" si="59"/>
        <v>27.9937</v>
      </c>
      <c r="AB63">
        <f t="shared" si="60"/>
        <v>3.7934461782409601</v>
      </c>
      <c r="AC63">
        <f t="shared" si="61"/>
        <v>60.513170233375014</v>
      </c>
      <c r="AD63">
        <f t="shared" si="62"/>
        <v>2.3419080394665004</v>
      </c>
      <c r="AE63">
        <f t="shared" si="63"/>
        <v>3.8700799023331629</v>
      </c>
      <c r="AF63">
        <f t="shared" si="64"/>
        <v>1.4515381387744597</v>
      </c>
      <c r="AG63">
        <f t="shared" si="65"/>
        <v>-169.45232823996247</v>
      </c>
      <c r="AH63">
        <f t="shared" si="66"/>
        <v>54.060891706304986</v>
      </c>
      <c r="AI63">
        <f t="shared" si="67"/>
        <v>4.043328033453939</v>
      </c>
      <c r="AJ63">
        <f t="shared" si="68"/>
        <v>233.01429114428856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52329.705828725389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10364.5</v>
      </c>
      <c r="AX63">
        <v>687.78584000000001</v>
      </c>
      <c r="AY63">
        <v>912.99448843046957</v>
      </c>
      <c r="AZ63">
        <f t="shared" si="73"/>
        <v>0.24667032636486796</v>
      </c>
      <c r="BA63">
        <v>0.5</v>
      </c>
      <c r="BB63">
        <f t="shared" si="74"/>
        <v>1513.151399822246</v>
      </c>
      <c r="BC63">
        <f t="shared" si="75"/>
        <v>35.070585737630708</v>
      </c>
      <c r="BD63">
        <f t="shared" si="76"/>
        <v>186.62477481680511</v>
      </c>
      <c r="BE63">
        <f t="shared" si="77"/>
        <v>2.58136894163821E-2</v>
      </c>
      <c r="BF63">
        <f t="shared" si="78"/>
        <v>2.7589164485535216</v>
      </c>
      <c r="BG63">
        <f t="shared" si="79"/>
        <v>552.37776757840163</v>
      </c>
      <c r="BH63" t="s">
        <v>668</v>
      </c>
      <c r="BI63">
        <v>548.91999999999996</v>
      </c>
      <c r="BJ63">
        <f t="shared" si="80"/>
        <v>548.91999999999996</v>
      </c>
      <c r="BK63">
        <f t="shared" si="81"/>
        <v>0.39876964542946003</v>
      </c>
      <c r="BL63">
        <f t="shared" si="82"/>
        <v>0.61857849310273649</v>
      </c>
      <c r="BM63">
        <f t="shared" si="83"/>
        <v>0.87371460190760519</v>
      </c>
      <c r="BN63">
        <f t="shared" si="84"/>
        <v>-2.7940808992284976</v>
      </c>
      <c r="BO63">
        <f t="shared" si="85"/>
        <v>1.0330570181329095</v>
      </c>
      <c r="BP63">
        <f t="shared" si="86"/>
        <v>0.49368580550299512</v>
      </c>
      <c r="BQ63">
        <f t="shared" si="87"/>
        <v>0.50631419449700488</v>
      </c>
      <c r="BR63">
        <v>1925</v>
      </c>
      <c r="BS63">
        <v>290.00000000000011</v>
      </c>
      <c r="BT63">
        <v>857.16</v>
      </c>
      <c r="BU63">
        <v>235</v>
      </c>
      <c r="BV63">
        <v>10364.5</v>
      </c>
      <c r="BW63">
        <v>858.11</v>
      </c>
      <c r="BX63">
        <v>-0.95</v>
      </c>
      <c r="BY63">
        <v>300.00000000000011</v>
      </c>
      <c r="BZ63">
        <v>38.4</v>
      </c>
      <c r="CA63">
        <v>912.99448843046957</v>
      </c>
      <c r="CB63">
        <v>1.354395631880223</v>
      </c>
      <c r="CC63">
        <v>-56.887613532551562</v>
      </c>
      <c r="CD63">
        <v>1.1492778669635619</v>
      </c>
      <c r="CE63">
        <v>0.98870106040483474</v>
      </c>
      <c r="CF63">
        <v>-1.1282871857619579E-2</v>
      </c>
      <c r="CG63">
        <v>289.99999999999989</v>
      </c>
      <c r="CH63">
        <v>853.45</v>
      </c>
      <c r="CI63">
        <v>655</v>
      </c>
      <c r="CJ63">
        <v>10347.700000000001</v>
      </c>
      <c r="CK63">
        <v>858.02</v>
      </c>
      <c r="CL63">
        <v>-4.57</v>
      </c>
      <c r="CZ63">
        <f t="shared" si="88"/>
        <v>1799.96</v>
      </c>
      <c r="DA63">
        <f t="shared" si="89"/>
        <v>1513.151399822246</v>
      </c>
      <c r="DB63">
        <f t="shared" si="90"/>
        <v>0.84065834786453364</v>
      </c>
      <c r="DC63">
        <f t="shared" si="91"/>
        <v>0.1913166957290674</v>
      </c>
      <c r="DD63">
        <v>6</v>
      </c>
      <c r="DE63">
        <v>0.5</v>
      </c>
      <c r="DF63" t="s">
        <v>425</v>
      </c>
      <c r="DG63">
        <v>2</v>
      </c>
      <c r="DH63">
        <v>1693257940</v>
      </c>
      <c r="DI63">
        <v>356.38099999999997</v>
      </c>
      <c r="DJ63">
        <v>400.101</v>
      </c>
      <c r="DK63">
        <v>23.580500000000001</v>
      </c>
      <c r="DL63">
        <v>19.0791</v>
      </c>
      <c r="DM63">
        <v>354.98500000000001</v>
      </c>
      <c r="DN63">
        <v>23.025400000000001</v>
      </c>
      <c r="DO63">
        <v>500.09100000000001</v>
      </c>
      <c r="DP63">
        <v>99.215500000000006</v>
      </c>
      <c r="DQ63">
        <v>9.9953E-2</v>
      </c>
      <c r="DR63">
        <v>28.337199999999999</v>
      </c>
      <c r="DS63">
        <v>27.9937</v>
      </c>
      <c r="DT63">
        <v>999.9</v>
      </c>
      <c r="DU63">
        <v>0</v>
      </c>
      <c r="DV63">
        <v>0</v>
      </c>
      <c r="DW63">
        <v>10020</v>
      </c>
      <c r="DX63">
        <v>0</v>
      </c>
      <c r="DY63">
        <v>1192.8800000000001</v>
      </c>
      <c r="DZ63">
        <v>-43.719299999999997</v>
      </c>
      <c r="EA63">
        <v>364.988</v>
      </c>
      <c r="EB63">
        <v>407.88299999999998</v>
      </c>
      <c r="EC63">
        <v>4.5014200000000004</v>
      </c>
      <c r="ED63">
        <v>400.101</v>
      </c>
      <c r="EE63">
        <v>19.0791</v>
      </c>
      <c r="EF63">
        <v>2.33955</v>
      </c>
      <c r="EG63">
        <v>1.8929400000000001</v>
      </c>
      <c r="EH63">
        <v>19.9513</v>
      </c>
      <c r="EI63">
        <v>16.5761</v>
      </c>
      <c r="EJ63">
        <v>1799.96</v>
      </c>
      <c r="EK63">
        <v>0.97799199999999997</v>
      </c>
      <c r="EL63">
        <v>2.2007700000000002E-2</v>
      </c>
      <c r="EM63">
        <v>0</v>
      </c>
      <c r="EN63">
        <v>687.68399999999997</v>
      </c>
      <c r="EO63">
        <v>5.0002700000000004</v>
      </c>
      <c r="EP63">
        <v>13112.9</v>
      </c>
      <c r="EQ63">
        <v>16248.2</v>
      </c>
      <c r="ER63">
        <v>49.561999999999998</v>
      </c>
      <c r="ES63">
        <v>50.875</v>
      </c>
      <c r="ET63">
        <v>50.686999999999998</v>
      </c>
      <c r="EU63">
        <v>50.061999999999998</v>
      </c>
      <c r="EV63">
        <v>50.936999999999998</v>
      </c>
      <c r="EW63">
        <v>1755.46</v>
      </c>
      <c r="EX63">
        <v>39.5</v>
      </c>
      <c r="EY63">
        <v>0</v>
      </c>
      <c r="EZ63">
        <v>2204.400000095367</v>
      </c>
      <c r="FA63">
        <v>0</v>
      </c>
      <c r="FB63">
        <v>687.78584000000001</v>
      </c>
      <c r="FC63">
        <v>0.32938460826169402</v>
      </c>
      <c r="FD63">
        <v>28.907692244305689</v>
      </c>
      <c r="FE63">
        <v>13111.492</v>
      </c>
      <c r="FF63">
        <v>15</v>
      </c>
      <c r="FG63">
        <v>1693257902</v>
      </c>
      <c r="FH63" t="s">
        <v>669</v>
      </c>
      <c r="FI63">
        <v>1693257902</v>
      </c>
      <c r="FJ63">
        <v>1693257895.5</v>
      </c>
      <c r="FK63">
        <v>52</v>
      </c>
      <c r="FL63">
        <v>-8.9999999999999993E-3</v>
      </c>
      <c r="FM63">
        <v>0.02</v>
      </c>
      <c r="FN63">
        <v>1.4</v>
      </c>
      <c r="FO63">
        <v>0.34300000000000003</v>
      </c>
      <c r="FP63">
        <v>400</v>
      </c>
      <c r="FQ63">
        <v>19</v>
      </c>
      <c r="FR63">
        <v>0.17</v>
      </c>
      <c r="FS63">
        <v>0.05</v>
      </c>
      <c r="FT63">
        <v>34.9699145113565</v>
      </c>
      <c r="FU63">
        <v>-0.48080616643460322</v>
      </c>
      <c r="FV63">
        <v>0.1418463270906106</v>
      </c>
      <c r="FW63">
        <v>1</v>
      </c>
      <c r="FX63">
        <v>0.26519584939145541</v>
      </c>
      <c r="FY63">
        <v>5.1595544206393548E-2</v>
      </c>
      <c r="FZ63">
        <v>1.500134854009131E-2</v>
      </c>
      <c r="GA63">
        <v>1</v>
      </c>
      <c r="GB63">
        <v>2</v>
      </c>
      <c r="GC63">
        <v>2</v>
      </c>
      <c r="GD63" t="s">
        <v>427</v>
      </c>
      <c r="GE63">
        <v>3.1331500000000001</v>
      </c>
      <c r="GF63">
        <v>2.8652799999999998</v>
      </c>
      <c r="GG63">
        <v>8.4221099999999993E-2</v>
      </c>
      <c r="GH63">
        <v>9.4889000000000001E-2</v>
      </c>
      <c r="GI63">
        <v>0.112798</v>
      </c>
      <c r="GJ63">
        <v>0.10131999999999999</v>
      </c>
      <c r="GK63">
        <v>27695.5</v>
      </c>
      <c r="GL63">
        <v>21164.3</v>
      </c>
      <c r="GM63">
        <v>29159.1</v>
      </c>
      <c r="GN63">
        <v>21795.4</v>
      </c>
      <c r="GO63">
        <v>34675.199999999997</v>
      </c>
      <c r="GP63">
        <v>26953.599999999999</v>
      </c>
      <c r="GQ63">
        <v>40470.6</v>
      </c>
      <c r="GR63">
        <v>30972.6</v>
      </c>
      <c r="GS63">
        <v>2.024</v>
      </c>
      <c r="GT63">
        <v>1.8004</v>
      </c>
      <c r="GU63">
        <v>2.3990899999999999E-2</v>
      </c>
      <c r="GV63">
        <v>0</v>
      </c>
      <c r="GW63">
        <v>27.601900000000001</v>
      </c>
      <c r="GX63">
        <v>999.9</v>
      </c>
      <c r="GY63">
        <v>33.4</v>
      </c>
      <c r="GZ63">
        <v>39.700000000000003</v>
      </c>
      <c r="HA63">
        <v>24.561699999999998</v>
      </c>
      <c r="HB63">
        <v>62.1006</v>
      </c>
      <c r="HC63">
        <v>14.0625</v>
      </c>
      <c r="HD63">
        <v>1</v>
      </c>
      <c r="HE63">
        <v>0.30563000000000001</v>
      </c>
      <c r="HF63">
        <v>1.3324199999999999</v>
      </c>
      <c r="HG63">
        <v>20.3291</v>
      </c>
      <c r="HH63">
        <v>5.2346599999999999</v>
      </c>
      <c r="HI63">
        <v>11.978199999999999</v>
      </c>
      <c r="HJ63">
        <v>4.9752000000000001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1.8611</v>
      </c>
      <c r="HQ63">
        <v>1.8627899999999999</v>
      </c>
      <c r="HR63">
        <v>1.86808</v>
      </c>
      <c r="HS63">
        <v>1.85886</v>
      </c>
      <c r="HT63">
        <v>1.8571899999999999</v>
      </c>
      <c r="HU63">
        <v>1.8609599999999999</v>
      </c>
      <c r="HV63">
        <v>1.8647800000000001</v>
      </c>
      <c r="HW63">
        <v>1.86676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1.3959999999999999</v>
      </c>
      <c r="IL63">
        <v>0.55510000000000004</v>
      </c>
      <c r="IM63">
        <v>1.188194674505171</v>
      </c>
      <c r="IN63">
        <v>1.118558698776514E-3</v>
      </c>
      <c r="IO63">
        <v>-1.6939696309573479E-6</v>
      </c>
      <c r="IP63">
        <v>5.4698917449866148E-10</v>
      </c>
      <c r="IQ63">
        <v>-5.2704718414360419E-2</v>
      </c>
      <c r="IR63">
        <v>-7.6058941998734366E-3</v>
      </c>
      <c r="IS63">
        <v>1.6984902717538061E-3</v>
      </c>
      <c r="IT63">
        <v>-9.6352527008986976E-6</v>
      </c>
      <c r="IU63">
        <v>2</v>
      </c>
      <c r="IV63">
        <v>2021</v>
      </c>
      <c r="IW63">
        <v>2</v>
      </c>
      <c r="IX63">
        <v>40</v>
      </c>
      <c r="IY63">
        <v>0.6</v>
      </c>
      <c r="IZ63">
        <v>0.7</v>
      </c>
      <c r="JA63">
        <v>1.02661</v>
      </c>
      <c r="JB63">
        <v>2.50732</v>
      </c>
      <c r="JC63">
        <v>1.34399</v>
      </c>
      <c r="JD63">
        <v>2.2375500000000001</v>
      </c>
      <c r="JE63">
        <v>1.5918000000000001</v>
      </c>
      <c r="JF63">
        <v>2.47437</v>
      </c>
      <c r="JG63">
        <v>44.837699999999998</v>
      </c>
      <c r="JH63">
        <v>15.988300000000001</v>
      </c>
      <c r="JI63">
        <v>18</v>
      </c>
      <c r="JJ63">
        <v>503.07</v>
      </c>
      <c r="JK63">
        <v>406.62700000000001</v>
      </c>
      <c r="JL63">
        <v>22.738099999999999</v>
      </c>
      <c r="JM63">
        <v>31.2958</v>
      </c>
      <c r="JN63">
        <v>29.998100000000001</v>
      </c>
      <c r="JO63">
        <v>31.168600000000001</v>
      </c>
      <c r="JP63">
        <v>31.1297</v>
      </c>
      <c r="JQ63">
        <v>20.640699999999999</v>
      </c>
      <c r="JR63">
        <v>23.001799999999999</v>
      </c>
      <c r="JS63">
        <v>13.365600000000001</v>
      </c>
      <c r="JT63">
        <v>23.151700000000002</v>
      </c>
      <c r="JU63">
        <v>400</v>
      </c>
      <c r="JV63">
        <v>19.051100000000002</v>
      </c>
      <c r="JW63">
        <v>99.424800000000005</v>
      </c>
      <c r="JX63">
        <v>97.849400000000003</v>
      </c>
    </row>
    <row r="64" spans="1:284" x14ac:dyDescent="0.3">
      <c r="A64">
        <v>48</v>
      </c>
      <c r="B64">
        <v>1693258046.5</v>
      </c>
      <c r="C64">
        <v>13054</v>
      </c>
      <c r="D64" t="s">
        <v>670</v>
      </c>
      <c r="E64" t="s">
        <v>671</v>
      </c>
      <c r="F64" t="s">
        <v>416</v>
      </c>
      <c r="G64" t="s">
        <v>666</v>
      </c>
      <c r="H64" t="s">
        <v>593</v>
      </c>
      <c r="I64" t="s">
        <v>419</v>
      </c>
      <c r="J64" t="s">
        <v>420</v>
      </c>
      <c r="K64" t="s">
        <v>594</v>
      </c>
      <c r="L64" t="s">
        <v>595</v>
      </c>
      <c r="M64">
        <v>1693258046.5</v>
      </c>
      <c r="N64">
        <f t="shared" si="46"/>
        <v>3.9908499108538701E-3</v>
      </c>
      <c r="O64">
        <f t="shared" si="47"/>
        <v>3.99084991085387</v>
      </c>
      <c r="P64">
        <f t="shared" si="48"/>
        <v>27.999751038810537</v>
      </c>
      <c r="Q64">
        <f t="shared" si="49"/>
        <v>265.03899999999999</v>
      </c>
      <c r="R64">
        <f t="shared" si="50"/>
        <v>92.476907031700932</v>
      </c>
      <c r="S64">
        <f t="shared" si="51"/>
        <v>9.1836261236240908</v>
      </c>
      <c r="T64">
        <f t="shared" si="52"/>
        <v>26.320290787243</v>
      </c>
      <c r="U64">
        <f t="shared" si="53"/>
        <v>0.27829091406722217</v>
      </c>
      <c r="V64">
        <f t="shared" si="54"/>
        <v>2.9116542062734778</v>
      </c>
      <c r="W64">
        <f t="shared" si="55"/>
        <v>0.26431331811994585</v>
      </c>
      <c r="X64">
        <f t="shared" si="56"/>
        <v>0.16639313251108112</v>
      </c>
      <c r="Y64">
        <f t="shared" si="57"/>
        <v>344.33519964455451</v>
      </c>
      <c r="Z64">
        <f t="shared" si="58"/>
        <v>29.299902882072036</v>
      </c>
      <c r="AA64">
        <f t="shared" si="59"/>
        <v>27.9785</v>
      </c>
      <c r="AB64">
        <f t="shared" si="60"/>
        <v>3.7900859176913495</v>
      </c>
      <c r="AC64">
        <f t="shared" si="61"/>
        <v>60.506303732332654</v>
      </c>
      <c r="AD64">
        <f t="shared" si="62"/>
        <v>2.3369078318077001</v>
      </c>
      <c r="AE64">
        <f t="shared" si="63"/>
        <v>3.8622551497207565</v>
      </c>
      <c r="AF64">
        <f t="shared" si="64"/>
        <v>1.4531780858836494</v>
      </c>
      <c r="AG64">
        <f t="shared" si="65"/>
        <v>-175.99648106865567</v>
      </c>
      <c r="AH64">
        <f t="shared" si="66"/>
        <v>50.843587598074372</v>
      </c>
      <c r="AI64">
        <f t="shared" si="67"/>
        <v>3.8116675064951369</v>
      </c>
      <c r="AJ64">
        <f t="shared" si="68"/>
        <v>222.99397368046837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52118.139021251423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10364.5</v>
      </c>
      <c r="AX64">
        <v>666.04971999999998</v>
      </c>
      <c r="AY64">
        <v>843.34841074149665</v>
      </c>
      <c r="AZ64">
        <f t="shared" si="73"/>
        <v>0.21023184307137122</v>
      </c>
      <c r="BA64">
        <v>0.5</v>
      </c>
      <c r="BB64">
        <f t="shared" si="74"/>
        <v>1513.033499822277</v>
      </c>
      <c r="BC64">
        <f t="shared" si="75"/>
        <v>27.999751038810537</v>
      </c>
      <c r="BD64">
        <f t="shared" si="76"/>
        <v>159.04391064818225</v>
      </c>
      <c r="BE64">
        <f t="shared" si="77"/>
        <v>2.1142417256400866E-2</v>
      </c>
      <c r="BF64">
        <f t="shared" si="78"/>
        <v>3.0693383141406518</v>
      </c>
      <c r="BG64">
        <f t="shared" si="79"/>
        <v>526.09207487532649</v>
      </c>
      <c r="BH64" t="s">
        <v>673</v>
      </c>
      <c r="BI64">
        <v>535.85</v>
      </c>
      <c r="BJ64">
        <f t="shared" si="80"/>
        <v>535.85</v>
      </c>
      <c r="BK64">
        <f t="shared" si="81"/>
        <v>0.36461610269845057</v>
      </c>
      <c r="BL64">
        <f t="shared" si="82"/>
        <v>0.5765840880736961</v>
      </c>
      <c r="BM64">
        <f t="shared" si="83"/>
        <v>0.89382034283551337</v>
      </c>
      <c r="BN64">
        <f t="shared" si="84"/>
        <v>-1.1800392685881465</v>
      </c>
      <c r="BO64">
        <f t="shared" si="85"/>
        <v>1.0616207041950252</v>
      </c>
      <c r="BP64">
        <f t="shared" si="86"/>
        <v>0.46387315288457759</v>
      </c>
      <c r="BQ64">
        <f t="shared" si="87"/>
        <v>0.53612684711542236</v>
      </c>
      <c r="BR64">
        <v>1927</v>
      </c>
      <c r="BS64">
        <v>290.00000000000011</v>
      </c>
      <c r="BT64">
        <v>801.95</v>
      </c>
      <c r="BU64">
        <v>215</v>
      </c>
      <c r="BV64">
        <v>10364.5</v>
      </c>
      <c r="BW64">
        <v>801.62</v>
      </c>
      <c r="BX64">
        <v>0.33</v>
      </c>
      <c r="BY64">
        <v>300.00000000000011</v>
      </c>
      <c r="BZ64">
        <v>38.4</v>
      </c>
      <c r="CA64">
        <v>843.34841074149665</v>
      </c>
      <c r="CB64">
        <v>1.1064214359805229</v>
      </c>
      <c r="CC64">
        <v>-43.245940111225288</v>
      </c>
      <c r="CD64">
        <v>0.93857402001715473</v>
      </c>
      <c r="CE64">
        <v>0.98698290619173801</v>
      </c>
      <c r="CF64">
        <v>-1.1279495439377091E-2</v>
      </c>
      <c r="CG64">
        <v>289.99999999999989</v>
      </c>
      <c r="CH64">
        <v>798.81</v>
      </c>
      <c r="CI64">
        <v>655</v>
      </c>
      <c r="CJ64">
        <v>10344.6</v>
      </c>
      <c r="CK64">
        <v>801.54</v>
      </c>
      <c r="CL64">
        <v>-2.73</v>
      </c>
      <c r="CZ64">
        <f t="shared" si="88"/>
        <v>1799.82</v>
      </c>
      <c r="DA64">
        <f t="shared" si="89"/>
        <v>1513.033499822277</v>
      </c>
      <c r="DB64">
        <f t="shared" si="90"/>
        <v>0.84065823239117088</v>
      </c>
      <c r="DC64">
        <f t="shared" si="91"/>
        <v>0.19131646478234185</v>
      </c>
      <c r="DD64">
        <v>6</v>
      </c>
      <c r="DE64">
        <v>0.5</v>
      </c>
      <c r="DF64" t="s">
        <v>425</v>
      </c>
      <c r="DG64">
        <v>2</v>
      </c>
      <c r="DH64">
        <v>1693258046.5</v>
      </c>
      <c r="DI64">
        <v>265.03899999999999</v>
      </c>
      <c r="DJ64">
        <v>299.916</v>
      </c>
      <c r="DK64">
        <v>23.5321</v>
      </c>
      <c r="DL64">
        <v>18.854700000000001</v>
      </c>
      <c r="DM64">
        <v>263.76900000000001</v>
      </c>
      <c r="DN64">
        <v>22.986499999999999</v>
      </c>
      <c r="DO64">
        <v>499.88499999999999</v>
      </c>
      <c r="DP64">
        <v>99.206599999999995</v>
      </c>
      <c r="DQ64">
        <v>0.100637</v>
      </c>
      <c r="DR64">
        <v>28.302399999999999</v>
      </c>
      <c r="DS64">
        <v>27.9785</v>
      </c>
      <c r="DT64">
        <v>999.9</v>
      </c>
      <c r="DU64">
        <v>0</v>
      </c>
      <c r="DV64">
        <v>0</v>
      </c>
      <c r="DW64">
        <v>9977.5</v>
      </c>
      <c r="DX64">
        <v>0</v>
      </c>
      <c r="DY64">
        <v>1159.8</v>
      </c>
      <c r="DZ64">
        <v>-34.876600000000003</v>
      </c>
      <c r="EA64">
        <v>271.42599999999999</v>
      </c>
      <c r="EB64">
        <v>305.67899999999997</v>
      </c>
      <c r="EC64">
        <v>4.6774100000000001</v>
      </c>
      <c r="ED64">
        <v>299.916</v>
      </c>
      <c r="EE64">
        <v>18.854700000000001</v>
      </c>
      <c r="EF64">
        <v>2.3345400000000001</v>
      </c>
      <c r="EG64">
        <v>1.8705099999999999</v>
      </c>
      <c r="EH64">
        <v>19.916699999999999</v>
      </c>
      <c r="EI64">
        <v>16.3888</v>
      </c>
      <c r="EJ64">
        <v>1799.82</v>
      </c>
      <c r="EK64">
        <v>0.97799599999999998</v>
      </c>
      <c r="EL64">
        <v>2.2003999999999999E-2</v>
      </c>
      <c r="EM64">
        <v>0</v>
      </c>
      <c r="EN64">
        <v>665.71900000000005</v>
      </c>
      <c r="EO64">
        <v>5.0002700000000004</v>
      </c>
      <c r="EP64">
        <v>12716.1</v>
      </c>
      <c r="EQ64">
        <v>16246.9</v>
      </c>
      <c r="ER64">
        <v>49.936999999999998</v>
      </c>
      <c r="ES64">
        <v>51.311999999999998</v>
      </c>
      <c r="ET64">
        <v>51.061999999999998</v>
      </c>
      <c r="EU64">
        <v>50.5</v>
      </c>
      <c r="EV64">
        <v>51.311999999999998</v>
      </c>
      <c r="EW64">
        <v>1755.33</v>
      </c>
      <c r="EX64">
        <v>39.49</v>
      </c>
      <c r="EY64">
        <v>0</v>
      </c>
      <c r="EZ64">
        <v>104.3999998569489</v>
      </c>
      <c r="FA64">
        <v>0</v>
      </c>
      <c r="FB64">
        <v>666.04971999999998</v>
      </c>
      <c r="FC64">
        <v>-4.7116923240508566</v>
      </c>
      <c r="FD64">
        <v>-78.623077013026062</v>
      </c>
      <c r="FE64">
        <v>12727.588</v>
      </c>
      <c r="FF64">
        <v>15</v>
      </c>
      <c r="FG64">
        <v>1693258012</v>
      </c>
      <c r="FH64" t="s">
        <v>674</v>
      </c>
      <c r="FI64">
        <v>1693258008</v>
      </c>
      <c r="FJ64">
        <v>1693258012</v>
      </c>
      <c r="FK64">
        <v>53</v>
      </c>
      <c r="FL64">
        <v>-0.105</v>
      </c>
      <c r="FM64">
        <v>-7.0000000000000001E-3</v>
      </c>
      <c r="FN64">
        <v>1.2809999999999999</v>
      </c>
      <c r="FO64">
        <v>0.32400000000000001</v>
      </c>
      <c r="FP64">
        <v>300</v>
      </c>
      <c r="FQ64">
        <v>19</v>
      </c>
      <c r="FR64">
        <v>0.21</v>
      </c>
      <c r="FS64">
        <v>7.0000000000000007E-2</v>
      </c>
      <c r="FT64">
        <v>27.90434012458245</v>
      </c>
      <c r="FU64">
        <v>0.40365641291193383</v>
      </c>
      <c r="FV64">
        <v>0.15269024880376669</v>
      </c>
      <c r="FW64">
        <v>1</v>
      </c>
      <c r="FX64">
        <v>0.26842296498583917</v>
      </c>
      <c r="FY64">
        <v>8.0905255261645159E-2</v>
      </c>
      <c r="FZ64">
        <v>1.6947743133167159E-2</v>
      </c>
      <c r="GA64">
        <v>1</v>
      </c>
      <c r="GB64">
        <v>2</v>
      </c>
      <c r="GC64">
        <v>2</v>
      </c>
      <c r="GD64" t="s">
        <v>427</v>
      </c>
      <c r="GE64">
        <v>3.1328499999999999</v>
      </c>
      <c r="GF64">
        <v>2.8655900000000001</v>
      </c>
      <c r="GG64">
        <v>6.6017199999999998E-2</v>
      </c>
      <c r="GH64">
        <v>7.5449000000000002E-2</v>
      </c>
      <c r="GI64">
        <v>0.112591</v>
      </c>
      <c r="GJ64">
        <v>0.10041</v>
      </c>
      <c r="GK64">
        <v>28226.9</v>
      </c>
      <c r="GL64">
        <v>21604.2</v>
      </c>
      <c r="GM64">
        <v>29141</v>
      </c>
      <c r="GN64">
        <v>21781.5</v>
      </c>
      <c r="GO64">
        <v>34663.800000000003</v>
      </c>
      <c r="GP64">
        <v>26964.400000000001</v>
      </c>
      <c r="GQ64">
        <v>40446.800000000003</v>
      </c>
      <c r="GR64">
        <v>30954.7</v>
      </c>
      <c r="GS64">
        <v>2.0206</v>
      </c>
      <c r="GT64">
        <v>1.7939000000000001</v>
      </c>
      <c r="GU64">
        <v>1.5854799999999999E-2</v>
      </c>
      <c r="GV64">
        <v>0</v>
      </c>
      <c r="GW64">
        <v>27.7195</v>
      </c>
      <c r="GX64">
        <v>999.9</v>
      </c>
      <c r="GY64">
        <v>33.1</v>
      </c>
      <c r="GZ64">
        <v>39.9</v>
      </c>
      <c r="HA64">
        <v>24.605</v>
      </c>
      <c r="HB64">
        <v>62.210599999999999</v>
      </c>
      <c r="HC64">
        <v>14.539300000000001</v>
      </c>
      <c r="HD64">
        <v>1</v>
      </c>
      <c r="HE64">
        <v>0.33707300000000001</v>
      </c>
      <c r="HF64">
        <v>4.1374899999999997</v>
      </c>
      <c r="HG64">
        <v>20.282900000000001</v>
      </c>
      <c r="HH64">
        <v>5.2340600000000004</v>
      </c>
      <c r="HI64">
        <v>11.98</v>
      </c>
      <c r="HJ64">
        <v>4.9752000000000001</v>
      </c>
      <c r="HK64">
        <v>3.2839999999999998</v>
      </c>
      <c r="HL64">
        <v>9999</v>
      </c>
      <c r="HM64">
        <v>9999</v>
      </c>
      <c r="HN64">
        <v>9999</v>
      </c>
      <c r="HO64">
        <v>999.9</v>
      </c>
      <c r="HP64">
        <v>1.86111</v>
      </c>
      <c r="HQ64">
        <v>1.8627899999999999</v>
      </c>
      <c r="HR64">
        <v>1.86808</v>
      </c>
      <c r="HS64">
        <v>1.8589500000000001</v>
      </c>
      <c r="HT64">
        <v>1.8572299999999999</v>
      </c>
      <c r="HU64">
        <v>1.8609599999999999</v>
      </c>
      <c r="HV64">
        <v>1.8647800000000001</v>
      </c>
      <c r="HW64">
        <v>1.8667899999999999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1.27</v>
      </c>
      <c r="IL64">
        <v>0.54559999999999997</v>
      </c>
      <c r="IM64">
        <v>1.0832062053107441</v>
      </c>
      <c r="IN64">
        <v>1.118558698776514E-3</v>
      </c>
      <c r="IO64">
        <v>-1.6939696309573479E-6</v>
      </c>
      <c r="IP64">
        <v>5.4698917449866148E-10</v>
      </c>
      <c r="IQ64">
        <v>-5.9954751656122851E-2</v>
      </c>
      <c r="IR64">
        <v>-7.6058941998734366E-3</v>
      </c>
      <c r="IS64">
        <v>1.6984902717538061E-3</v>
      </c>
      <c r="IT64">
        <v>-9.6352527008986976E-6</v>
      </c>
      <c r="IU64">
        <v>2</v>
      </c>
      <c r="IV64">
        <v>2021</v>
      </c>
      <c r="IW64">
        <v>2</v>
      </c>
      <c r="IX64">
        <v>40</v>
      </c>
      <c r="IY64">
        <v>0.6</v>
      </c>
      <c r="IZ64">
        <v>0.6</v>
      </c>
      <c r="JA64">
        <v>0.81664999999999999</v>
      </c>
      <c r="JB64">
        <v>2.52563</v>
      </c>
      <c r="JC64">
        <v>1.34399</v>
      </c>
      <c r="JD64">
        <v>2.2375500000000001</v>
      </c>
      <c r="JE64">
        <v>1.5930200000000001</v>
      </c>
      <c r="JF64">
        <v>2.3889200000000002</v>
      </c>
      <c r="JG64">
        <v>45.318800000000003</v>
      </c>
      <c r="JH64">
        <v>15.9445</v>
      </c>
      <c r="JI64">
        <v>18</v>
      </c>
      <c r="JJ64">
        <v>502.94200000000001</v>
      </c>
      <c r="JK64">
        <v>404.31400000000002</v>
      </c>
      <c r="JL64">
        <v>22.5321</v>
      </c>
      <c r="JM64">
        <v>31.6233</v>
      </c>
      <c r="JN64">
        <v>30.001200000000001</v>
      </c>
      <c r="JO64">
        <v>31.4069</v>
      </c>
      <c r="JP64">
        <v>31.3536</v>
      </c>
      <c r="JQ64">
        <v>16.427299999999999</v>
      </c>
      <c r="JR64">
        <v>24.4115</v>
      </c>
      <c r="JS64">
        <v>11.967499999999999</v>
      </c>
      <c r="JT64">
        <v>22.54</v>
      </c>
      <c r="JU64">
        <v>300</v>
      </c>
      <c r="JV64">
        <v>18.765499999999999</v>
      </c>
      <c r="JW64">
        <v>99.364800000000002</v>
      </c>
      <c r="JX64">
        <v>97.790400000000005</v>
      </c>
    </row>
    <row r="65" spans="1:284" x14ac:dyDescent="0.3">
      <c r="A65">
        <v>49</v>
      </c>
      <c r="B65">
        <v>1693258164.5</v>
      </c>
      <c r="C65">
        <v>13172</v>
      </c>
      <c r="D65" t="s">
        <v>675</v>
      </c>
      <c r="E65" t="s">
        <v>676</v>
      </c>
      <c r="F65" t="s">
        <v>416</v>
      </c>
      <c r="G65" t="s">
        <v>666</v>
      </c>
      <c r="H65" t="s">
        <v>593</v>
      </c>
      <c r="I65" t="s">
        <v>419</v>
      </c>
      <c r="J65" t="s">
        <v>420</v>
      </c>
      <c r="K65" t="s">
        <v>594</v>
      </c>
      <c r="L65" t="s">
        <v>595</v>
      </c>
      <c r="M65">
        <v>1693258164.5</v>
      </c>
      <c r="N65">
        <f t="shared" si="46"/>
        <v>4.3660320239287207E-3</v>
      </c>
      <c r="O65">
        <f t="shared" si="47"/>
        <v>4.3660320239287209</v>
      </c>
      <c r="P65">
        <f t="shared" si="48"/>
        <v>19.634986015921328</v>
      </c>
      <c r="Q65">
        <f t="shared" si="49"/>
        <v>175.465</v>
      </c>
      <c r="R65">
        <f t="shared" si="50"/>
        <v>64.252471663732265</v>
      </c>
      <c r="S65">
        <f t="shared" si="51"/>
        <v>6.3807862550511301</v>
      </c>
      <c r="T65">
        <f t="shared" si="52"/>
        <v>17.425083133019999</v>
      </c>
      <c r="U65">
        <f t="shared" si="53"/>
        <v>0.30444518373904711</v>
      </c>
      <c r="V65">
        <f t="shared" si="54"/>
        <v>2.8993764499793215</v>
      </c>
      <c r="W65">
        <f t="shared" si="55"/>
        <v>0.28773490095335907</v>
      </c>
      <c r="X65">
        <f t="shared" si="56"/>
        <v>0.18125919261505546</v>
      </c>
      <c r="Y65">
        <f t="shared" si="57"/>
        <v>344.37261280460694</v>
      </c>
      <c r="Z65">
        <f t="shared" si="58"/>
        <v>29.252995647583916</v>
      </c>
      <c r="AA65">
        <f t="shared" si="59"/>
        <v>28.011500000000002</v>
      </c>
      <c r="AB65">
        <f t="shared" si="60"/>
        <v>3.7973845240654058</v>
      </c>
      <c r="AC65">
        <f t="shared" si="61"/>
        <v>60.34330121816479</v>
      </c>
      <c r="AD65">
        <f t="shared" si="62"/>
        <v>2.3370456153324</v>
      </c>
      <c r="AE65">
        <f t="shared" si="63"/>
        <v>3.8729164101961544</v>
      </c>
      <c r="AF65">
        <f t="shared" si="64"/>
        <v>1.4603389087330059</v>
      </c>
      <c r="AG65">
        <f t="shared" si="65"/>
        <v>-192.54201225525659</v>
      </c>
      <c r="AH65">
        <f t="shared" si="66"/>
        <v>52.880073266845265</v>
      </c>
      <c r="AI65">
        <f t="shared" si="67"/>
        <v>3.9827219230502915</v>
      </c>
      <c r="AJ65">
        <f t="shared" si="68"/>
        <v>208.69339573924591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51759.256266012286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10354.700000000001</v>
      </c>
      <c r="AX65">
        <v>659.4651923076924</v>
      </c>
      <c r="AY65">
        <v>785.91650696872182</v>
      </c>
      <c r="AZ65">
        <f t="shared" si="73"/>
        <v>0.16089662647340475</v>
      </c>
      <c r="BA65">
        <v>0.5</v>
      </c>
      <c r="BB65">
        <f t="shared" si="74"/>
        <v>1513.2012064023036</v>
      </c>
      <c r="BC65">
        <f t="shared" si="75"/>
        <v>19.634986015921328</v>
      </c>
      <c r="BD65">
        <f t="shared" si="76"/>
        <v>121.73448464280844</v>
      </c>
      <c r="BE65">
        <f t="shared" si="77"/>
        <v>1.5612213665513724E-2</v>
      </c>
      <c r="BF65">
        <f t="shared" si="78"/>
        <v>3.3667106741868986</v>
      </c>
      <c r="BG65">
        <f t="shared" si="79"/>
        <v>503.15523784435317</v>
      </c>
      <c r="BH65" t="s">
        <v>678</v>
      </c>
      <c r="BI65">
        <v>530.66</v>
      </c>
      <c r="BJ65">
        <f t="shared" si="80"/>
        <v>530.66</v>
      </c>
      <c r="BK65">
        <f t="shared" si="81"/>
        <v>0.3247883263748278</v>
      </c>
      <c r="BL65">
        <f t="shared" si="82"/>
        <v>0.49538919169071083</v>
      </c>
      <c r="BM65">
        <f t="shared" si="83"/>
        <v>0.91201722489281301</v>
      </c>
      <c r="BN65">
        <f t="shared" si="84"/>
        <v>-0.60887565237779318</v>
      </c>
      <c r="BO65">
        <f t="shared" si="85"/>
        <v>1.0851750366678632</v>
      </c>
      <c r="BP65">
        <f t="shared" si="86"/>
        <v>0.3986309384164386</v>
      </c>
      <c r="BQ65">
        <f t="shared" si="87"/>
        <v>0.6013690615835614</v>
      </c>
      <c r="BR65">
        <v>1929</v>
      </c>
      <c r="BS65">
        <v>290.00000000000011</v>
      </c>
      <c r="BT65">
        <v>755.65</v>
      </c>
      <c r="BU65">
        <v>265</v>
      </c>
      <c r="BV65">
        <v>10354.700000000001</v>
      </c>
      <c r="BW65">
        <v>754.94</v>
      </c>
      <c r="BX65">
        <v>0.71</v>
      </c>
      <c r="BY65">
        <v>300.00000000000011</v>
      </c>
      <c r="BZ65">
        <v>38.4</v>
      </c>
      <c r="CA65">
        <v>785.91650696872182</v>
      </c>
      <c r="CB65">
        <v>0.80703081294876855</v>
      </c>
      <c r="CC65">
        <v>-32.075552644169022</v>
      </c>
      <c r="CD65">
        <v>0.68441062894722648</v>
      </c>
      <c r="CE65">
        <v>0.98741243234056431</v>
      </c>
      <c r="CF65">
        <v>-1.127635951056729E-2</v>
      </c>
      <c r="CG65">
        <v>289.99999999999989</v>
      </c>
      <c r="CH65">
        <v>752.28</v>
      </c>
      <c r="CI65">
        <v>715</v>
      </c>
      <c r="CJ65">
        <v>10336.1</v>
      </c>
      <c r="CK65">
        <v>754.88</v>
      </c>
      <c r="CL65">
        <v>-2.6</v>
      </c>
      <c r="CZ65">
        <f t="shared" si="88"/>
        <v>1800.02</v>
      </c>
      <c r="DA65">
        <f t="shared" si="89"/>
        <v>1513.2012064023036</v>
      </c>
      <c r="DB65">
        <f t="shared" si="90"/>
        <v>0.84065799624576587</v>
      </c>
      <c r="DC65">
        <f t="shared" si="91"/>
        <v>0.19131599249153172</v>
      </c>
      <c r="DD65">
        <v>6</v>
      </c>
      <c r="DE65">
        <v>0.5</v>
      </c>
      <c r="DF65" t="s">
        <v>425</v>
      </c>
      <c r="DG65">
        <v>2</v>
      </c>
      <c r="DH65">
        <v>1693258164.5</v>
      </c>
      <c r="DI65">
        <v>175.465</v>
      </c>
      <c r="DJ65">
        <v>199.94800000000001</v>
      </c>
      <c r="DK65">
        <v>23.533300000000001</v>
      </c>
      <c r="DL65">
        <v>18.417000000000002</v>
      </c>
      <c r="DM65">
        <v>174.36500000000001</v>
      </c>
      <c r="DN65">
        <v>22.996500000000001</v>
      </c>
      <c r="DO65">
        <v>499.96499999999997</v>
      </c>
      <c r="DP65">
        <v>99.207599999999999</v>
      </c>
      <c r="DQ65">
        <v>0.100428</v>
      </c>
      <c r="DR65">
        <v>28.349799999999998</v>
      </c>
      <c r="DS65">
        <v>28.011500000000002</v>
      </c>
      <c r="DT65">
        <v>999.9</v>
      </c>
      <c r="DU65">
        <v>0</v>
      </c>
      <c r="DV65">
        <v>0</v>
      </c>
      <c r="DW65">
        <v>9907.5</v>
      </c>
      <c r="DX65">
        <v>0</v>
      </c>
      <c r="DY65">
        <v>1116</v>
      </c>
      <c r="DZ65">
        <v>-24.483799999999999</v>
      </c>
      <c r="EA65">
        <v>179.69300000000001</v>
      </c>
      <c r="EB65">
        <v>203.7</v>
      </c>
      <c r="EC65">
        <v>5.1163299999999996</v>
      </c>
      <c r="ED65">
        <v>199.94800000000001</v>
      </c>
      <c r="EE65">
        <v>18.417000000000002</v>
      </c>
      <c r="EF65">
        <v>2.3346900000000002</v>
      </c>
      <c r="EG65">
        <v>1.82711</v>
      </c>
      <c r="EH65">
        <v>19.9177</v>
      </c>
      <c r="EI65">
        <v>16.020600000000002</v>
      </c>
      <c r="EJ65">
        <v>1800.02</v>
      </c>
      <c r="EK65">
        <v>0.97800299999999996</v>
      </c>
      <c r="EL65">
        <v>2.1996700000000001E-2</v>
      </c>
      <c r="EM65">
        <v>0</v>
      </c>
      <c r="EN65">
        <v>659.09299999999996</v>
      </c>
      <c r="EO65">
        <v>5.0002700000000004</v>
      </c>
      <c r="EP65">
        <v>12612.6</v>
      </c>
      <c r="EQ65">
        <v>16248.8</v>
      </c>
      <c r="ER65">
        <v>50.311999999999998</v>
      </c>
      <c r="ES65">
        <v>51.75</v>
      </c>
      <c r="ET65">
        <v>51.5</v>
      </c>
      <c r="EU65">
        <v>50.936999999999998</v>
      </c>
      <c r="EV65">
        <v>51.625</v>
      </c>
      <c r="EW65">
        <v>1755.53</v>
      </c>
      <c r="EX65">
        <v>39.479999999999997</v>
      </c>
      <c r="EY65">
        <v>0</v>
      </c>
      <c r="EZ65">
        <v>116</v>
      </c>
      <c r="FA65">
        <v>0</v>
      </c>
      <c r="FB65">
        <v>659.4651923076924</v>
      </c>
      <c r="FC65">
        <v>-3.5908718039208511</v>
      </c>
      <c r="FD65">
        <v>-51.999999946936228</v>
      </c>
      <c r="FE65">
        <v>12621.530769230771</v>
      </c>
      <c r="FF65">
        <v>15</v>
      </c>
      <c r="FG65">
        <v>1693258127.5</v>
      </c>
      <c r="FH65" t="s">
        <v>679</v>
      </c>
      <c r="FI65">
        <v>1693258118</v>
      </c>
      <c r="FJ65">
        <v>1693258127.5</v>
      </c>
      <c r="FK65">
        <v>54</v>
      </c>
      <c r="FL65">
        <v>-0.13</v>
      </c>
      <c r="FM65">
        <v>-8.9999999999999993E-3</v>
      </c>
      <c r="FN65">
        <v>1.113</v>
      </c>
      <c r="FO65">
        <v>0.29899999999999999</v>
      </c>
      <c r="FP65">
        <v>200</v>
      </c>
      <c r="FQ65">
        <v>19</v>
      </c>
      <c r="FR65">
        <v>0.22</v>
      </c>
      <c r="FS65">
        <v>0.05</v>
      </c>
      <c r="FT65">
        <v>19.54039254103705</v>
      </c>
      <c r="FU65">
        <v>0.37578108294297258</v>
      </c>
      <c r="FV65">
        <v>0.1010078209426729</v>
      </c>
      <c r="FW65">
        <v>1</v>
      </c>
      <c r="FX65">
        <v>0.29472638328384759</v>
      </c>
      <c r="FY65">
        <v>8.9198286701773238E-2</v>
      </c>
      <c r="FZ65">
        <v>1.7817767444705521E-2</v>
      </c>
      <c r="GA65">
        <v>1</v>
      </c>
      <c r="GB65">
        <v>2</v>
      </c>
      <c r="GC65">
        <v>2</v>
      </c>
      <c r="GD65" t="s">
        <v>427</v>
      </c>
      <c r="GE65">
        <v>3.1328299999999998</v>
      </c>
      <c r="GF65">
        <v>2.8647800000000001</v>
      </c>
      <c r="GG65">
        <v>4.5922699999999997E-2</v>
      </c>
      <c r="GH65">
        <v>5.3386799999999998E-2</v>
      </c>
      <c r="GI65">
        <v>0.11255</v>
      </c>
      <c r="GJ65">
        <v>9.8675899999999997E-2</v>
      </c>
      <c r="GK65">
        <v>28815.3</v>
      </c>
      <c r="GL65">
        <v>22105.1</v>
      </c>
      <c r="GM65">
        <v>29123.7</v>
      </c>
      <c r="GN65">
        <v>21768.1</v>
      </c>
      <c r="GO65">
        <v>34645.9</v>
      </c>
      <c r="GP65">
        <v>27001.1</v>
      </c>
      <c r="GQ65">
        <v>40423</v>
      </c>
      <c r="GR65">
        <v>30938.400000000001</v>
      </c>
      <c r="GS65">
        <v>2.0175999999999998</v>
      </c>
      <c r="GT65">
        <v>1.7851999999999999</v>
      </c>
      <c r="GU65">
        <v>1.68383E-2</v>
      </c>
      <c r="GV65">
        <v>0</v>
      </c>
      <c r="GW65">
        <v>27.736499999999999</v>
      </c>
      <c r="GX65">
        <v>999.9</v>
      </c>
      <c r="GY65">
        <v>32.700000000000003</v>
      </c>
      <c r="GZ65">
        <v>40.200000000000003</v>
      </c>
      <c r="HA65">
        <v>24.697399999999998</v>
      </c>
      <c r="HB65">
        <v>61.690600000000003</v>
      </c>
      <c r="HC65">
        <v>14.4872</v>
      </c>
      <c r="HD65">
        <v>1</v>
      </c>
      <c r="HE65">
        <v>0.365844</v>
      </c>
      <c r="HF65">
        <v>4.1588200000000004</v>
      </c>
      <c r="HG65">
        <v>20.2819</v>
      </c>
      <c r="HH65">
        <v>5.2340600000000004</v>
      </c>
      <c r="HI65">
        <v>11.98</v>
      </c>
      <c r="HJ65">
        <v>4.9752000000000001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1.86111</v>
      </c>
      <c r="HQ65">
        <v>1.8627899999999999</v>
      </c>
      <c r="HR65">
        <v>1.8681300000000001</v>
      </c>
      <c r="HS65">
        <v>1.8589800000000001</v>
      </c>
      <c r="HT65">
        <v>1.8573</v>
      </c>
      <c r="HU65">
        <v>1.86103</v>
      </c>
      <c r="HV65">
        <v>1.8647800000000001</v>
      </c>
      <c r="HW65">
        <v>1.8668800000000001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1.1000000000000001</v>
      </c>
      <c r="IL65">
        <v>0.53680000000000005</v>
      </c>
      <c r="IM65">
        <v>0.95319299378179123</v>
      </c>
      <c r="IN65">
        <v>1.118558698776514E-3</v>
      </c>
      <c r="IO65">
        <v>-1.6939696309573479E-6</v>
      </c>
      <c r="IP65">
        <v>5.4698917449866148E-10</v>
      </c>
      <c r="IQ65">
        <v>-6.9333460974758065E-2</v>
      </c>
      <c r="IR65">
        <v>-7.6058941998734366E-3</v>
      </c>
      <c r="IS65">
        <v>1.6984902717538061E-3</v>
      </c>
      <c r="IT65">
        <v>-9.6352527008986976E-6</v>
      </c>
      <c r="IU65">
        <v>2</v>
      </c>
      <c r="IV65">
        <v>2021</v>
      </c>
      <c r="IW65">
        <v>2</v>
      </c>
      <c r="IX65">
        <v>40</v>
      </c>
      <c r="IY65">
        <v>0.8</v>
      </c>
      <c r="IZ65">
        <v>0.6</v>
      </c>
      <c r="JA65">
        <v>0.59814500000000004</v>
      </c>
      <c r="JB65">
        <v>2.5390600000000001</v>
      </c>
      <c r="JC65">
        <v>1.34399</v>
      </c>
      <c r="JD65">
        <v>2.2387700000000001</v>
      </c>
      <c r="JE65">
        <v>1.5918000000000001</v>
      </c>
      <c r="JF65">
        <v>2.4011200000000001</v>
      </c>
      <c r="JG65">
        <v>45.863199999999999</v>
      </c>
      <c r="JH65">
        <v>15.9358</v>
      </c>
      <c r="JI65">
        <v>18</v>
      </c>
      <c r="JJ65">
        <v>503.529</v>
      </c>
      <c r="JK65">
        <v>401.06700000000001</v>
      </c>
      <c r="JL65">
        <v>22.690100000000001</v>
      </c>
      <c r="JM65">
        <v>31.974399999999999</v>
      </c>
      <c r="JN65">
        <v>30.001300000000001</v>
      </c>
      <c r="JO65">
        <v>31.699200000000001</v>
      </c>
      <c r="JP65">
        <v>31.633800000000001</v>
      </c>
      <c r="JQ65">
        <v>12.044600000000001</v>
      </c>
      <c r="JR65">
        <v>25.821200000000001</v>
      </c>
      <c r="JS65">
        <v>10.5099</v>
      </c>
      <c r="JT65">
        <v>22.680599999999998</v>
      </c>
      <c r="JU65">
        <v>200</v>
      </c>
      <c r="JV65">
        <v>18.388000000000002</v>
      </c>
      <c r="JW65">
        <v>99.306200000000004</v>
      </c>
      <c r="JX65">
        <v>97.735299999999995</v>
      </c>
    </row>
    <row r="66" spans="1:284" x14ac:dyDescent="0.3">
      <c r="A66">
        <v>50</v>
      </c>
      <c r="B66">
        <v>1693258277</v>
      </c>
      <c r="C66">
        <v>13284.5</v>
      </c>
      <c r="D66" t="s">
        <v>680</v>
      </c>
      <c r="E66" t="s">
        <v>681</v>
      </c>
      <c r="F66" t="s">
        <v>416</v>
      </c>
      <c r="G66" t="s">
        <v>666</v>
      </c>
      <c r="H66" t="s">
        <v>593</v>
      </c>
      <c r="I66" t="s">
        <v>419</v>
      </c>
      <c r="J66" t="s">
        <v>420</v>
      </c>
      <c r="K66" t="s">
        <v>594</v>
      </c>
      <c r="L66" t="s">
        <v>595</v>
      </c>
      <c r="M66">
        <v>1693258277</v>
      </c>
      <c r="N66">
        <f t="shared" si="46"/>
        <v>4.6778074796519518E-3</v>
      </c>
      <c r="O66">
        <f t="shared" si="47"/>
        <v>4.6778074796519515</v>
      </c>
      <c r="P66">
        <f t="shared" si="48"/>
        <v>12.395295956183853</v>
      </c>
      <c r="Q66">
        <f t="shared" si="49"/>
        <v>104.499</v>
      </c>
      <c r="R66">
        <f t="shared" si="50"/>
        <v>39.346754959404599</v>
      </c>
      <c r="S66">
        <f t="shared" si="51"/>
        <v>3.9072078017305842</v>
      </c>
      <c r="T66">
        <f t="shared" si="52"/>
        <v>10.376949979592998</v>
      </c>
      <c r="U66">
        <f t="shared" si="53"/>
        <v>0.32948942204138965</v>
      </c>
      <c r="V66">
        <f t="shared" si="54"/>
        <v>2.9005857677914832</v>
      </c>
      <c r="W66">
        <f t="shared" si="55"/>
        <v>0.31001883300817851</v>
      </c>
      <c r="X66">
        <f t="shared" si="56"/>
        <v>0.19541517444999076</v>
      </c>
      <c r="Y66">
        <f t="shared" si="57"/>
        <v>344.36689964467809</v>
      </c>
      <c r="Z66">
        <f t="shared" si="58"/>
        <v>29.184644784585</v>
      </c>
      <c r="AA66">
        <f t="shared" si="59"/>
        <v>27.986999999999998</v>
      </c>
      <c r="AB66">
        <f t="shared" si="60"/>
        <v>3.7919646905554827</v>
      </c>
      <c r="AC66">
        <f t="shared" si="61"/>
        <v>60.368045596784235</v>
      </c>
      <c r="AD66">
        <f t="shared" si="62"/>
        <v>2.3398806252131004</v>
      </c>
      <c r="AE66">
        <f t="shared" si="63"/>
        <v>3.8760251422446981</v>
      </c>
      <c r="AF66">
        <f t="shared" si="64"/>
        <v>1.4520840653423823</v>
      </c>
      <c r="AG66">
        <f t="shared" si="65"/>
        <v>-206.29130985265107</v>
      </c>
      <c r="AH66">
        <f t="shared" si="66"/>
        <v>58.891344675302037</v>
      </c>
      <c r="AI66">
        <f t="shared" si="67"/>
        <v>4.4333823858246761</v>
      </c>
      <c r="AJ66">
        <f t="shared" si="68"/>
        <v>201.40031685315375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51791.259307152504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10375.9</v>
      </c>
      <c r="AX66">
        <v>666.1542800000002</v>
      </c>
      <c r="AY66">
        <v>749.49536619392916</v>
      </c>
      <c r="AZ66">
        <f t="shared" si="73"/>
        <v>0.11119626611856159</v>
      </c>
      <c r="BA66">
        <v>0.5</v>
      </c>
      <c r="BB66">
        <f t="shared" si="74"/>
        <v>1513.175999822339</v>
      </c>
      <c r="BC66">
        <f t="shared" si="75"/>
        <v>12.395295956183853</v>
      </c>
      <c r="BD66">
        <f t="shared" si="76"/>
        <v>84.129760580232656</v>
      </c>
      <c r="BE66">
        <f t="shared" si="77"/>
        <v>1.0828040158879167E-2</v>
      </c>
      <c r="BF66">
        <f t="shared" si="78"/>
        <v>3.5789075620675903</v>
      </c>
      <c r="BG66">
        <f t="shared" si="79"/>
        <v>487.97401090805079</v>
      </c>
      <c r="BH66" t="s">
        <v>683</v>
      </c>
      <c r="BI66">
        <v>535.53</v>
      </c>
      <c r="BJ66">
        <f t="shared" si="80"/>
        <v>535.53</v>
      </c>
      <c r="BK66">
        <f t="shared" si="81"/>
        <v>0.28547923822462495</v>
      </c>
      <c r="BL66">
        <f t="shared" si="82"/>
        <v>0.38950736596497637</v>
      </c>
      <c r="BM66">
        <f t="shared" si="83"/>
        <v>0.92612560466176996</v>
      </c>
      <c r="BN66">
        <f t="shared" si="84"/>
        <v>-0.3414202620156272</v>
      </c>
      <c r="BO66">
        <f t="shared" si="85"/>
        <v>1.1001123032826641</v>
      </c>
      <c r="BP66">
        <f t="shared" si="86"/>
        <v>0.31312998498669664</v>
      </c>
      <c r="BQ66">
        <f t="shared" si="87"/>
        <v>0.68687001501330336</v>
      </c>
      <c r="BR66">
        <v>1931</v>
      </c>
      <c r="BS66">
        <v>290.00000000000011</v>
      </c>
      <c r="BT66">
        <v>729.41</v>
      </c>
      <c r="BU66">
        <v>125</v>
      </c>
      <c r="BV66">
        <v>10375.9</v>
      </c>
      <c r="BW66">
        <v>727.71</v>
      </c>
      <c r="BX66">
        <v>1.7</v>
      </c>
      <c r="BY66">
        <v>300.00000000000011</v>
      </c>
      <c r="BZ66">
        <v>38.4</v>
      </c>
      <c r="CA66">
        <v>749.49536619392916</v>
      </c>
      <c r="CB66">
        <v>1.116825535904663</v>
      </c>
      <c r="CC66">
        <v>-22.60266966677549</v>
      </c>
      <c r="CD66">
        <v>0.9469112144101367</v>
      </c>
      <c r="CE66">
        <v>0.9531593834319334</v>
      </c>
      <c r="CF66">
        <v>-1.127359911012236E-2</v>
      </c>
      <c r="CG66">
        <v>289.99999999999989</v>
      </c>
      <c r="CH66">
        <v>725.05</v>
      </c>
      <c r="CI66">
        <v>635</v>
      </c>
      <c r="CJ66">
        <v>10341.200000000001</v>
      </c>
      <c r="CK66">
        <v>727.64</v>
      </c>
      <c r="CL66">
        <v>-2.59</v>
      </c>
      <c r="CZ66">
        <f t="shared" si="88"/>
        <v>1799.99</v>
      </c>
      <c r="DA66">
        <f t="shared" si="89"/>
        <v>1513.175999822339</v>
      </c>
      <c r="DB66">
        <f t="shared" si="90"/>
        <v>0.8406580035568747</v>
      </c>
      <c r="DC66">
        <f t="shared" si="91"/>
        <v>0.19131600711374958</v>
      </c>
      <c r="DD66">
        <v>6</v>
      </c>
      <c r="DE66">
        <v>0.5</v>
      </c>
      <c r="DF66" t="s">
        <v>425</v>
      </c>
      <c r="DG66">
        <v>2</v>
      </c>
      <c r="DH66">
        <v>1693258277</v>
      </c>
      <c r="DI66">
        <v>104.499</v>
      </c>
      <c r="DJ66">
        <v>119.967</v>
      </c>
      <c r="DK66">
        <v>23.563300000000002</v>
      </c>
      <c r="DL66">
        <v>18.079699999999999</v>
      </c>
      <c r="DM66">
        <v>103.336</v>
      </c>
      <c r="DN66">
        <v>23.035499999999999</v>
      </c>
      <c r="DO66">
        <v>499.77199999999999</v>
      </c>
      <c r="DP66">
        <v>99.201300000000003</v>
      </c>
      <c r="DQ66">
        <v>0.100607</v>
      </c>
      <c r="DR66">
        <v>28.363600000000002</v>
      </c>
      <c r="DS66">
        <v>27.986999999999998</v>
      </c>
      <c r="DT66">
        <v>999.9</v>
      </c>
      <c r="DU66">
        <v>0</v>
      </c>
      <c r="DV66">
        <v>0</v>
      </c>
      <c r="DW66">
        <v>9915</v>
      </c>
      <c r="DX66">
        <v>0</v>
      </c>
      <c r="DY66">
        <v>1081.92</v>
      </c>
      <c r="DZ66">
        <v>-15.4681</v>
      </c>
      <c r="EA66">
        <v>107.021</v>
      </c>
      <c r="EB66">
        <v>122.176</v>
      </c>
      <c r="EC66">
        <v>5.4836200000000002</v>
      </c>
      <c r="ED66">
        <v>119.967</v>
      </c>
      <c r="EE66">
        <v>18.079699999999999</v>
      </c>
      <c r="EF66">
        <v>2.33751</v>
      </c>
      <c r="EG66">
        <v>1.7935300000000001</v>
      </c>
      <c r="EH66">
        <v>19.9373</v>
      </c>
      <c r="EI66">
        <v>15.730499999999999</v>
      </c>
      <c r="EJ66">
        <v>1799.99</v>
      </c>
      <c r="EK66">
        <v>0.97800699999999996</v>
      </c>
      <c r="EL66">
        <v>2.1993100000000002E-2</v>
      </c>
      <c r="EM66">
        <v>0</v>
      </c>
      <c r="EN66">
        <v>665.70500000000004</v>
      </c>
      <c r="EO66">
        <v>5.0002700000000004</v>
      </c>
      <c r="EP66">
        <v>12748.2</v>
      </c>
      <c r="EQ66">
        <v>16248.5</v>
      </c>
      <c r="ER66">
        <v>50.561999999999998</v>
      </c>
      <c r="ES66">
        <v>52</v>
      </c>
      <c r="ET66">
        <v>51.811999999999998</v>
      </c>
      <c r="EU66">
        <v>51.186999999999998</v>
      </c>
      <c r="EV66">
        <v>51.875</v>
      </c>
      <c r="EW66">
        <v>1755.51</v>
      </c>
      <c r="EX66">
        <v>39.479999999999997</v>
      </c>
      <c r="EY66">
        <v>0</v>
      </c>
      <c r="EZ66">
        <v>110.5999999046326</v>
      </c>
      <c r="FA66">
        <v>0</v>
      </c>
      <c r="FB66">
        <v>666.1542800000002</v>
      </c>
      <c r="FC66">
        <v>-2.812615381510577</v>
      </c>
      <c r="FD66">
        <v>-44.023077022154148</v>
      </c>
      <c r="FE66">
        <v>12753.276</v>
      </c>
      <c r="FF66">
        <v>15</v>
      </c>
      <c r="FG66">
        <v>1693258238.5</v>
      </c>
      <c r="FH66" t="s">
        <v>684</v>
      </c>
      <c r="FI66">
        <v>1693258231</v>
      </c>
      <c r="FJ66">
        <v>1693258238.5</v>
      </c>
      <c r="FK66">
        <v>55</v>
      </c>
      <c r="FL66">
        <v>0.112</v>
      </c>
      <c r="FM66">
        <v>-1.0999999999999999E-2</v>
      </c>
      <c r="FN66">
        <v>1.175</v>
      </c>
      <c r="FO66">
        <v>0.27100000000000002</v>
      </c>
      <c r="FP66">
        <v>120</v>
      </c>
      <c r="FQ66">
        <v>18</v>
      </c>
      <c r="FR66">
        <v>0.32</v>
      </c>
      <c r="FS66">
        <v>0.04</v>
      </c>
      <c r="FT66">
        <v>12.3651353554368</v>
      </c>
      <c r="FU66">
        <v>7.6077407725365975E-2</v>
      </c>
      <c r="FV66">
        <v>7.2317607128354056E-2</v>
      </c>
      <c r="FW66">
        <v>1</v>
      </c>
      <c r="FX66">
        <v>0.32703904632094122</v>
      </c>
      <c r="FY66">
        <v>5.9180822325146293E-2</v>
      </c>
      <c r="FZ66">
        <v>1.261990677590598E-2</v>
      </c>
      <c r="GA66">
        <v>1</v>
      </c>
      <c r="GB66">
        <v>2</v>
      </c>
      <c r="GC66">
        <v>2</v>
      </c>
      <c r="GD66" t="s">
        <v>427</v>
      </c>
      <c r="GE66">
        <v>3.13252</v>
      </c>
      <c r="GF66">
        <v>2.86503</v>
      </c>
      <c r="GG66">
        <v>2.81509E-2</v>
      </c>
      <c r="GH66">
        <v>3.34087E-2</v>
      </c>
      <c r="GI66">
        <v>0.112611</v>
      </c>
      <c r="GJ66">
        <v>9.7315200000000004E-2</v>
      </c>
      <c r="GK66">
        <v>29337.9</v>
      </c>
      <c r="GL66">
        <v>22559.5</v>
      </c>
      <c r="GM66">
        <v>29111.1</v>
      </c>
      <c r="GN66">
        <v>21757.200000000001</v>
      </c>
      <c r="GO66">
        <v>34628.699999999997</v>
      </c>
      <c r="GP66">
        <v>27029.5</v>
      </c>
      <c r="GQ66">
        <v>40405.300000000003</v>
      </c>
      <c r="GR66">
        <v>30925.4</v>
      </c>
      <c r="GS66">
        <v>2.0143</v>
      </c>
      <c r="GT66">
        <v>1.7789999999999999</v>
      </c>
      <c r="GU66">
        <v>2.0965899999999999E-2</v>
      </c>
      <c r="GV66">
        <v>0</v>
      </c>
      <c r="GW66">
        <v>27.644600000000001</v>
      </c>
      <c r="GX66">
        <v>999.9</v>
      </c>
      <c r="GY66">
        <v>32.200000000000003</v>
      </c>
      <c r="GZ66">
        <v>40.4</v>
      </c>
      <c r="HA66">
        <v>24.5823</v>
      </c>
      <c r="HB66">
        <v>61.880600000000001</v>
      </c>
      <c r="HC66">
        <v>14.539300000000001</v>
      </c>
      <c r="HD66">
        <v>1</v>
      </c>
      <c r="HE66">
        <v>0.38497999999999999</v>
      </c>
      <c r="HF66">
        <v>3.7186400000000002</v>
      </c>
      <c r="HG66">
        <v>20.2913</v>
      </c>
      <c r="HH66">
        <v>5.23346</v>
      </c>
      <c r="HI66">
        <v>11.98</v>
      </c>
      <c r="HJ66">
        <v>4.9748000000000001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1.86114</v>
      </c>
      <c r="HQ66">
        <v>1.8628899999999999</v>
      </c>
      <c r="HR66">
        <v>1.8681300000000001</v>
      </c>
      <c r="HS66">
        <v>1.8589800000000001</v>
      </c>
      <c r="HT66">
        <v>1.8573</v>
      </c>
      <c r="HU66">
        <v>1.86103</v>
      </c>
      <c r="HV66">
        <v>1.8647899999999999</v>
      </c>
      <c r="HW66">
        <v>1.8668899999999999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1.163</v>
      </c>
      <c r="IL66">
        <v>0.52780000000000005</v>
      </c>
      <c r="IM66">
        <v>1.0648973034244591</v>
      </c>
      <c r="IN66">
        <v>1.118558698776514E-3</v>
      </c>
      <c r="IO66">
        <v>-1.6939696309573479E-6</v>
      </c>
      <c r="IP66">
        <v>5.4698917449866148E-10</v>
      </c>
      <c r="IQ66">
        <v>-8.0469228920895197E-2</v>
      </c>
      <c r="IR66">
        <v>-7.6058941998734366E-3</v>
      </c>
      <c r="IS66">
        <v>1.6984902717538061E-3</v>
      </c>
      <c r="IT66">
        <v>-9.6352527008986976E-6</v>
      </c>
      <c r="IU66">
        <v>2</v>
      </c>
      <c r="IV66">
        <v>2021</v>
      </c>
      <c r="IW66">
        <v>2</v>
      </c>
      <c r="IX66">
        <v>40</v>
      </c>
      <c r="IY66">
        <v>0.8</v>
      </c>
      <c r="IZ66">
        <v>0.6</v>
      </c>
      <c r="JA66">
        <v>0.41626000000000002</v>
      </c>
      <c r="JB66">
        <v>2.5573700000000001</v>
      </c>
      <c r="JC66">
        <v>1.34399</v>
      </c>
      <c r="JD66">
        <v>2.2387700000000001</v>
      </c>
      <c r="JE66">
        <v>1.5918000000000001</v>
      </c>
      <c r="JF66">
        <v>2.3559600000000001</v>
      </c>
      <c r="JG66">
        <v>46.3566</v>
      </c>
      <c r="JH66">
        <v>15.9358</v>
      </c>
      <c r="JI66">
        <v>18</v>
      </c>
      <c r="JJ66">
        <v>503.60700000000003</v>
      </c>
      <c r="JK66">
        <v>399.12299999999999</v>
      </c>
      <c r="JL66">
        <v>22.973800000000001</v>
      </c>
      <c r="JM66">
        <v>32.244999999999997</v>
      </c>
      <c r="JN66">
        <v>30.000800000000002</v>
      </c>
      <c r="JO66">
        <v>31.9573</v>
      </c>
      <c r="JP66">
        <v>31.885100000000001</v>
      </c>
      <c r="JQ66">
        <v>8.4181500000000007</v>
      </c>
      <c r="JR66">
        <v>26.389800000000001</v>
      </c>
      <c r="JS66">
        <v>8.5508900000000008</v>
      </c>
      <c r="JT66">
        <v>22.9833</v>
      </c>
      <c r="JU66">
        <v>120</v>
      </c>
      <c r="JV66">
        <v>18.002800000000001</v>
      </c>
      <c r="JW66">
        <v>99.262900000000002</v>
      </c>
      <c r="JX66">
        <v>97.691100000000006</v>
      </c>
    </row>
    <row r="67" spans="1:284" x14ac:dyDescent="0.3">
      <c r="A67">
        <v>51</v>
      </c>
      <c r="B67">
        <v>1693258394</v>
      </c>
      <c r="C67">
        <v>13401.5</v>
      </c>
      <c r="D67" t="s">
        <v>685</v>
      </c>
      <c r="E67" t="s">
        <v>686</v>
      </c>
      <c r="F67" t="s">
        <v>416</v>
      </c>
      <c r="G67" t="s">
        <v>666</v>
      </c>
      <c r="H67" t="s">
        <v>593</v>
      </c>
      <c r="I67" t="s">
        <v>419</v>
      </c>
      <c r="J67" t="s">
        <v>420</v>
      </c>
      <c r="K67" t="s">
        <v>594</v>
      </c>
      <c r="L67" t="s">
        <v>595</v>
      </c>
      <c r="M67">
        <v>1693258394</v>
      </c>
      <c r="N67">
        <f t="shared" si="46"/>
        <v>4.9206775501717858E-3</v>
      </c>
      <c r="O67">
        <f t="shared" si="47"/>
        <v>4.9206775501717859</v>
      </c>
      <c r="P67">
        <f t="shared" si="48"/>
        <v>7.5838197337809756</v>
      </c>
      <c r="Q67">
        <f t="shared" si="49"/>
        <v>60.625599999999999</v>
      </c>
      <c r="R67">
        <f t="shared" si="50"/>
        <v>22.818570068059927</v>
      </c>
      <c r="S67">
        <f t="shared" si="51"/>
        <v>2.2658256857751136</v>
      </c>
      <c r="T67">
        <f t="shared" si="52"/>
        <v>6.0199671270289592</v>
      </c>
      <c r="U67">
        <f t="shared" si="53"/>
        <v>0.3482675418994704</v>
      </c>
      <c r="V67">
        <f t="shared" si="54"/>
        <v>2.9184954180240616</v>
      </c>
      <c r="W67">
        <f t="shared" si="55"/>
        <v>0.32671689901274498</v>
      </c>
      <c r="X67">
        <f t="shared" si="56"/>
        <v>0.20602307758573474</v>
      </c>
      <c r="Y67">
        <f t="shared" si="57"/>
        <v>344.3680996444981</v>
      </c>
      <c r="Z67">
        <f t="shared" si="58"/>
        <v>29.134530293249863</v>
      </c>
      <c r="AA67">
        <f t="shared" si="59"/>
        <v>28.003499999999999</v>
      </c>
      <c r="AB67">
        <f t="shared" si="60"/>
        <v>3.7956140398753395</v>
      </c>
      <c r="AC67">
        <f t="shared" si="61"/>
        <v>60.471964777534801</v>
      </c>
      <c r="AD67">
        <f t="shared" si="62"/>
        <v>2.3463489553609498</v>
      </c>
      <c r="AE67">
        <f t="shared" si="63"/>
        <v>3.8800607256482151</v>
      </c>
      <c r="AF67">
        <f t="shared" si="64"/>
        <v>1.4492650845143897</v>
      </c>
      <c r="AG67">
        <f t="shared" si="65"/>
        <v>-217.00187996257574</v>
      </c>
      <c r="AH67">
        <f t="shared" si="66"/>
        <v>59.475247641122024</v>
      </c>
      <c r="AI67">
        <f t="shared" si="67"/>
        <v>4.45062580724613</v>
      </c>
      <c r="AJ67">
        <f t="shared" si="68"/>
        <v>191.29209313029051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52300.061456045019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10379</v>
      </c>
      <c r="AX67">
        <v>676.26896153846144</v>
      </c>
      <c r="AY67">
        <v>735.68299416386208</v>
      </c>
      <c r="AZ67">
        <f t="shared" si="73"/>
        <v>8.0760372465762176E-2</v>
      </c>
      <c r="BA67">
        <v>0.5</v>
      </c>
      <c r="BB67">
        <f t="shared" si="74"/>
        <v>1513.176599822249</v>
      </c>
      <c r="BC67">
        <f t="shared" si="75"/>
        <v>7.5838197337809756</v>
      </c>
      <c r="BD67">
        <f t="shared" si="76"/>
        <v>61.102352904060197</v>
      </c>
      <c r="BE67">
        <f t="shared" si="77"/>
        <v>7.6483169727083007E-3</v>
      </c>
      <c r="BF67">
        <f t="shared" si="78"/>
        <v>3.6648760773660123</v>
      </c>
      <c r="BG67">
        <f t="shared" si="79"/>
        <v>482.08116004670762</v>
      </c>
      <c r="BH67" t="s">
        <v>688</v>
      </c>
      <c r="BI67">
        <v>543.82000000000005</v>
      </c>
      <c r="BJ67">
        <f t="shared" si="80"/>
        <v>543.82000000000005</v>
      </c>
      <c r="BK67">
        <f t="shared" si="81"/>
        <v>0.26079574447948639</v>
      </c>
      <c r="BL67">
        <f t="shared" si="82"/>
        <v>0.3096690577791027</v>
      </c>
      <c r="BM67">
        <f t="shared" si="83"/>
        <v>0.93356659539694187</v>
      </c>
      <c r="BN67">
        <f t="shared" si="84"/>
        <v>-0.23036414309760581</v>
      </c>
      <c r="BO67">
        <f t="shared" si="85"/>
        <v>1.1057771199030901</v>
      </c>
      <c r="BP67">
        <f t="shared" si="86"/>
        <v>0.24901960104501114</v>
      </c>
      <c r="BQ67">
        <f t="shared" si="87"/>
        <v>0.7509803989549888</v>
      </c>
      <c r="BR67">
        <v>1933</v>
      </c>
      <c r="BS67">
        <v>290.00000000000011</v>
      </c>
      <c r="BT67">
        <v>721.45</v>
      </c>
      <c r="BU67">
        <v>135</v>
      </c>
      <c r="BV67">
        <v>10379</v>
      </c>
      <c r="BW67">
        <v>719.42</v>
      </c>
      <c r="BX67">
        <v>2.0299999999999998</v>
      </c>
      <c r="BY67">
        <v>300.00000000000011</v>
      </c>
      <c r="BZ67">
        <v>38.4</v>
      </c>
      <c r="CA67">
        <v>735.68299416386208</v>
      </c>
      <c r="CB67">
        <v>0.96626441342860336</v>
      </c>
      <c r="CC67">
        <v>-16.87768940300893</v>
      </c>
      <c r="CD67">
        <v>0.81972327478027318</v>
      </c>
      <c r="CE67">
        <v>0.9380431405765316</v>
      </c>
      <c r="CF67">
        <v>-1.1279067853170189E-2</v>
      </c>
      <c r="CG67">
        <v>289.99999999999989</v>
      </c>
      <c r="CH67">
        <v>717.62</v>
      </c>
      <c r="CI67">
        <v>665</v>
      </c>
      <c r="CJ67">
        <v>10343.9</v>
      </c>
      <c r="CK67">
        <v>719.37</v>
      </c>
      <c r="CL67">
        <v>-1.75</v>
      </c>
      <c r="CZ67">
        <f t="shared" si="88"/>
        <v>1799.99</v>
      </c>
      <c r="DA67">
        <f t="shared" si="89"/>
        <v>1513.176599822249</v>
      </c>
      <c r="DB67">
        <f t="shared" si="90"/>
        <v>0.84065833689200997</v>
      </c>
      <c r="DC67">
        <f t="shared" si="91"/>
        <v>0.19131667378401995</v>
      </c>
      <c r="DD67">
        <v>6</v>
      </c>
      <c r="DE67">
        <v>0.5</v>
      </c>
      <c r="DF67" t="s">
        <v>425</v>
      </c>
      <c r="DG67">
        <v>2</v>
      </c>
      <c r="DH67">
        <v>1693258394</v>
      </c>
      <c r="DI67">
        <v>60.625599999999999</v>
      </c>
      <c r="DJ67">
        <v>70.087800000000001</v>
      </c>
      <c r="DK67">
        <v>23.6295</v>
      </c>
      <c r="DL67">
        <v>17.861999999999998</v>
      </c>
      <c r="DM67">
        <v>59.436999999999998</v>
      </c>
      <c r="DN67">
        <v>23.0975</v>
      </c>
      <c r="DO67">
        <v>499.80799999999999</v>
      </c>
      <c r="DP67">
        <v>99.197599999999994</v>
      </c>
      <c r="DQ67">
        <v>9.9844100000000005E-2</v>
      </c>
      <c r="DR67">
        <v>28.381499999999999</v>
      </c>
      <c r="DS67">
        <v>28.003499999999999</v>
      </c>
      <c r="DT67">
        <v>999.9</v>
      </c>
      <c r="DU67">
        <v>0</v>
      </c>
      <c r="DV67">
        <v>0</v>
      </c>
      <c r="DW67">
        <v>10017.5</v>
      </c>
      <c r="DX67">
        <v>0</v>
      </c>
      <c r="DY67">
        <v>1056.8</v>
      </c>
      <c r="DZ67">
        <v>-9.4622299999999999</v>
      </c>
      <c r="EA67">
        <v>62.092799999999997</v>
      </c>
      <c r="EB67">
        <v>71.362499999999997</v>
      </c>
      <c r="EC67">
        <v>5.7674500000000002</v>
      </c>
      <c r="ED67">
        <v>70.087800000000001</v>
      </c>
      <c r="EE67">
        <v>17.861999999999998</v>
      </c>
      <c r="EF67">
        <v>2.3439800000000002</v>
      </c>
      <c r="EG67">
        <v>1.7718700000000001</v>
      </c>
      <c r="EH67">
        <v>19.9819</v>
      </c>
      <c r="EI67">
        <v>15.540800000000001</v>
      </c>
      <c r="EJ67">
        <v>1799.99</v>
      </c>
      <c r="EK67">
        <v>0.97799199999999997</v>
      </c>
      <c r="EL67">
        <v>2.2007700000000002E-2</v>
      </c>
      <c r="EM67">
        <v>0</v>
      </c>
      <c r="EN67">
        <v>675.74699999999996</v>
      </c>
      <c r="EO67">
        <v>5.0002700000000004</v>
      </c>
      <c r="EP67">
        <v>12900.8</v>
      </c>
      <c r="EQ67">
        <v>16248.5</v>
      </c>
      <c r="ER67">
        <v>49.811999999999998</v>
      </c>
      <c r="ES67">
        <v>51.311999999999998</v>
      </c>
      <c r="ET67">
        <v>51.061999999999998</v>
      </c>
      <c r="EU67">
        <v>50.061999999999998</v>
      </c>
      <c r="EV67">
        <v>51.186999999999998</v>
      </c>
      <c r="EW67">
        <v>1755.49</v>
      </c>
      <c r="EX67">
        <v>39.5</v>
      </c>
      <c r="EY67">
        <v>0</v>
      </c>
      <c r="EZ67">
        <v>114.7999999523163</v>
      </c>
      <c r="FA67">
        <v>0</v>
      </c>
      <c r="FB67">
        <v>676.26896153846144</v>
      </c>
      <c r="FC67">
        <v>-0.18827351815088181</v>
      </c>
      <c r="FD67">
        <v>-21.846153784072701</v>
      </c>
      <c r="FE67">
        <v>12904.607692307691</v>
      </c>
      <c r="FF67">
        <v>15</v>
      </c>
      <c r="FG67">
        <v>1693258355.5</v>
      </c>
      <c r="FH67" t="s">
        <v>689</v>
      </c>
      <c r="FI67">
        <v>1693258350.5</v>
      </c>
      <c r="FJ67">
        <v>1693258355.5</v>
      </c>
      <c r="FK67">
        <v>56</v>
      </c>
      <c r="FL67">
        <v>6.3E-2</v>
      </c>
      <c r="FM67">
        <v>1E-3</v>
      </c>
      <c r="FN67">
        <v>1.1970000000000001</v>
      </c>
      <c r="FO67">
        <v>0.26100000000000001</v>
      </c>
      <c r="FP67">
        <v>70</v>
      </c>
      <c r="FQ67">
        <v>18</v>
      </c>
      <c r="FR67">
        <v>0.55000000000000004</v>
      </c>
      <c r="FS67">
        <v>0.05</v>
      </c>
      <c r="FT67">
        <v>7.5025577819231524</v>
      </c>
      <c r="FU67">
        <v>2.6560642585949552E-2</v>
      </c>
      <c r="FV67">
        <v>5.6788851417699231E-2</v>
      </c>
      <c r="FW67">
        <v>1</v>
      </c>
      <c r="FX67">
        <v>0.34434963355267412</v>
      </c>
      <c r="FY67">
        <v>5.2505051616207388E-2</v>
      </c>
      <c r="FZ67">
        <v>1.139339012454907E-2</v>
      </c>
      <c r="GA67">
        <v>1</v>
      </c>
      <c r="GB67">
        <v>2</v>
      </c>
      <c r="GC67">
        <v>2</v>
      </c>
      <c r="GD67" t="s">
        <v>427</v>
      </c>
      <c r="GE67">
        <v>3.1325099999999999</v>
      </c>
      <c r="GF67">
        <v>2.8651499999999999</v>
      </c>
      <c r="GG67">
        <v>1.6423500000000001E-2</v>
      </c>
      <c r="GH67">
        <v>1.9893500000000001E-2</v>
      </c>
      <c r="GI67">
        <v>0.11276700000000001</v>
      </c>
      <c r="GJ67">
        <v>9.6420800000000001E-2</v>
      </c>
      <c r="GK67">
        <v>29681.7</v>
      </c>
      <c r="GL67">
        <v>22868.400000000001</v>
      </c>
      <c r="GM67">
        <v>29102.2</v>
      </c>
      <c r="GN67">
        <v>21751.7</v>
      </c>
      <c r="GO67">
        <v>34612.5</v>
      </c>
      <c r="GP67">
        <v>27049.4</v>
      </c>
      <c r="GQ67">
        <v>40393.1</v>
      </c>
      <c r="GR67">
        <v>30918.2</v>
      </c>
      <c r="GS67">
        <v>2.0127000000000002</v>
      </c>
      <c r="GT67">
        <v>1.7736000000000001</v>
      </c>
      <c r="GU67">
        <v>2.3081899999999999E-2</v>
      </c>
      <c r="GV67">
        <v>0</v>
      </c>
      <c r="GW67">
        <v>27.6265</v>
      </c>
      <c r="GX67">
        <v>999.9</v>
      </c>
      <c r="GY67">
        <v>31.6</v>
      </c>
      <c r="GZ67">
        <v>40.700000000000003</v>
      </c>
      <c r="HA67">
        <v>24.514500000000002</v>
      </c>
      <c r="HB67">
        <v>61.910699999999999</v>
      </c>
      <c r="HC67">
        <v>14.4511</v>
      </c>
      <c r="HD67">
        <v>1</v>
      </c>
      <c r="HE67">
        <v>0.40250000000000002</v>
      </c>
      <c r="HF67">
        <v>3.95851</v>
      </c>
      <c r="HG67">
        <v>20.2852</v>
      </c>
      <c r="HH67">
        <v>5.2340600000000004</v>
      </c>
      <c r="HI67">
        <v>11.98</v>
      </c>
      <c r="HJ67">
        <v>4.9749999999999996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1.86114</v>
      </c>
      <c r="HQ67">
        <v>1.8629500000000001</v>
      </c>
      <c r="HR67">
        <v>1.8681300000000001</v>
      </c>
      <c r="HS67">
        <v>1.8589800000000001</v>
      </c>
      <c r="HT67">
        <v>1.8573</v>
      </c>
      <c r="HU67">
        <v>1.86111</v>
      </c>
      <c r="HV67">
        <v>1.8648800000000001</v>
      </c>
      <c r="HW67">
        <v>1.8669100000000001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1.1890000000000001</v>
      </c>
      <c r="IL67">
        <v>0.53200000000000003</v>
      </c>
      <c r="IM67">
        <v>1.127962301173314</v>
      </c>
      <c r="IN67">
        <v>1.118558698776514E-3</v>
      </c>
      <c r="IO67">
        <v>-1.6939696309573479E-6</v>
      </c>
      <c r="IP67">
        <v>5.4698917449866148E-10</v>
      </c>
      <c r="IQ67">
        <v>-7.9726741931609502E-2</v>
      </c>
      <c r="IR67">
        <v>-7.6058941998734366E-3</v>
      </c>
      <c r="IS67">
        <v>1.6984902717538061E-3</v>
      </c>
      <c r="IT67">
        <v>-9.6352527008986976E-6</v>
      </c>
      <c r="IU67">
        <v>2</v>
      </c>
      <c r="IV67">
        <v>2021</v>
      </c>
      <c r="IW67">
        <v>2</v>
      </c>
      <c r="IX67">
        <v>40</v>
      </c>
      <c r="IY67">
        <v>0.7</v>
      </c>
      <c r="IZ67">
        <v>0.6</v>
      </c>
      <c r="JA67">
        <v>0.302734</v>
      </c>
      <c r="JB67">
        <v>2.5769000000000002</v>
      </c>
      <c r="JC67">
        <v>1.34399</v>
      </c>
      <c r="JD67">
        <v>2.2387700000000001</v>
      </c>
      <c r="JE67">
        <v>1.5918000000000001</v>
      </c>
      <c r="JF67">
        <v>2.3034699999999999</v>
      </c>
      <c r="JG67">
        <v>46.796900000000001</v>
      </c>
      <c r="JH67">
        <v>15.9095</v>
      </c>
      <c r="JI67">
        <v>18</v>
      </c>
      <c r="JJ67">
        <v>504.40499999999997</v>
      </c>
      <c r="JK67">
        <v>397.40199999999999</v>
      </c>
      <c r="JL67">
        <v>22.8689</v>
      </c>
      <c r="JM67">
        <v>32.439799999999998</v>
      </c>
      <c r="JN67">
        <v>30.000399999999999</v>
      </c>
      <c r="JO67">
        <v>32.171399999999998</v>
      </c>
      <c r="JP67">
        <v>32.101100000000002</v>
      </c>
      <c r="JQ67">
        <v>6.1364000000000001</v>
      </c>
      <c r="JR67">
        <v>26.526900000000001</v>
      </c>
      <c r="JS67">
        <v>7.0027600000000003</v>
      </c>
      <c r="JT67">
        <v>22.871500000000001</v>
      </c>
      <c r="JU67">
        <v>70</v>
      </c>
      <c r="JV67">
        <v>17.811</v>
      </c>
      <c r="JW67">
        <v>99.232900000000001</v>
      </c>
      <c r="JX67">
        <v>97.667500000000004</v>
      </c>
    </row>
    <row r="68" spans="1:284" x14ac:dyDescent="0.3">
      <c r="A68">
        <v>52</v>
      </c>
      <c r="B68">
        <v>1693258503.5</v>
      </c>
      <c r="C68">
        <v>13511</v>
      </c>
      <c r="D68" t="s">
        <v>690</v>
      </c>
      <c r="E68" t="s">
        <v>691</v>
      </c>
      <c r="F68" t="s">
        <v>416</v>
      </c>
      <c r="G68" t="s">
        <v>666</v>
      </c>
      <c r="H68" t="s">
        <v>593</v>
      </c>
      <c r="I68" t="s">
        <v>419</v>
      </c>
      <c r="J68" t="s">
        <v>420</v>
      </c>
      <c r="K68" t="s">
        <v>594</v>
      </c>
      <c r="L68" t="s">
        <v>595</v>
      </c>
      <c r="M68">
        <v>1693258503.5</v>
      </c>
      <c r="N68">
        <f t="shared" si="46"/>
        <v>5.1296700242501438E-3</v>
      </c>
      <c r="O68">
        <f t="shared" si="47"/>
        <v>5.1296700242501441</v>
      </c>
      <c r="P68">
        <f t="shared" si="48"/>
        <v>3.2153631985726858</v>
      </c>
      <c r="Q68">
        <f t="shared" si="49"/>
        <v>25.909700000000001</v>
      </c>
      <c r="R68">
        <f t="shared" si="50"/>
        <v>10.501308788507551</v>
      </c>
      <c r="S68">
        <f t="shared" si="51"/>
        <v>1.0426863225283327</v>
      </c>
      <c r="T68">
        <f t="shared" si="52"/>
        <v>2.5726021732050999</v>
      </c>
      <c r="U68">
        <f t="shared" si="53"/>
        <v>0.36388050759374646</v>
      </c>
      <c r="V68">
        <f t="shared" si="54"/>
        <v>2.9161900287658251</v>
      </c>
      <c r="W68">
        <f t="shared" si="55"/>
        <v>0.34040684815099237</v>
      </c>
      <c r="X68">
        <f t="shared" si="56"/>
        <v>0.21473698216283535</v>
      </c>
      <c r="Y68">
        <f t="shared" si="57"/>
        <v>344.37699964459796</v>
      </c>
      <c r="Z68">
        <f t="shared" si="58"/>
        <v>29.071109919580966</v>
      </c>
      <c r="AA68">
        <f t="shared" si="59"/>
        <v>27.99</v>
      </c>
      <c r="AB68">
        <f t="shared" si="60"/>
        <v>3.7926279808294892</v>
      </c>
      <c r="AC68">
        <f t="shared" si="61"/>
        <v>60.409063524342379</v>
      </c>
      <c r="AD68">
        <f t="shared" si="62"/>
        <v>2.3426142376521999</v>
      </c>
      <c r="AE68">
        <f t="shared" si="63"/>
        <v>3.8779184794152988</v>
      </c>
      <c r="AF68">
        <f t="shared" si="64"/>
        <v>1.4500137431772893</v>
      </c>
      <c r="AG68">
        <f t="shared" si="65"/>
        <v>-226.21844806943133</v>
      </c>
      <c r="AH68">
        <f t="shared" si="66"/>
        <v>60.057137269374671</v>
      </c>
      <c r="AI68">
        <f t="shared" si="67"/>
        <v>4.497207243927126</v>
      </c>
      <c r="AJ68">
        <f t="shared" si="68"/>
        <v>182.7128960884684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52235.549691678156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10391.799999999999</v>
      </c>
      <c r="AX68">
        <v>687.57596000000001</v>
      </c>
      <c r="AY68">
        <v>732.60545083874888</v>
      </c>
      <c r="AZ68">
        <f t="shared" si="73"/>
        <v>6.1464859136927341E-2</v>
      </c>
      <c r="BA68">
        <v>0.5</v>
      </c>
      <c r="BB68">
        <f t="shared" si="74"/>
        <v>1513.2182998222988</v>
      </c>
      <c r="BC68">
        <f t="shared" si="75"/>
        <v>3.2153631985726858</v>
      </c>
      <c r="BD68">
        <f t="shared" si="76"/>
        <v>46.504874820999142</v>
      </c>
      <c r="BE68">
        <f t="shared" si="77"/>
        <v>4.7612414790141853E-3</v>
      </c>
      <c r="BF68">
        <f t="shared" si="78"/>
        <v>3.6844723801480104</v>
      </c>
      <c r="BG68">
        <f t="shared" si="79"/>
        <v>480.7577641646543</v>
      </c>
      <c r="BH68" t="s">
        <v>693</v>
      </c>
      <c r="BI68">
        <v>557.66</v>
      </c>
      <c r="BJ68">
        <f t="shared" si="80"/>
        <v>557.66</v>
      </c>
      <c r="BK68">
        <f t="shared" si="81"/>
        <v>0.23879900243501673</v>
      </c>
      <c r="BL68">
        <f t="shared" si="82"/>
        <v>0.2573916076289034</v>
      </c>
      <c r="BM68">
        <f t="shared" si="83"/>
        <v>0.93913268312379783</v>
      </c>
      <c r="BN68">
        <f t="shared" si="84"/>
        <v>-0.1725326763028398</v>
      </c>
      <c r="BO68">
        <f t="shared" si="85"/>
        <v>1.107039301267756</v>
      </c>
      <c r="BP68">
        <f t="shared" si="86"/>
        <v>0.20875803149129044</v>
      </c>
      <c r="BQ68">
        <f t="shared" si="87"/>
        <v>0.79124196850870954</v>
      </c>
      <c r="BR68">
        <v>1935</v>
      </c>
      <c r="BS68">
        <v>290.00000000000011</v>
      </c>
      <c r="BT68">
        <v>721.37</v>
      </c>
      <c r="BU68">
        <v>95</v>
      </c>
      <c r="BV68">
        <v>10391.799999999999</v>
      </c>
      <c r="BW68">
        <v>718.18</v>
      </c>
      <c r="BX68">
        <v>3.19</v>
      </c>
      <c r="BY68">
        <v>300.00000000000011</v>
      </c>
      <c r="BZ68">
        <v>38.4</v>
      </c>
      <c r="CA68">
        <v>732.60545083874888</v>
      </c>
      <c r="CB68">
        <v>0.99944825624019773</v>
      </c>
      <c r="CC68">
        <v>-14.986741244080349</v>
      </c>
      <c r="CD68">
        <v>0.84823713634742759</v>
      </c>
      <c r="CE68">
        <v>0.91768624741094307</v>
      </c>
      <c r="CF68">
        <v>-1.128374082313682E-2</v>
      </c>
      <c r="CG68">
        <v>289.99999999999989</v>
      </c>
      <c r="CH68">
        <v>716.02</v>
      </c>
      <c r="CI68">
        <v>625</v>
      </c>
      <c r="CJ68">
        <v>10352.6</v>
      </c>
      <c r="CK68">
        <v>718.13</v>
      </c>
      <c r="CL68">
        <v>-2.11</v>
      </c>
      <c r="CZ68">
        <f t="shared" si="88"/>
        <v>1800.04</v>
      </c>
      <c r="DA68">
        <f t="shared" si="89"/>
        <v>1513.2182998222988</v>
      </c>
      <c r="DB68">
        <f t="shared" si="90"/>
        <v>0.84065815194234506</v>
      </c>
      <c r="DC68">
        <f t="shared" si="91"/>
        <v>0.19131630388469031</v>
      </c>
      <c r="DD68">
        <v>6</v>
      </c>
      <c r="DE68">
        <v>0.5</v>
      </c>
      <c r="DF68" t="s">
        <v>425</v>
      </c>
      <c r="DG68">
        <v>2</v>
      </c>
      <c r="DH68">
        <v>1693258503.5</v>
      </c>
      <c r="DI68">
        <v>25.909700000000001</v>
      </c>
      <c r="DJ68">
        <v>29.9237</v>
      </c>
      <c r="DK68">
        <v>23.593399999999999</v>
      </c>
      <c r="DL68">
        <v>17.588899999999999</v>
      </c>
      <c r="DM68">
        <v>24.775600000000001</v>
      </c>
      <c r="DN68">
        <v>23.069299999999998</v>
      </c>
      <c r="DO68">
        <v>500.48899999999998</v>
      </c>
      <c r="DP68">
        <v>99.190799999999996</v>
      </c>
      <c r="DQ68">
        <v>0.100283</v>
      </c>
      <c r="DR68">
        <v>28.372</v>
      </c>
      <c r="DS68">
        <v>27.99</v>
      </c>
      <c r="DT68">
        <v>999.9</v>
      </c>
      <c r="DU68">
        <v>0</v>
      </c>
      <c r="DV68">
        <v>0</v>
      </c>
      <c r="DW68">
        <v>10005</v>
      </c>
      <c r="DX68">
        <v>0</v>
      </c>
      <c r="DY68">
        <v>1018.39</v>
      </c>
      <c r="DZ68">
        <v>-4.0139500000000004</v>
      </c>
      <c r="EA68">
        <v>26.535799999999998</v>
      </c>
      <c r="EB68">
        <v>30.459399999999999</v>
      </c>
      <c r="EC68">
        <v>6.0045599999999997</v>
      </c>
      <c r="ED68">
        <v>29.9237</v>
      </c>
      <c r="EE68">
        <v>17.588899999999999</v>
      </c>
      <c r="EF68">
        <v>2.3402500000000002</v>
      </c>
      <c r="EG68">
        <v>1.74465</v>
      </c>
      <c r="EH68">
        <v>19.956199999999999</v>
      </c>
      <c r="EI68">
        <v>15.2995</v>
      </c>
      <c r="EJ68">
        <v>1800.04</v>
      </c>
      <c r="EK68">
        <v>0.97800200000000004</v>
      </c>
      <c r="EL68">
        <v>2.1998199999999999E-2</v>
      </c>
      <c r="EM68">
        <v>0</v>
      </c>
      <c r="EN68">
        <v>688.12800000000004</v>
      </c>
      <c r="EO68">
        <v>5.0002700000000004</v>
      </c>
      <c r="EP68">
        <v>13066.8</v>
      </c>
      <c r="EQ68">
        <v>16249</v>
      </c>
      <c r="ER68">
        <v>49.186999999999998</v>
      </c>
      <c r="ES68">
        <v>50.75</v>
      </c>
      <c r="ET68">
        <v>50.5</v>
      </c>
      <c r="EU68">
        <v>49.561999999999998</v>
      </c>
      <c r="EV68">
        <v>50.686999999999998</v>
      </c>
      <c r="EW68">
        <v>1755.55</v>
      </c>
      <c r="EX68">
        <v>39.49</v>
      </c>
      <c r="EY68">
        <v>0</v>
      </c>
      <c r="EZ68">
        <v>107.3999998569489</v>
      </c>
      <c r="FA68">
        <v>0</v>
      </c>
      <c r="FB68">
        <v>687.57596000000001</v>
      </c>
      <c r="FC68">
        <v>0.7940000054463785</v>
      </c>
      <c r="FD68">
        <v>-26.869230796328608</v>
      </c>
      <c r="FE68">
        <v>13067.428</v>
      </c>
      <c r="FF68">
        <v>15</v>
      </c>
      <c r="FG68">
        <v>1693258465.5</v>
      </c>
      <c r="FH68" t="s">
        <v>694</v>
      </c>
      <c r="FI68">
        <v>1693258452</v>
      </c>
      <c r="FJ68">
        <v>1693258465.5</v>
      </c>
      <c r="FK68">
        <v>57</v>
      </c>
      <c r="FL68">
        <v>-2.1000000000000001E-2</v>
      </c>
      <c r="FM68">
        <v>-6.0000000000000001E-3</v>
      </c>
      <c r="FN68">
        <v>1.1379999999999999</v>
      </c>
      <c r="FO68">
        <v>0.24399999999999999</v>
      </c>
      <c r="FP68">
        <v>30</v>
      </c>
      <c r="FQ68">
        <v>18</v>
      </c>
      <c r="FR68">
        <v>0.98</v>
      </c>
      <c r="FS68">
        <v>0.03</v>
      </c>
      <c r="FT68">
        <v>3.2820281992202052</v>
      </c>
      <c r="FU68">
        <v>-0.13061408742196379</v>
      </c>
      <c r="FV68">
        <v>5.541101578112801E-2</v>
      </c>
      <c r="FW68">
        <v>1</v>
      </c>
      <c r="FX68">
        <v>0.36026571389494733</v>
      </c>
      <c r="FY68">
        <v>6.8242774615414115E-2</v>
      </c>
      <c r="FZ68">
        <v>1.5849131055180491E-2</v>
      </c>
      <c r="GA68">
        <v>1</v>
      </c>
      <c r="GB68">
        <v>2</v>
      </c>
      <c r="GC68">
        <v>2</v>
      </c>
      <c r="GD68" t="s">
        <v>427</v>
      </c>
      <c r="GE68">
        <v>3.1332200000000001</v>
      </c>
      <c r="GF68">
        <v>2.8654899999999999</v>
      </c>
      <c r="GG68">
        <v>6.8860099999999997E-3</v>
      </c>
      <c r="GH68">
        <v>8.5668600000000008E-3</v>
      </c>
      <c r="GI68">
        <v>0.112619</v>
      </c>
      <c r="GJ68">
        <v>9.5316399999999996E-2</v>
      </c>
      <c r="GK68">
        <v>29963.4</v>
      </c>
      <c r="GL68">
        <v>23126.1</v>
      </c>
      <c r="GM68">
        <v>29097.1</v>
      </c>
      <c r="GN68">
        <v>21746</v>
      </c>
      <c r="GO68">
        <v>34612.800000000003</v>
      </c>
      <c r="GP68">
        <v>27076</v>
      </c>
      <c r="GQ68">
        <v>40386.400000000001</v>
      </c>
      <c r="GR68">
        <v>30911.599999999999</v>
      </c>
      <c r="GS68">
        <v>2.0110000000000001</v>
      </c>
      <c r="GT68">
        <v>1.7693000000000001</v>
      </c>
      <c r="GU68">
        <v>2.2441099999999999E-2</v>
      </c>
      <c r="GV68">
        <v>0</v>
      </c>
      <c r="GW68">
        <v>27.6235</v>
      </c>
      <c r="GX68">
        <v>999.9</v>
      </c>
      <c r="GY68">
        <v>31</v>
      </c>
      <c r="GZ68">
        <v>40.9</v>
      </c>
      <c r="HA68">
        <v>24.306699999999999</v>
      </c>
      <c r="HB68">
        <v>62.050699999999999</v>
      </c>
      <c r="HC68">
        <v>14.098599999999999</v>
      </c>
      <c r="HD68">
        <v>1</v>
      </c>
      <c r="HE68">
        <v>0.41198200000000001</v>
      </c>
      <c r="HF68">
        <v>3.6614900000000001</v>
      </c>
      <c r="HG68">
        <v>20.291699999999999</v>
      </c>
      <c r="HH68">
        <v>5.2346599999999999</v>
      </c>
      <c r="HI68">
        <v>11.98</v>
      </c>
      <c r="HJ68">
        <v>4.9753999999999996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1.86121</v>
      </c>
      <c r="HQ68">
        <v>1.8629500000000001</v>
      </c>
      <c r="HR68">
        <v>1.8681300000000001</v>
      </c>
      <c r="HS68">
        <v>1.8590500000000001</v>
      </c>
      <c r="HT68">
        <v>1.8573</v>
      </c>
      <c r="HU68">
        <v>1.86111</v>
      </c>
      <c r="HV68">
        <v>1.8649199999999999</v>
      </c>
      <c r="HW68">
        <v>1.8669100000000001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1.1339999999999999</v>
      </c>
      <c r="IL68">
        <v>0.52410000000000001</v>
      </c>
      <c r="IM68">
        <v>1.1074459254164319</v>
      </c>
      <c r="IN68">
        <v>1.118558698776514E-3</v>
      </c>
      <c r="IO68">
        <v>-1.6939696309573479E-6</v>
      </c>
      <c r="IP68">
        <v>5.4698917449866148E-10</v>
      </c>
      <c r="IQ68">
        <v>-8.6045443403293842E-2</v>
      </c>
      <c r="IR68">
        <v>-7.6058941998734366E-3</v>
      </c>
      <c r="IS68">
        <v>1.6984902717538061E-3</v>
      </c>
      <c r="IT68">
        <v>-9.6352527008986976E-6</v>
      </c>
      <c r="IU68">
        <v>2</v>
      </c>
      <c r="IV68">
        <v>2021</v>
      </c>
      <c r="IW68">
        <v>2</v>
      </c>
      <c r="IX68">
        <v>40</v>
      </c>
      <c r="IY68">
        <v>0.9</v>
      </c>
      <c r="IZ68">
        <v>0.6</v>
      </c>
      <c r="JA68">
        <v>0.21362300000000001</v>
      </c>
      <c r="JB68">
        <v>2.5842299999999998</v>
      </c>
      <c r="JC68">
        <v>1.34399</v>
      </c>
      <c r="JD68">
        <v>2.2399900000000001</v>
      </c>
      <c r="JE68">
        <v>1.5918000000000001</v>
      </c>
      <c r="JF68">
        <v>2.50732</v>
      </c>
      <c r="JG68">
        <v>47.152700000000003</v>
      </c>
      <c r="JH68">
        <v>15.927</v>
      </c>
      <c r="JI68">
        <v>18</v>
      </c>
      <c r="JJ68">
        <v>504.67399999999998</v>
      </c>
      <c r="JK68">
        <v>395.959</v>
      </c>
      <c r="JL68">
        <v>23.087299999999999</v>
      </c>
      <c r="JM68">
        <v>32.576300000000003</v>
      </c>
      <c r="JN68">
        <v>30.0002</v>
      </c>
      <c r="JO68">
        <v>32.331800000000001</v>
      </c>
      <c r="JP68">
        <v>32.2637</v>
      </c>
      <c r="JQ68">
        <v>4.3490399999999996</v>
      </c>
      <c r="JR68">
        <v>26.9803</v>
      </c>
      <c r="JS68">
        <v>4.9285899999999998</v>
      </c>
      <c r="JT68">
        <v>23.102699999999999</v>
      </c>
      <c r="JU68">
        <v>30</v>
      </c>
      <c r="JV68">
        <v>17.513200000000001</v>
      </c>
      <c r="JW68">
        <v>99.215900000000005</v>
      </c>
      <c r="JX68">
        <v>97.6447</v>
      </c>
    </row>
    <row r="69" spans="1:284" x14ac:dyDescent="0.3">
      <c r="A69">
        <v>53</v>
      </c>
      <c r="B69">
        <v>1693258610</v>
      </c>
      <c r="C69">
        <v>13617.5</v>
      </c>
      <c r="D69" t="s">
        <v>695</v>
      </c>
      <c r="E69" t="s">
        <v>696</v>
      </c>
      <c r="F69" t="s">
        <v>416</v>
      </c>
      <c r="G69" t="s">
        <v>666</v>
      </c>
      <c r="H69" t="s">
        <v>593</v>
      </c>
      <c r="I69" t="s">
        <v>419</v>
      </c>
      <c r="J69" t="s">
        <v>420</v>
      </c>
      <c r="K69" t="s">
        <v>594</v>
      </c>
      <c r="L69" t="s">
        <v>595</v>
      </c>
      <c r="M69">
        <v>1693258610</v>
      </c>
      <c r="N69">
        <f t="shared" si="46"/>
        <v>5.2689875002760993E-3</v>
      </c>
      <c r="O69">
        <f t="shared" si="47"/>
        <v>5.2689875002760997</v>
      </c>
      <c r="P69">
        <f t="shared" si="48"/>
        <v>0.90922786767369512</v>
      </c>
      <c r="Q69">
        <f t="shared" si="49"/>
        <v>8.8068899999999992</v>
      </c>
      <c r="R69">
        <f t="shared" si="50"/>
        <v>4.5217600806927409</v>
      </c>
      <c r="S69">
        <f t="shared" si="51"/>
        <v>0.44894750754574014</v>
      </c>
      <c r="T69">
        <f t="shared" si="52"/>
        <v>0.87440095099511994</v>
      </c>
      <c r="U69">
        <f t="shared" si="53"/>
        <v>0.37393769706849384</v>
      </c>
      <c r="V69">
        <f t="shared" si="54"/>
        <v>2.9261497925531628</v>
      </c>
      <c r="W69">
        <f t="shared" si="55"/>
        <v>0.34927411091576371</v>
      </c>
      <c r="X69">
        <f t="shared" si="56"/>
        <v>0.22037654185330308</v>
      </c>
      <c r="Y69">
        <f t="shared" si="57"/>
        <v>344.373799644504</v>
      </c>
      <c r="Z69">
        <f t="shared" si="58"/>
        <v>29.0634263703977</v>
      </c>
      <c r="AA69">
        <f t="shared" si="59"/>
        <v>27.997800000000002</v>
      </c>
      <c r="AB69">
        <f t="shared" si="60"/>
        <v>3.7943530092943298</v>
      </c>
      <c r="AC69">
        <f t="shared" si="61"/>
        <v>60.307379527620895</v>
      </c>
      <c r="AD69">
        <f t="shared" si="62"/>
        <v>2.3428618593768</v>
      </c>
      <c r="AE69">
        <f t="shared" si="63"/>
        <v>3.8848676193993223</v>
      </c>
      <c r="AF69">
        <f t="shared" si="64"/>
        <v>1.4514911499175298</v>
      </c>
      <c r="AG69">
        <f t="shared" si="65"/>
        <v>-232.36234876217597</v>
      </c>
      <c r="AH69">
        <f t="shared" si="66"/>
        <v>63.890607984530696</v>
      </c>
      <c r="AI69">
        <f t="shared" si="67"/>
        <v>4.7688984104720129</v>
      </c>
      <c r="AJ69">
        <f t="shared" si="68"/>
        <v>180.67095727733073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52515.509384676145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10395.1</v>
      </c>
      <c r="AX69">
        <v>692.61442307692312</v>
      </c>
      <c r="AY69">
        <v>732.20887211278489</v>
      </c>
      <c r="AZ69">
        <f t="shared" si="73"/>
        <v>5.4075347272988128E-2</v>
      </c>
      <c r="BA69">
        <v>0.5</v>
      </c>
      <c r="BB69">
        <f t="shared" si="74"/>
        <v>1513.2017998222518</v>
      </c>
      <c r="BC69">
        <f t="shared" si="75"/>
        <v>0.90922786767369512</v>
      </c>
      <c r="BD69">
        <f t="shared" si="76"/>
        <v>40.913456409749465</v>
      </c>
      <c r="BE69">
        <f t="shared" si="77"/>
        <v>3.2372829622550571E-3</v>
      </c>
      <c r="BF69">
        <f t="shared" si="78"/>
        <v>3.6870095825216609</v>
      </c>
      <c r="BG69">
        <f t="shared" si="79"/>
        <v>480.58695051910865</v>
      </c>
      <c r="BH69" t="s">
        <v>698</v>
      </c>
      <c r="BI69">
        <v>567.69000000000005</v>
      </c>
      <c r="BJ69">
        <f t="shared" si="80"/>
        <v>567.69000000000005</v>
      </c>
      <c r="BK69">
        <f t="shared" si="81"/>
        <v>0.22468844393822551</v>
      </c>
      <c r="BL69">
        <f t="shared" si="82"/>
        <v>0.24066812838783661</v>
      </c>
      <c r="BM69">
        <f t="shared" si="83"/>
        <v>0.94255986980120499</v>
      </c>
      <c r="BN69">
        <f t="shared" si="84"/>
        <v>-0.15147787800757709</v>
      </c>
      <c r="BO69">
        <f t="shared" si="85"/>
        <v>1.1072019486213935</v>
      </c>
      <c r="BP69">
        <f t="shared" si="86"/>
        <v>0.19725966605999648</v>
      </c>
      <c r="BQ69">
        <f t="shared" si="87"/>
        <v>0.80274033394000355</v>
      </c>
      <c r="BR69">
        <v>1937</v>
      </c>
      <c r="BS69">
        <v>290.00000000000011</v>
      </c>
      <c r="BT69">
        <v>719.76</v>
      </c>
      <c r="BU69">
        <v>95</v>
      </c>
      <c r="BV69">
        <v>10395.1</v>
      </c>
      <c r="BW69">
        <v>717.42</v>
      </c>
      <c r="BX69">
        <v>2.34</v>
      </c>
      <c r="BY69">
        <v>300.00000000000011</v>
      </c>
      <c r="BZ69">
        <v>38.4</v>
      </c>
      <c r="CA69">
        <v>732.20887211278489</v>
      </c>
      <c r="CB69">
        <v>0.98620012759000042</v>
      </c>
      <c r="CC69">
        <v>-15.374999469144431</v>
      </c>
      <c r="CD69">
        <v>0.83729711860290856</v>
      </c>
      <c r="CE69">
        <v>0.92332698616451525</v>
      </c>
      <c r="CF69">
        <v>-1.1287550166852071E-2</v>
      </c>
      <c r="CG69">
        <v>289.99999999999989</v>
      </c>
      <c r="CH69">
        <v>714.69</v>
      </c>
      <c r="CI69">
        <v>635</v>
      </c>
      <c r="CJ69">
        <v>10355.4</v>
      </c>
      <c r="CK69">
        <v>717.36</v>
      </c>
      <c r="CL69">
        <v>-2.67</v>
      </c>
      <c r="CZ69">
        <f t="shared" si="88"/>
        <v>1800.02</v>
      </c>
      <c r="DA69">
        <f t="shared" si="89"/>
        <v>1513.2017998222518</v>
      </c>
      <c r="DB69">
        <f t="shared" si="90"/>
        <v>0.8406583259198519</v>
      </c>
      <c r="DC69">
        <f t="shared" si="91"/>
        <v>0.19131665183970401</v>
      </c>
      <c r="DD69">
        <v>6</v>
      </c>
      <c r="DE69">
        <v>0.5</v>
      </c>
      <c r="DF69" t="s">
        <v>425</v>
      </c>
      <c r="DG69">
        <v>2</v>
      </c>
      <c r="DH69">
        <v>1693258610</v>
      </c>
      <c r="DI69">
        <v>8.8068899999999992</v>
      </c>
      <c r="DJ69">
        <v>9.9527400000000004</v>
      </c>
      <c r="DK69">
        <v>23.597100000000001</v>
      </c>
      <c r="DL69">
        <v>17.4284</v>
      </c>
      <c r="DM69">
        <v>7.56203</v>
      </c>
      <c r="DN69">
        <v>23.077100000000002</v>
      </c>
      <c r="DO69">
        <v>500.39600000000002</v>
      </c>
      <c r="DP69">
        <v>99.186400000000006</v>
      </c>
      <c r="DQ69">
        <v>9.9608000000000002E-2</v>
      </c>
      <c r="DR69">
        <v>28.402799999999999</v>
      </c>
      <c r="DS69">
        <v>27.997800000000002</v>
      </c>
      <c r="DT69">
        <v>999.9</v>
      </c>
      <c r="DU69">
        <v>0</v>
      </c>
      <c r="DV69">
        <v>0</v>
      </c>
      <c r="DW69">
        <v>10062.5</v>
      </c>
      <c r="DX69">
        <v>0</v>
      </c>
      <c r="DY69">
        <v>892.755</v>
      </c>
      <c r="DZ69">
        <v>-1.14585</v>
      </c>
      <c r="EA69">
        <v>9.0197299999999991</v>
      </c>
      <c r="EB69">
        <v>10.129300000000001</v>
      </c>
      <c r="EC69">
        <v>6.1687900000000004</v>
      </c>
      <c r="ED69">
        <v>9.9527400000000004</v>
      </c>
      <c r="EE69">
        <v>17.4284</v>
      </c>
      <c r="EF69">
        <v>2.3405200000000002</v>
      </c>
      <c r="EG69">
        <v>1.7286600000000001</v>
      </c>
      <c r="EH69">
        <v>19.957999999999998</v>
      </c>
      <c r="EI69">
        <v>15.1562</v>
      </c>
      <c r="EJ69">
        <v>1800.02</v>
      </c>
      <c r="EK69">
        <v>0.97799400000000003</v>
      </c>
      <c r="EL69">
        <v>2.2005500000000001E-2</v>
      </c>
      <c r="EM69">
        <v>0</v>
      </c>
      <c r="EN69">
        <v>692.55499999999995</v>
      </c>
      <c r="EO69">
        <v>5.0002700000000004</v>
      </c>
      <c r="EP69">
        <v>13064.3</v>
      </c>
      <c r="EQ69">
        <v>16248.8</v>
      </c>
      <c r="ER69">
        <v>48.686999999999998</v>
      </c>
      <c r="ES69">
        <v>50.311999999999998</v>
      </c>
      <c r="ET69">
        <v>49.936999999999998</v>
      </c>
      <c r="EU69">
        <v>49.125</v>
      </c>
      <c r="EV69">
        <v>50.186999999999998</v>
      </c>
      <c r="EW69">
        <v>1755.52</v>
      </c>
      <c r="EX69">
        <v>39.5</v>
      </c>
      <c r="EY69">
        <v>0</v>
      </c>
      <c r="EZ69">
        <v>104.5999999046326</v>
      </c>
      <c r="FA69">
        <v>0</v>
      </c>
      <c r="FB69">
        <v>692.61442307692312</v>
      </c>
      <c r="FC69">
        <v>-0.95285468696023434</v>
      </c>
      <c r="FD69">
        <v>-30.22905984292149</v>
      </c>
      <c r="FE69">
        <v>13064.40769230769</v>
      </c>
      <c r="FF69">
        <v>15</v>
      </c>
      <c r="FG69">
        <v>1693258572.5</v>
      </c>
      <c r="FH69" t="s">
        <v>699</v>
      </c>
      <c r="FI69">
        <v>1693258565.5</v>
      </c>
      <c r="FJ69">
        <v>1693258572.5</v>
      </c>
      <c r="FK69">
        <v>58</v>
      </c>
      <c r="FL69">
        <v>0.129</v>
      </c>
      <c r="FM69">
        <v>-4.0000000000000001E-3</v>
      </c>
      <c r="FN69">
        <v>1.246</v>
      </c>
      <c r="FO69">
        <v>0.22800000000000001</v>
      </c>
      <c r="FP69">
        <v>10</v>
      </c>
      <c r="FQ69">
        <v>17</v>
      </c>
      <c r="FR69">
        <v>0.71</v>
      </c>
      <c r="FS69">
        <v>0.03</v>
      </c>
      <c r="FT69">
        <v>0.95567425927373106</v>
      </c>
      <c r="FU69">
        <v>-3.2384495144130637E-2</v>
      </c>
      <c r="FV69">
        <v>3.7099981160686968E-2</v>
      </c>
      <c r="FW69">
        <v>1</v>
      </c>
      <c r="FX69">
        <v>0.36769621848064687</v>
      </c>
      <c r="FY69">
        <v>7.3471954285030214E-2</v>
      </c>
      <c r="FZ69">
        <v>1.511049107636976E-2</v>
      </c>
      <c r="GA69">
        <v>1</v>
      </c>
      <c r="GB69">
        <v>2</v>
      </c>
      <c r="GC69">
        <v>2</v>
      </c>
      <c r="GD69" t="s">
        <v>427</v>
      </c>
      <c r="GE69">
        <v>3.13307</v>
      </c>
      <c r="GF69">
        <v>2.86531</v>
      </c>
      <c r="GG69">
        <v>2.1031399999999999E-3</v>
      </c>
      <c r="GH69">
        <v>2.85309E-3</v>
      </c>
      <c r="GI69">
        <v>0.112612</v>
      </c>
      <c r="GJ69">
        <v>9.4660800000000003E-2</v>
      </c>
      <c r="GK69">
        <v>30104.400000000001</v>
      </c>
      <c r="GL69">
        <v>23256</v>
      </c>
      <c r="GM69">
        <v>29094.3</v>
      </c>
      <c r="GN69">
        <v>21743.1</v>
      </c>
      <c r="GO69">
        <v>34609.9</v>
      </c>
      <c r="GP69">
        <v>27092.1</v>
      </c>
      <c r="GQ69">
        <v>40382.699999999997</v>
      </c>
      <c r="GR69">
        <v>30907.9</v>
      </c>
      <c r="GS69">
        <v>2.0097999999999998</v>
      </c>
      <c r="GT69">
        <v>1.7665999999999999</v>
      </c>
      <c r="GU69">
        <v>2.65092E-2</v>
      </c>
      <c r="GV69">
        <v>0</v>
      </c>
      <c r="GW69">
        <v>27.564800000000002</v>
      </c>
      <c r="GX69">
        <v>999.9</v>
      </c>
      <c r="GY69">
        <v>30.5</v>
      </c>
      <c r="GZ69">
        <v>41.2</v>
      </c>
      <c r="HA69">
        <v>24.2989</v>
      </c>
      <c r="HB69">
        <v>61.430599999999998</v>
      </c>
      <c r="HC69">
        <v>14.026400000000001</v>
      </c>
      <c r="HD69">
        <v>1</v>
      </c>
      <c r="HE69">
        <v>0.41785600000000001</v>
      </c>
      <c r="HF69">
        <v>3.5208900000000001</v>
      </c>
      <c r="HG69">
        <v>20.294599999999999</v>
      </c>
      <c r="HH69">
        <v>5.2340600000000004</v>
      </c>
      <c r="HI69">
        <v>11.98</v>
      </c>
      <c r="HJ69">
        <v>4.9737999999999998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1.8611899999999999</v>
      </c>
      <c r="HQ69">
        <v>1.8629500000000001</v>
      </c>
      <c r="HR69">
        <v>1.8681300000000001</v>
      </c>
      <c r="HS69">
        <v>1.85903</v>
      </c>
      <c r="HT69">
        <v>1.8573299999999999</v>
      </c>
      <c r="HU69">
        <v>1.86111</v>
      </c>
      <c r="HV69">
        <v>1.8649199999999999</v>
      </c>
      <c r="HW69">
        <v>1.8669100000000001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1.2450000000000001</v>
      </c>
      <c r="IL69">
        <v>0.52</v>
      </c>
      <c r="IM69">
        <v>1.2364999999999999</v>
      </c>
      <c r="IN69">
        <v>1.11856E-3</v>
      </c>
      <c r="IO69">
        <v>-1.69397E-6</v>
      </c>
      <c r="IP69">
        <v>5.4698899999999998E-10</v>
      </c>
      <c r="IQ69">
        <v>-9.0498033818420698E-2</v>
      </c>
      <c r="IR69">
        <v>-7.6058941998734366E-3</v>
      </c>
      <c r="IS69">
        <v>1.6984902717538061E-3</v>
      </c>
      <c r="IT69">
        <v>-9.6352527008986976E-6</v>
      </c>
      <c r="IU69">
        <v>2</v>
      </c>
      <c r="IV69">
        <v>2021</v>
      </c>
      <c r="IW69">
        <v>2</v>
      </c>
      <c r="IX69">
        <v>40</v>
      </c>
      <c r="IY69">
        <v>0.7</v>
      </c>
      <c r="IZ69">
        <v>0.6</v>
      </c>
      <c r="JA69">
        <v>0.168457</v>
      </c>
      <c r="JB69">
        <v>2.6000999999999999</v>
      </c>
      <c r="JC69">
        <v>1.34399</v>
      </c>
      <c r="JD69">
        <v>2.2399900000000001</v>
      </c>
      <c r="JE69">
        <v>1.5918000000000001</v>
      </c>
      <c r="JF69">
        <v>2.4865699999999999</v>
      </c>
      <c r="JG69">
        <v>47.3917</v>
      </c>
      <c r="JH69">
        <v>15.918200000000001</v>
      </c>
      <c r="JI69">
        <v>18</v>
      </c>
      <c r="JJ69">
        <v>504.81900000000002</v>
      </c>
      <c r="JK69">
        <v>395.12</v>
      </c>
      <c r="JL69">
        <v>23.3583</v>
      </c>
      <c r="JM69">
        <v>32.653199999999998</v>
      </c>
      <c r="JN69">
        <v>30.000299999999999</v>
      </c>
      <c r="JO69">
        <v>32.440399999999997</v>
      </c>
      <c r="JP69">
        <v>32.3752</v>
      </c>
      <c r="JQ69">
        <v>3.4714299999999998</v>
      </c>
      <c r="JR69">
        <v>27.329599999999999</v>
      </c>
      <c r="JS69">
        <v>3.0170300000000001</v>
      </c>
      <c r="JT69">
        <v>23.361000000000001</v>
      </c>
      <c r="JU69">
        <v>10</v>
      </c>
      <c r="JV69">
        <v>17.346</v>
      </c>
      <c r="JW69">
        <v>99.206599999999995</v>
      </c>
      <c r="JX69">
        <v>97.632400000000004</v>
      </c>
    </row>
    <row r="70" spans="1:284" x14ac:dyDescent="0.3">
      <c r="A70">
        <v>54</v>
      </c>
      <c r="B70">
        <v>1693258799.5</v>
      </c>
      <c r="C70">
        <v>13807</v>
      </c>
      <c r="D70" t="s">
        <v>700</v>
      </c>
      <c r="E70" t="s">
        <v>701</v>
      </c>
      <c r="F70" t="s">
        <v>416</v>
      </c>
      <c r="G70" t="s">
        <v>666</v>
      </c>
      <c r="H70" t="s">
        <v>593</v>
      </c>
      <c r="I70" t="s">
        <v>419</v>
      </c>
      <c r="J70" t="s">
        <v>420</v>
      </c>
      <c r="K70" t="s">
        <v>594</v>
      </c>
      <c r="L70" t="s">
        <v>595</v>
      </c>
      <c r="M70">
        <v>1693258799.5</v>
      </c>
      <c r="N70">
        <f t="shared" si="46"/>
        <v>5.0941096253560615E-3</v>
      </c>
      <c r="O70">
        <f t="shared" si="47"/>
        <v>5.0941096253560616</v>
      </c>
      <c r="P70">
        <f t="shared" si="48"/>
        <v>28.794726292835342</v>
      </c>
      <c r="Q70">
        <f t="shared" si="49"/>
        <v>363.26600000000002</v>
      </c>
      <c r="R70">
        <f t="shared" si="50"/>
        <v>219.21222866905745</v>
      </c>
      <c r="S70">
        <f t="shared" si="51"/>
        <v>21.765391513754217</v>
      </c>
      <c r="T70">
        <f t="shared" si="52"/>
        <v>36.068365171233197</v>
      </c>
      <c r="U70">
        <f t="shared" si="53"/>
        <v>0.35574374361990901</v>
      </c>
      <c r="V70">
        <f t="shared" si="54"/>
        <v>2.9139851792454787</v>
      </c>
      <c r="W70">
        <f t="shared" si="55"/>
        <v>0.33325752246794066</v>
      </c>
      <c r="X70">
        <f t="shared" si="56"/>
        <v>0.2101876958076091</v>
      </c>
      <c r="Y70">
        <f t="shared" si="57"/>
        <v>344.38269964460386</v>
      </c>
      <c r="Z70">
        <f t="shared" si="58"/>
        <v>29.137692901530528</v>
      </c>
      <c r="AA70">
        <f t="shared" si="59"/>
        <v>27.9909</v>
      </c>
      <c r="AB70">
        <f t="shared" si="60"/>
        <v>3.7928269876494278</v>
      </c>
      <c r="AC70">
        <f t="shared" si="61"/>
        <v>59.676184812369847</v>
      </c>
      <c r="AD70">
        <f t="shared" si="62"/>
        <v>2.3218465229879399</v>
      </c>
      <c r="AE70">
        <f t="shared" si="63"/>
        <v>3.8907422287268285</v>
      </c>
      <c r="AF70">
        <f t="shared" si="64"/>
        <v>1.4709804646614879</v>
      </c>
      <c r="AG70">
        <f t="shared" si="65"/>
        <v>-224.65023447820232</v>
      </c>
      <c r="AH70">
        <f t="shared" si="66"/>
        <v>68.79355093786674</v>
      </c>
      <c r="AI70">
        <f t="shared" si="67"/>
        <v>5.1567886857598273</v>
      </c>
      <c r="AJ70">
        <f t="shared" si="68"/>
        <v>193.68280479002809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52162.594604940823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10380.799999999999</v>
      </c>
      <c r="AX70">
        <v>661.44880769230758</v>
      </c>
      <c r="AY70">
        <v>812.93677650157554</v>
      </c>
      <c r="AZ70">
        <f t="shared" si="73"/>
        <v>0.18634655632285124</v>
      </c>
      <c r="BA70">
        <v>0.5</v>
      </c>
      <c r="BB70">
        <f t="shared" si="74"/>
        <v>1513.2434998223018</v>
      </c>
      <c r="BC70">
        <f t="shared" si="75"/>
        <v>28.794726292835342</v>
      </c>
      <c r="BD70">
        <f t="shared" si="76"/>
        <v>140.99385753491256</v>
      </c>
      <c r="BE70">
        <f t="shared" si="77"/>
        <v>2.1664828452281286E-2</v>
      </c>
      <c r="BF70">
        <f t="shared" si="78"/>
        <v>3.221570605734982</v>
      </c>
      <c r="BG70">
        <f t="shared" si="79"/>
        <v>514.09484540509879</v>
      </c>
      <c r="BH70" t="s">
        <v>703</v>
      </c>
      <c r="BI70">
        <v>539.71</v>
      </c>
      <c r="BJ70">
        <f t="shared" si="80"/>
        <v>539.71</v>
      </c>
      <c r="BK70">
        <f t="shared" si="81"/>
        <v>0.33609843274330686</v>
      </c>
      <c r="BL70">
        <f t="shared" si="82"/>
        <v>0.5544404203311839</v>
      </c>
      <c r="BM70">
        <f t="shared" si="83"/>
        <v>0.90552847128043557</v>
      </c>
      <c r="BN70">
        <f t="shared" si="84"/>
        <v>-0.83852633904632301</v>
      </c>
      <c r="BO70">
        <f t="shared" si="85"/>
        <v>1.0740933143101894</v>
      </c>
      <c r="BP70">
        <f t="shared" si="86"/>
        <v>0.45239636957081369</v>
      </c>
      <c r="BQ70">
        <f t="shared" si="87"/>
        <v>0.54760363042918625</v>
      </c>
      <c r="BR70">
        <v>1939</v>
      </c>
      <c r="BS70">
        <v>290.00000000000011</v>
      </c>
      <c r="BT70">
        <v>773.71</v>
      </c>
      <c r="BU70">
        <v>205</v>
      </c>
      <c r="BV70">
        <v>10380.799999999999</v>
      </c>
      <c r="BW70">
        <v>773.69</v>
      </c>
      <c r="BX70">
        <v>0.02</v>
      </c>
      <c r="BY70">
        <v>300.00000000000011</v>
      </c>
      <c r="BZ70">
        <v>38.4</v>
      </c>
      <c r="CA70">
        <v>812.93677650157554</v>
      </c>
      <c r="CB70">
        <v>0.79703242783849748</v>
      </c>
      <c r="CC70">
        <v>-40.742976295429493</v>
      </c>
      <c r="CD70">
        <v>0.67715007259758309</v>
      </c>
      <c r="CE70">
        <v>0.99232503619160817</v>
      </c>
      <c r="CF70">
        <v>-1.129534126807564E-2</v>
      </c>
      <c r="CG70">
        <v>289.99999999999989</v>
      </c>
      <c r="CH70">
        <v>768.82</v>
      </c>
      <c r="CI70">
        <v>695</v>
      </c>
      <c r="CJ70">
        <v>10356.700000000001</v>
      </c>
      <c r="CK70">
        <v>773.6</v>
      </c>
      <c r="CL70">
        <v>-4.78</v>
      </c>
      <c r="CZ70">
        <f t="shared" si="88"/>
        <v>1800.07</v>
      </c>
      <c r="DA70">
        <f t="shared" si="89"/>
        <v>1513.2434998223018</v>
      </c>
      <c r="DB70">
        <f t="shared" si="90"/>
        <v>0.84065814097357427</v>
      </c>
      <c r="DC70">
        <f t="shared" si="91"/>
        <v>0.19131628194714864</v>
      </c>
      <c r="DD70">
        <v>6</v>
      </c>
      <c r="DE70">
        <v>0.5</v>
      </c>
      <c r="DF70" t="s">
        <v>425</v>
      </c>
      <c r="DG70">
        <v>2</v>
      </c>
      <c r="DH70">
        <v>1693258799.5</v>
      </c>
      <c r="DI70">
        <v>363.26600000000002</v>
      </c>
      <c r="DJ70">
        <v>400.02499999999998</v>
      </c>
      <c r="DK70">
        <v>23.384699999999999</v>
      </c>
      <c r="DL70">
        <v>17.417200000000001</v>
      </c>
      <c r="DM70">
        <v>361.69099999999997</v>
      </c>
      <c r="DN70">
        <v>22.871099999999998</v>
      </c>
      <c r="DO70">
        <v>500.20800000000003</v>
      </c>
      <c r="DP70">
        <v>99.189800000000005</v>
      </c>
      <c r="DQ70">
        <v>9.9330199999999993E-2</v>
      </c>
      <c r="DR70">
        <v>28.428799999999999</v>
      </c>
      <c r="DS70">
        <v>27.9909</v>
      </c>
      <c r="DT70">
        <v>999.9</v>
      </c>
      <c r="DU70">
        <v>0</v>
      </c>
      <c r="DV70">
        <v>0</v>
      </c>
      <c r="DW70">
        <v>9992.5</v>
      </c>
      <c r="DX70">
        <v>0</v>
      </c>
      <c r="DY70">
        <v>737.40899999999999</v>
      </c>
      <c r="DZ70">
        <v>-36.759399999999999</v>
      </c>
      <c r="EA70">
        <v>371.964</v>
      </c>
      <c r="EB70">
        <v>407.11599999999999</v>
      </c>
      <c r="EC70">
        <v>5.9674800000000001</v>
      </c>
      <c r="ED70">
        <v>400.02499999999998</v>
      </c>
      <c r="EE70">
        <v>17.417200000000001</v>
      </c>
      <c r="EF70">
        <v>2.3195199999999998</v>
      </c>
      <c r="EG70">
        <v>1.7276100000000001</v>
      </c>
      <c r="EH70">
        <v>19.8126</v>
      </c>
      <c r="EI70">
        <v>15.146800000000001</v>
      </c>
      <c r="EJ70">
        <v>1800.07</v>
      </c>
      <c r="EK70">
        <v>0.97799999999999998</v>
      </c>
      <c r="EL70">
        <v>2.1999700000000001E-2</v>
      </c>
      <c r="EM70">
        <v>0</v>
      </c>
      <c r="EN70">
        <v>661.80799999999999</v>
      </c>
      <c r="EO70">
        <v>5.0002700000000004</v>
      </c>
      <c r="EP70">
        <v>12433.5</v>
      </c>
      <c r="EQ70">
        <v>16249.3</v>
      </c>
      <c r="ER70">
        <v>47.811999999999998</v>
      </c>
      <c r="ES70">
        <v>49.436999999999998</v>
      </c>
      <c r="ET70">
        <v>49.061999999999998</v>
      </c>
      <c r="EU70">
        <v>48.375</v>
      </c>
      <c r="EV70">
        <v>49.436999999999998</v>
      </c>
      <c r="EW70">
        <v>1755.58</v>
      </c>
      <c r="EX70">
        <v>39.49</v>
      </c>
      <c r="EY70">
        <v>0</v>
      </c>
      <c r="EZ70">
        <v>187.39999985694891</v>
      </c>
      <c r="FA70">
        <v>0</v>
      </c>
      <c r="FB70">
        <v>661.44880769230758</v>
      </c>
      <c r="FC70">
        <v>1.9561367543218571</v>
      </c>
      <c r="FD70">
        <v>93.770940181217071</v>
      </c>
      <c r="FE70">
        <v>12424.846153846151</v>
      </c>
      <c r="FF70">
        <v>15</v>
      </c>
      <c r="FG70">
        <v>1693258698</v>
      </c>
      <c r="FH70" t="s">
        <v>704</v>
      </c>
      <c r="FI70">
        <v>1693258685.5</v>
      </c>
      <c r="FJ70">
        <v>1693258698</v>
      </c>
      <c r="FK70">
        <v>59</v>
      </c>
      <c r="FL70">
        <v>0.129</v>
      </c>
      <c r="FM70">
        <v>5.0000000000000001E-3</v>
      </c>
      <c r="FN70">
        <v>1.577</v>
      </c>
      <c r="FO70">
        <v>0.23</v>
      </c>
      <c r="FP70">
        <v>400</v>
      </c>
      <c r="FQ70">
        <v>17</v>
      </c>
      <c r="FR70">
        <v>0.36</v>
      </c>
      <c r="FS70">
        <v>0.03</v>
      </c>
      <c r="FT70">
        <v>27.598743953642991</v>
      </c>
      <c r="FU70">
        <v>4.5440535890066327</v>
      </c>
      <c r="FV70">
        <v>0.65929116222372597</v>
      </c>
      <c r="FW70">
        <v>0</v>
      </c>
      <c r="FX70">
        <v>0.35784932241641459</v>
      </c>
      <c r="FY70">
        <v>-3.1599875446409651E-3</v>
      </c>
      <c r="FZ70">
        <v>1.0150753413594919E-3</v>
      </c>
      <c r="GA70">
        <v>1</v>
      </c>
      <c r="GB70">
        <v>1</v>
      </c>
      <c r="GC70">
        <v>2</v>
      </c>
      <c r="GD70" t="s">
        <v>501</v>
      </c>
      <c r="GE70">
        <v>3.1328499999999999</v>
      </c>
      <c r="GF70">
        <v>2.86442</v>
      </c>
      <c r="GG70">
        <v>8.5173399999999996E-2</v>
      </c>
      <c r="GH70">
        <v>9.4537200000000002E-2</v>
      </c>
      <c r="GI70">
        <v>0.111896</v>
      </c>
      <c r="GJ70">
        <v>9.4617300000000001E-2</v>
      </c>
      <c r="GK70">
        <v>27602.799999999999</v>
      </c>
      <c r="GL70">
        <v>21124.3</v>
      </c>
      <c r="GM70">
        <v>29098.3</v>
      </c>
      <c r="GN70">
        <v>21749.4</v>
      </c>
      <c r="GO70">
        <v>34650.5</v>
      </c>
      <c r="GP70">
        <v>27107.200000000001</v>
      </c>
      <c r="GQ70">
        <v>40387.9</v>
      </c>
      <c r="GR70">
        <v>30915.7</v>
      </c>
      <c r="GS70">
        <v>2.0104000000000002</v>
      </c>
      <c r="GT70">
        <v>1.7669999999999999</v>
      </c>
      <c r="GU70">
        <v>3.2961400000000002E-2</v>
      </c>
      <c r="GV70">
        <v>0</v>
      </c>
      <c r="GW70">
        <v>27.452500000000001</v>
      </c>
      <c r="GX70">
        <v>999.9</v>
      </c>
      <c r="GY70">
        <v>30</v>
      </c>
      <c r="GZ70">
        <v>41.5</v>
      </c>
      <c r="HA70">
        <v>24.2818</v>
      </c>
      <c r="HB70">
        <v>61.970599999999997</v>
      </c>
      <c r="HC70">
        <v>14.2788</v>
      </c>
      <c r="HD70">
        <v>1</v>
      </c>
      <c r="HE70">
        <v>0.40826200000000001</v>
      </c>
      <c r="HF70">
        <v>3.17178</v>
      </c>
      <c r="HG70">
        <v>20.302199999999999</v>
      </c>
      <c r="HH70">
        <v>5.2340600000000004</v>
      </c>
      <c r="HI70">
        <v>11.98</v>
      </c>
      <c r="HJ70">
        <v>4.9752000000000001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1.8611599999999999</v>
      </c>
      <c r="HQ70">
        <v>1.8629199999999999</v>
      </c>
      <c r="HR70">
        <v>1.8681300000000001</v>
      </c>
      <c r="HS70">
        <v>1.8590100000000001</v>
      </c>
      <c r="HT70">
        <v>1.8573</v>
      </c>
      <c r="HU70">
        <v>1.86111</v>
      </c>
      <c r="HV70">
        <v>1.8649</v>
      </c>
      <c r="HW70">
        <v>1.8669100000000001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1.575</v>
      </c>
      <c r="IL70">
        <v>0.51359999999999995</v>
      </c>
      <c r="IM70">
        <v>1.365452007816252</v>
      </c>
      <c r="IN70">
        <v>1.118558698776514E-3</v>
      </c>
      <c r="IO70">
        <v>-1.6939696309573479E-6</v>
      </c>
      <c r="IP70">
        <v>5.4698917449866148E-10</v>
      </c>
      <c r="IQ70">
        <v>-8.5657130836834405E-2</v>
      </c>
      <c r="IR70">
        <v>-7.6058941998734366E-3</v>
      </c>
      <c r="IS70">
        <v>1.6984902717538061E-3</v>
      </c>
      <c r="IT70">
        <v>-9.6352527008986976E-6</v>
      </c>
      <c r="IU70">
        <v>2</v>
      </c>
      <c r="IV70">
        <v>2021</v>
      </c>
      <c r="IW70">
        <v>2</v>
      </c>
      <c r="IX70">
        <v>40</v>
      </c>
      <c r="IY70">
        <v>1.9</v>
      </c>
      <c r="IZ70">
        <v>1.7</v>
      </c>
      <c r="JA70">
        <v>1.02539</v>
      </c>
      <c r="JB70">
        <v>2.5488300000000002</v>
      </c>
      <c r="JC70">
        <v>1.34399</v>
      </c>
      <c r="JD70">
        <v>2.2399900000000001</v>
      </c>
      <c r="JE70">
        <v>1.5918000000000001</v>
      </c>
      <c r="JF70">
        <v>2.49878</v>
      </c>
      <c r="JG70">
        <v>47.511699999999998</v>
      </c>
      <c r="JH70">
        <v>15.900700000000001</v>
      </c>
      <c r="JI70">
        <v>18</v>
      </c>
      <c r="JJ70">
        <v>505.26</v>
      </c>
      <c r="JK70">
        <v>395.46300000000002</v>
      </c>
      <c r="JL70">
        <v>23.759799999999998</v>
      </c>
      <c r="JM70">
        <v>32.583799999999997</v>
      </c>
      <c r="JN70">
        <v>29.999700000000001</v>
      </c>
      <c r="JO70">
        <v>32.446100000000001</v>
      </c>
      <c r="JP70">
        <v>32.389400000000002</v>
      </c>
      <c r="JQ70">
        <v>20.6053</v>
      </c>
      <c r="JR70">
        <v>27.146100000000001</v>
      </c>
      <c r="JS70">
        <v>0</v>
      </c>
      <c r="JT70">
        <v>23.756599999999999</v>
      </c>
      <c r="JU70">
        <v>400</v>
      </c>
      <c r="JV70">
        <v>17.4147</v>
      </c>
      <c r="JW70">
        <v>99.219800000000006</v>
      </c>
      <c r="JX70">
        <v>97.658500000000004</v>
      </c>
    </row>
    <row r="71" spans="1:284" x14ac:dyDescent="0.3">
      <c r="A71">
        <v>55</v>
      </c>
      <c r="B71">
        <v>1693258989</v>
      </c>
      <c r="C71">
        <v>13996.5</v>
      </c>
      <c r="D71" t="s">
        <v>705</v>
      </c>
      <c r="E71" t="s">
        <v>706</v>
      </c>
      <c r="F71" t="s">
        <v>416</v>
      </c>
      <c r="G71" t="s">
        <v>666</v>
      </c>
      <c r="H71" t="s">
        <v>593</v>
      </c>
      <c r="I71" t="s">
        <v>419</v>
      </c>
      <c r="J71" t="s">
        <v>420</v>
      </c>
      <c r="K71" t="s">
        <v>594</v>
      </c>
      <c r="L71" t="s">
        <v>595</v>
      </c>
      <c r="M71">
        <v>1693258989</v>
      </c>
      <c r="N71">
        <f t="shared" si="46"/>
        <v>4.6453113466837382E-3</v>
      </c>
      <c r="O71">
        <f t="shared" si="47"/>
        <v>4.6453113466837381</v>
      </c>
      <c r="P71">
        <f t="shared" si="48"/>
        <v>36.026300208151859</v>
      </c>
      <c r="Q71">
        <f t="shared" si="49"/>
        <v>354.70699999999999</v>
      </c>
      <c r="R71">
        <f t="shared" si="50"/>
        <v>160.25277134116749</v>
      </c>
      <c r="S71">
        <f t="shared" si="51"/>
        <v>15.913045227477362</v>
      </c>
      <c r="T71">
        <f t="shared" si="52"/>
        <v>35.222283435498994</v>
      </c>
      <c r="U71">
        <f t="shared" si="53"/>
        <v>0.32235620520346298</v>
      </c>
      <c r="V71">
        <f t="shared" si="54"/>
        <v>2.9080220808336903</v>
      </c>
      <c r="W71">
        <f t="shared" si="55"/>
        <v>0.30373867980541569</v>
      </c>
      <c r="X71">
        <f t="shared" si="56"/>
        <v>0.19141972226228335</v>
      </c>
      <c r="Y71">
        <f t="shared" si="57"/>
        <v>344.34409964465436</v>
      </c>
      <c r="Z71">
        <f t="shared" si="58"/>
        <v>29.196355134803657</v>
      </c>
      <c r="AA71">
        <f t="shared" si="59"/>
        <v>28.045000000000002</v>
      </c>
      <c r="AB71">
        <f t="shared" si="60"/>
        <v>3.8048062546847095</v>
      </c>
      <c r="AC71">
        <f t="shared" si="61"/>
        <v>60.173924599342058</v>
      </c>
      <c r="AD71">
        <f t="shared" si="62"/>
        <v>2.3330752311121001</v>
      </c>
      <c r="AE71">
        <f t="shared" si="63"/>
        <v>3.8772196539389592</v>
      </c>
      <c r="AF71">
        <f t="shared" si="64"/>
        <v>1.4717310235726093</v>
      </c>
      <c r="AG71">
        <f t="shared" si="65"/>
        <v>-204.85823038875284</v>
      </c>
      <c r="AH71">
        <f t="shared" si="66"/>
        <v>50.780163072055061</v>
      </c>
      <c r="AI71">
        <f t="shared" si="67"/>
        <v>3.8141932231711801</v>
      </c>
      <c r="AJ71">
        <f t="shared" si="68"/>
        <v>194.08022555112774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52002.651519077284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10394</v>
      </c>
      <c r="AX71">
        <v>675.12842307692313</v>
      </c>
      <c r="AY71">
        <v>883.95432840743126</v>
      </c>
      <c r="AZ71">
        <f t="shared" si="73"/>
        <v>0.23624060499453348</v>
      </c>
      <c r="BA71">
        <v>0.5</v>
      </c>
      <c r="BB71">
        <f t="shared" si="74"/>
        <v>1513.075199822327</v>
      </c>
      <c r="BC71">
        <f t="shared" si="75"/>
        <v>36.026300208151859</v>
      </c>
      <c r="BD71">
        <f t="shared" si="76"/>
        <v>178.72490030412558</v>
      </c>
      <c r="BE71">
        <f t="shared" si="77"/>
        <v>2.6446626545855275E-2</v>
      </c>
      <c r="BF71">
        <f t="shared" si="78"/>
        <v>2.8824064657084705</v>
      </c>
      <c r="BG71">
        <f t="shared" si="79"/>
        <v>541.61247416036895</v>
      </c>
      <c r="BH71" t="s">
        <v>708</v>
      </c>
      <c r="BI71">
        <v>545.97</v>
      </c>
      <c r="BJ71">
        <f t="shared" si="80"/>
        <v>545.97</v>
      </c>
      <c r="BK71">
        <f t="shared" si="81"/>
        <v>0.38235496738429664</v>
      </c>
      <c r="BL71">
        <f t="shared" si="82"/>
        <v>0.617856769615584</v>
      </c>
      <c r="BM71">
        <f t="shared" si="83"/>
        <v>0.88288425503051704</v>
      </c>
      <c r="BN71">
        <f t="shared" si="84"/>
        <v>-1.9046123315779089</v>
      </c>
      <c r="BO71">
        <f t="shared" si="85"/>
        <v>1.044967150643114</v>
      </c>
      <c r="BP71">
        <f t="shared" si="86"/>
        <v>0.49965495300822999</v>
      </c>
      <c r="BQ71">
        <f t="shared" si="87"/>
        <v>0.50034504699177007</v>
      </c>
      <c r="BR71">
        <v>1941</v>
      </c>
      <c r="BS71">
        <v>290.00000000000011</v>
      </c>
      <c r="BT71">
        <v>832.76</v>
      </c>
      <c r="BU71">
        <v>155</v>
      </c>
      <c r="BV71">
        <v>10394</v>
      </c>
      <c r="BW71">
        <v>832.43</v>
      </c>
      <c r="BX71">
        <v>0.33</v>
      </c>
      <c r="BY71">
        <v>300.00000000000011</v>
      </c>
      <c r="BZ71">
        <v>38.4</v>
      </c>
      <c r="CA71">
        <v>883.95432840743126</v>
      </c>
      <c r="CB71">
        <v>0.70277180351659263</v>
      </c>
      <c r="CC71">
        <v>-53.556049875570231</v>
      </c>
      <c r="CD71">
        <v>0.59736139145661205</v>
      </c>
      <c r="CE71">
        <v>0.99652859709480945</v>
      </c>
      <c r="CF71">
        <v>-1.1300863181312581E-2</v>
      </c>
      <c r="CG71">
        <v>289.99999999999989</v>
      </c>
      <c r="CH71">
        <v>828.18</v>
      </c>
      <c r="CI71">
        <v>655</v>
      </c>
      <c r="CJ71">
        <v>10365.6</v>
      </c>
      <c r="CK71">
        <v>832.29</v>
      </c>
      <c r="CL71">
        <v>-4.1100000000000003</v>
      </c>
      <c r="CZ71">
        <f t="shared" si="88"/>
        <v>1799.87</v>
      </c>
      <c r="DA71">
        <f t="shared" si="89"/>
        <v>1513.075199822327</v>
      </c>
      <c r="DB71">
        <f t="shared" si="90"/>
        <v>0.84065804742694028</v>
      </c>
      <c r="DC71">
        <f t="shared" si="91"/>
        <v>0.19131609485388076</v>
      </c>
      <c r="DD71">
        <v>6</v>
      </c>
      <c r="DE71">
        <v>0.5</v>
      </c>
      <c r="DF71" t="s">
        <v>425</v>
      </c>
      <c r="DG71">
        <v>2</v>
      </c>
      <c r="DH71">
        <v>1693258989</v>
      </c>
      <c r="DI71">
        <v>354.70699999999999</v>
      </c>
      <c r="DJ71">
        <v>399.959</v>
      </c>
      <c r="DK71">
        <v>23.4953</v>
      </c>
      <c r="DL71">
        <v>18.046700000000001</v>
      </c>
      <c r="DM71">
        <v>353.07900000000001</v>
      </c>
      <c r="DN71">
        <v>22.975200000000001</v>
      </c>
      <c r="DO71">
        <v>499.52300000000002</v>
      </c>
      <c r="DP71">
        <v>99.1995</v>
      </c>
      <c r="DQ71">
        <v>0.100157</v>
      </c>
      <c r="DR71">
        <v>28.3689</v>
      </c>
      <c r="DS71">
        <v>28.045000000000002</v>
      </c>
      <c r="DT71">
        <v>999.9</v>
      </c>
      <c r="DU71">
        <v>0</v>
      </c>
      <c r="DV71">
        <v>0</v>
      </c>
      <c r="DW71">
        <v>9957.5</v>
      </c>
      <c r="DX71">
        <v>0</v>
      </c>
      <c r="DY71">
        <v>813.50900000000001</v>
      </c>
      <c r="DZ71">
        <v>-45.252099999999999</v>
      </c>
      <c r="EA71">
        <v>363.24099999999999</v>
      </c>
      <c r="EB71">
        <v>407.30900000000003</v>
      </c>
      <c r="EC71">
        <v>5.4485700000000001</v>
      </c>
      <c r="ED71">
        <v>399.959</v>
      </c>
      <c r="EE71">
        <v>18.046700000000001</v>
      </c>
      <c r="EF71">
        <v>2.3307199999999999</v>
      </c>
      <c r="EG71">
        <v>1.7902199999999999</v>
      </c>
      <c r="EH71">
        <v>19.8903</v>
      </c>
      <c r="EI71">
        <v>15.701700000000001</v>
      </c>
      <c r="EJ71">
        <v>1799.87</v>
      </c>
      <c r="EK71">
        <v>0.97800600000000004</v>
      </c>
      <c r="EL71">
        <v>2.1993700000000001E-2</v>
      </c>
      <c r="EM71">
        <v>0</v>
      </c>
      <c r="EN71">
        <v>676.03300000000002</v>
      </c>
      <c r="EO71">
        <v>5.0002700000000004</v>
      </c>
      <c r="EP71">
        <v>12763</v>
      </c>
      <c r="EQ71">
        <v>16247.4</v>
      </c>
      <c r="ER71">
        <v>47.186999999999998</v>
      </c>
      <c r="ES71">
        <v>48.686999999999998</v>
      </c>
      <c r="ET71">
        <v>48.375</v>
      </c>
      <c r="EU71">
        <v>47.686999999999998</v>
      </c>
      <c r="EV71">
        <v>48.75</v>
      </c>
      <c r="EW71">
        <v>1755.39</v>
      </c>
      <c r="EX71">
        <v>39.479999999999997</v>
      </c>
      <c r="EY71">
        <v>0</v>
      </c>
      <c r="EZ71">
        <v>187.39999985694891</v>
      </c>
      <c r="FA71">
        <v>0</v>
      </c>
      <c r="FB71">
        <v>675.12842307692313</v>
      </c>
      <c r="FC71">
        <v>5.3097777674682201</v>
      </c>
      <c r="FD71">
        <v>142.16068373595169</v>
      </c>
      <c r="FE71">
        <v>12749.776923076921</v>
      </c>
      <c r="FF71">
        <v>15</v>
      </c>
      <c r="FG71">
        <v>1693258866</v>
      </c>
      <c r="FH71" t="s">
        <v>709</v>
      </c>
      <c r="FI71">
        <v>1693258862</v>
      </c>
      <c r="FJ71">
        <v>1693258866</v>
      </c>
      <c r="FK71">
        <v>60</v>
      </c>
      <c r="FL71">
        <v>5.3999999999999999E-2</v>
      </c>
      <c r="FM71">
        <v>1E-3</v>
      </c>
      <c r="FN71">
        <v>1.631</v>
      </c>
      <c r="FO71">
        <v>0.24299999999999999</v>
      </c>
      <c r="FP71">
        <v>400</v>
      </c>
      <c r="FQ71">
        <v>18</v>
      </c>
      <c r="FR71">
        <v>0.15</v>
      </c>
      <c r="FS71">
        <v>0.03</v>
      </c>
      <c r="FT71">
        <v>35.762128594834408</v>
      </c>
      <c r="FU71">
        <v>1.2914144052607091</v>
      </c>
      <c r="FV71">
        <v>0.21094163685133649</v>
      </c>
      <c r="FW71">
        <v>0</v>
      </c>
      <c r="FX71">
        <v>0.32542116226161688</v>
      </c>
      <c r="FY71">
        <v>-1.312265650114804E-2</v>
      </c>
      <c r="FZ71">
        <v>2.2057491147727359E-3</v>
      </c>
      <c r="GA71">
        <v>1</v>
      </c>
      <c r="GB71">
        <v>1</v>
      </c>
      <c r="GC71">
        <v>2</v>
      </c>
      <c r="GD71" t="s">
        <v>501</v>
      </c>
      <c r="GE71">
        <v>3.1322299999999998</v>
      </c>
      <c r="GF71">
        <v>2.8649399999999998</v>
      </c>
      <c r="GG71">
        <v>8.3598699999999998E-2</v>
      </c>
      <c r="GH71">
        <v>9.4566200000000003E-2</v>
      </c>
      <c r="GI71">
        <v>0.112302</v>
      </c>
      <c r="GJ71">
        <v>9.7096299999999996E-2</v>
      </c>
      <c r="GK71">
        <v>27659.200000000001</v>
      </c>
      <c r="GL71">
        <v>21131.8</v>
      </c>
      <c r="GM71">
        <v>29106.799999999999</v>
      </c>
      <c r="GN71">
        <v>21757.4</v>
      </c>
      <c r="GO71">
        <v>34642.800000000003</v>
      </c>
      <c r="GP71">
        <v>27041.7</v>
      </c>
      <c r="GQ71">
        <v>40399.4</v>
      </c>
      <c r="GR71">
        <v>30926</v>
      </c>
      <c r="GS71">
        <v>2.0122</v>
      </c>
      <c r="GT71">
        <v>1.7688999999999999</v>
      </c>
      <c r="GU71">
        <v>3.6031000000000001E-2</v>
      </c>
      <c r="GV71">
        <v>0</v>
      </c>
      <c r="GW71">
        <v>27.456499999999998</v>
      </c>
      <c r="GX71">
        <v>999.9</v>
      </c>
      <c r="GY71">
        <v>29.7</v>
      </c>
      <c r="GZ71">
        <v>41.8</v>
      </c>
      <c r="HA71">
        <v>24.421500000000002</v>
      </c>
      <c r="HB71">
        <v>62.230600000000003</v>
      </c>
      <c r="HC71">
        <v>14.391</v>
      </c>
      <c r="HD71">
        <v>1</v>
      </c>
      <c r="HE71">
        <v>0.39399400000000001</v>
      </c>
      <c r="HF71">
        <v>3.35825</v>
      </c>
      <c r="HG71">
        <v>20.298500000000001</v>
      </c>
      <c r="HH71">
        <v>5.23346</v>
      </c>
      <c r="HI71">
        <v>11.98</v>
      </c>
      <c r="HJ71">
        <v>4.9737999999999998</v>
      </c>
      <c r="HK71">
        <v>3.2839999999999998</v>
      </c>
      <c r="HL71">
        <v>9999</v>
      </c>
      <c r="HM71">
        <v>9999</v>
      </c>
      <c r="HN71">
        <v>9999</v>
      </c>
      <c r="HO71">
        <v>999.9</v>
      </c>
      <c r="HP71">
        <v>1.8611599999999999</v>
      </c>
      <c r="HQ71">
        <v>1.8629199999999999</v>
      </c>
      <c r="HR71">
        <v>1.8681300000000001</v>
      </c>
      <c r="HS71">
        <v>1.8589899999999999</v>
      </c>
      <c r="HT71">
        <v>1.8573200000000001</v>
      </c>
      <c r="HU71">
        <v>1.86111</v>
      </c>
      <c r="HV71">
        <v>1.86487</v>
      </c>
      <c r="HW71">
        <v>1.8669100000000001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1.6279999999999999</v>
      </c>
      <c r="IL71">
        <v>0.52010000000000001</v>
      </c>
      <c r="IM71">
        <v>1.4198455116774391</v>
      </c>
      <c r="IN71">
        <v>1.118558698776514E-3</v>
      </c>
      <c r="IO71">
        <v>-1.6939696309573479E-6</v>
      </c>
      <c r="IP71">
        <v>5.4698917449866148E-10</v>
      </c>
      <c r="IQ71">
        <v>-8.4890934361341763E-2</v>
      </c>
      <c r="IR71">
        <v>-7.6058941998734366E-3</v>
      </c>
      <c r="IS71">
        <v>1.6984902717538061E-3</v>
      </c>
      <c r="IT71">
        <v>-9.6352527008986976E-6</v>
      </c>
      <c r="IU71">
        <v>2</v>
      </c>
      <c r="IV71">
        <v>2021</v>
      </c>
      <c r="IW71">
        <v>2</v>
      </c>
      <c r="IX71">
        <v>40</v>
      </c>
      <c r="IY71">
        <v>2.1</v>
      </c>
      <c r="IZ71">
        <v>2</v>
      </c>
      <c r="JA71">
        <v>1.02661</v>
      </c>
      <c r="JB71">
        <v>2.5561500000000001</v>
      </c>
      <c r="JC71">
        <v>1.34399</v>
      </c>
      <c r="JD71">
        <v>2.2399900000000001</v>
      </c>
      <c r="JE71">
        <v>1.5918000000000001</v>
      </c>
      <c r="JF71">
        <v>2.32422</v>
      </c>
      <c r="JG71">
        <v>47.421599999999998</v>
      </c>
      <c r="JH71">
        <v>15.8569</v>
      </c>
      <c r="JI71">
        <v>18</v>
      </c>
      <c r="JJ71">
        <v>505.38400000000001</v>
      </c>
      <c r="JK71">
        <v>395.82499999999999</v>
      </c>
      <c r="JL71">
        <v>23.6358</v>
      </c>
      <c r="JM71">
        <v>32.411000000000001</v>
      </c>
      <c r="JN71">
        <v>30</v>
      </c>
      <c r="JO71">
        <v>32.323300000000003</v>
      </c>
      <c r="JP71">
        <v>32.278399999999998</v>
      </c>
      <c r="JQ71">
        <v>20.627800000000001</v>
      </c>
      <c r="JR71">
        <v>23.7501</v>
      </c>
      <c r="JS71">
        <v>0</v>
      </c>
      <c r="JT71">
        <v>23.627099999999999</v>
      </c>
      <c r="JU71">
        <v>400</v>
      </c>
      <c r="JV71">
        <v>18.0641</v>
      </c>
      <c r="JW71">
        <v>99.248400000000004</v>
      </c>
      <c r="JX71">
        <v>97.692599999999999</v>
      </c>
    </row>
    <row r="72" spans="1:284" x14ac:dyDescent="0.3">
      <c r="A72">
        <v>56</v>
      </c>
      <c r="B72">
        <v>1693259098.5</v>
      </c>
      <c r="C72">
        <v>14106</v>
      </c>
      <c r="D72" t="s">
        <v>710</v>
      </c>
      <c r="E72" t="s">
        <v>711</v>
      </c>
      <c r="F72" t="s">
        <v>416</v>
      </c>
      <c r="G72" t="s">
        <v>666</v>
      </c>
      <c r="H72" t="s">
        <v>593</v>
      </c>
      <c r="I72" t="s">
        <v>419</v>
      </c>
      <c r="J72" t="s">
        <v>420</v>
      </c>
      <c r="K72" t="s">
        <v>594</v>
      </c>
      <c r="L72" t="s">
        <v>595</v>
      </c>
      <c r="M72">
        <v>1693259098.5</v>
      </c>
      <c r="N72">
        <f t="shared" si="46"/>
        <v>4.5963476499732599E-3</v>
      </c>
      <c r="O72">
        <f t="shared" si="47"/>
        <v>4.5963476499732598</v>
      </c>
      <c r="P72">
        <f t="shared" si="48"/>
        <v>38.973357160120301</v>
      </c>
      <c r="Q72">
        <f t="shared" si="49"/>
        <v>450.65600000000001</v>
      </c>
      <c r="R72">
        <f t="shared" si="50"/>
        <v>236.50999949082606</v>
      </c>
      <c r="S72">
        <f t="shared" si="51"/>
        <v>23.484663412480707</v>
      </c>
      <c r="T72">
        <f t="shared" si="52"/>
        <v>44.748655437824006</v>
      </c>
      <c r="U72">
        <f t="shared" si="53"/>
        <v>0.3186919526910667</v>
      </c>
      <c r="V72">
        <f t="shared" si="54"/>
        <v>2.9136674210469993</v>
      </c>
      <c r="W72">
        <f t="shared" si="55"/>
        <v>0.30051556567013832</v>
      </c>
      <c r="X72">
        <f t="shared" si="56"/>
        <v>0.18936886039033743</v>
      </c>
      <c r="Y72">
        <f t="shared" si="57"/>
        <v>344.34409964465436</v>
      </c>
      <c r="Z72">
        <f t="shared" si="58"/>
        <v>29.171171429239276</v>
      </c>
      <c r="AA72">
        <f t="shared" si="59"/>
        <v>28.0244</v>
      </c>
      <c r="AB72">
        <f t="shared" si="60"/>
        <v>3.8002409474665577</v>
      </c>
      <c r="AC72">
        <f t="shared" si="61"/>
        <v>60.180375824149976</v>
      </c>
      <c r="AD72">
        <f t="shared" si="62"/>
        <v>2.3283786230848</v>
      </c>
      <c r="AE72">
        <f t="shared" si="63"/>
        <v>3.8689998046679484</v>
      </c>
      <c r="AF72">
        <f t="shared" si="64"/>
        <v>1.4718623243817577</v>
      </c>
      <c r="AG72">
        <f t="shared" si="65"/>
        <v>-202.69893136382075</v>
      </c>
      <c r="AH72">
        <f t="shared" si="66"/>
        <v>48.381144505073614</v>
      </c>
      <c r="AI72">
        <f t="shared" si="67"/>
        <v>3.6259260840611294</v>
      </c>
      <c r="AJ72">
        <f t="shared" si="68"/>
        <v>193.65223886996836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52170.334536023925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712</v>
      </c>
      <c r="AW72">
        <v>10387.700000000001</v>
      </c>
      <c r="AX72">
        <v>690.30079999999987</v>
      </c>
      <c r="AY72">
        <v>928.67055163547559</v>
      </c>
      <c r="AZ72">
        <f t="shared" si="73"/>
        <v>0.25667848648337599</v>
      </c>
      <c r="BA72">
        <v>0.5</v>
      </c>
      <c r="BB72">
        <f t="shared" si="74"/>
        <v>1513.075199822327</v>
      </c>
      <c r="BC72">
        <f t="shared" si="75"/>
        <v>38.973357160120301</v>
      </c>
      <c r="BD72">
        <f t="shared" si="76"/>
        <v>194.18692611296331</v>
      </c>
      <c r="BE72">
        <f t="shared" si="77"/>
        <v>2.839435323671274E-2</v>
      </c>
      <c r="BF72">
        <f t="shared" si="78"/>
        <v>2.69546551676066</v>
      </c>
      <c r="BG72">
        <f t="shared" si="79"/>
        <v>558.07728005471756</v>
      </c>
      <c r="BH72" t="s">
        <v>713</v>
      </c>
      <c r="BI72">
        <v>552.25</v>
      </c>
      <c r="BJ72">
        <f t="shared" si="80"/>
        <v>552.25</v>
      </c>
      <c r="BK72">
        <f t="shared" si="81"/>
        <v>0.40533271026260476</v>
      </c>
      <c r="BL72">
        <f t="shared" si="82"/>
        <v>0.63325381836832384</v>
      </c>
      <c r="BM72">
        <f t="shared" si="83"/>
        <v>0.86928117194786969</v>
      </c>
      <c r="BN72">
        <f t="shared" si="84"/>
        <v>-3.6714074485162533</v>
      </c>
      <c r="BO72">
        <f t="shared" si="85"/>
        <v>1.0266278528024895</v>
      </c>
      <c r="BP72">
        <f t="shared" si="86"/>
        <v>0.50661164117716062</v>
      </c>
      <c r="BQ72">
        <f t="shared" si="87"/>
        <v>0.49338835882283938</v>
      </c>
      <c r="BR72">
        <v>1943</v>
      </c>
      <c r="BS72">
        <v>290.00000000000011</v>
      </c>
      <c r="BT72">
        <v>870.73</v>
      </c>
      <c r="BU72">
        <v>205</v>
      </c>
      <c r="BV72">
        <v>10387.700000000001</v>
      </c>
      <c r="BW72">
        <v>869.72</v>
      </c>
      <c r="BX72">
        <v>1.01</v>
      </c>
      <c r="BY72">
        <v>300.00000000000011</v>
      </c>
      <c r="BZ72">
        <v>38.4</v>
      </c>
      <c r="CA72">
        <v>928.67055163547559</v>
      </c>
      <c r="CB72">
        <v>1.10974630714922</v>
      </c>
      <c r="CC72">
        <v>-61.233716215868803</v>
      </c>
      <c r="CD72">
        <v>0.94347907789068464</v>
      </c>
      <c r="CE72">
        <v>0.99339665424430346</v>
      </c>
      <c r="CF72">
        <v>-1.1303050723025589E-2</v>
      </c>
      <c r="CG72">
        <v>289.99999999999989</v>
      </c>
      <c r="CH72">
        <v>864.18</v>
      </c>
      <c r="CI72">
        <v>675</v>
      </c>
      <c r="CJ72">
        <v>10365.799999999999</v>
      </c>
      <c r="CK72">
        <v>869.6</v>
      </c>
      <c r="CL72">
        <v>-5.42</v>
      </c>
      <c r="CZ72">
        <f t="shared" si="88"/>
        <v>1799.87</v>
      </c>
      <c r="DA72">
        <f t="shared" si="89"/>
        <v>1513.075199822327</v>
      </c>
      <c r="DB72">
        <f t="shared" si="90"/>
        <v>0.84065804742694028</v>
      </c>
      <c r="DC72">
        <f t="shared" si="91"/>
        <v>0.19131609485388076</v>
      </c>
      <c r="DD72">
        <v>6</v>
      </c>
      <c r="DE72">
        <v>0.5</v>
      </c>
      <c r="DF72" t="s">
        <v>425</v>
      </c>
      <c r="DG72">
        <v>2</v>
      </c>
      <c r="DH72">
        <v>1693259098.5</v>
      </c>
      <c r="DI72">
        <v>450.65600000000001</v>
      </c>
      <c r="DJ72">
        <v>499.90800000000002</v>
      </c>
      <c r="DK72">
        <v>23.448699999999999</v>
      </c>
      <c r="DL72">
        <v>18.0626</v>
      </c>
      <c r="DM72">
        <v>448.88600000000002</v>
      </c>
      <c r="DN72">
        <v>22.927199999999999</v>
      </c>
      <c r="DO72">
        <v>500.017</v>
      </c>
      <c r="DP72">
        <v>99.196600000000004</v>
      </c>
      <c r="DQ72">
        <v>0.100104</v>
      </c>
      <c r="DR72">
        <v>28.3324</v>
      </c>
      <c r="DS72">
        <v>28.0244</v>
      </c>
      <c r="DT72">
        <v>999.9</v>
      </c>
      <c r="DU72">
        <v>0</v>
      </c>
      <c r="DV72">
        <v>0</v>
      </c>
      <c r="DW72">
        <v>9990</v>
      </c>
      <c r="DX72">
        <v>0</v>
      </c>
      <c r="DY72">
        <v>851.21600000000001</v>
      </c>
      <c r="DZ72">
        <v>-49.251600000000003</v>
      </c>
      <c r="EA72">
        <v>461.47699999999998</v>
      </c>
      <c r="EB72">
        <v>509.10300000000001</v>
      </c>
      <c r="EC72">
        <v>5.3861299999999996</v>
      </c>
      <c r="ED72">
        <v>499.90800000000002</v>
      </c>
      <c r="EE72">
        <v>18.0626</v>
      </c>
      <c r="EF72">
        <v>2.3260299999999998</v>
      </c>
      <c r="EG72">
        <v>1.7917400000000001</v>
      </c>
      <c r="EH72">
        <v>19.857800000000001</v>
      </c>
      <c r="EI72">
        <v>15.715</v>
      </c>
      <c r="EJ72">
        <v>1799.87</v>
      </c>
      <c r="EK72">
        <v>0.97800200000000004</v>
      </c>
      <c r="EL72">
        <v>2.19975E-2</v>
      </c>
      <c r="EM72">
        <v>0</v>
      </c>
      <c r="EN72">
        <v>690.71400000000006</v>
      </c>
      <c r="EO72">
        <v>5.0002700000000004</v>
      </c>
      <c r="EP72">
        <v>13076.5</v>
      </c>
      <c r="EQ72">
        <v>16247.4</v>
      </c>
      <c r="ER72">
        <v>46.875</v>
      </c>
      <c r="ES72">
        <v>48.436999999999998</v>
      </c>
      <c r="ET72">
        <v>48.125</v>
      </c>
      <c r="EU72">
        <v>47.375</v>
      </c>
      <c r="EV72">
        <v>48.5</v>
      </c>
      <c r="EW72">
        <v>1755.39</v>
      </c>
      <c r="EX72">
        <v>39.479999999999997</v>
      </c>
      <c r="EY72">
        <v>0</v>
      </c>
      <c r="EZ72">
        <v>107.5999999046326</v>
      </c>
      <c r="FA72">
        <v>0</v>
      </c>
      <c r="FB72">
        <v>690.30079999999987</v>
      </c>
      <c r="FC72">
        <v>3.4128461453934902</v>
      </c>
      <c r="FD72">
        <v>183.3000003384081</v>
      </c>
      <c r="FE72">
        <v>13067.16</v>
      </c>
      <c r="FF72">
        <v>15</v>
      </c>
      <c r="FG72">
        <v>1693259061</v>
      </c>
      <c r="FH72" t="s">
        <v>714</v>
      </c>
      <c r="FI72">
        <v>1693259054</v>
      </c>
      <c r="FJ72">
        <v>1693259061</v>
      </c>
      <c r="FK72">
        <v>61</v>
      </c>
      <c r="FL72">
        <v>0.14000000000000001</v>
      </c>
      <c r="FM72">
        <v>4.0000000000000001E-3</v>
      </c>
      <c r="FN72">
        <v>1.764</v>
      </c>
      <c r="FO72">
        <v>0.26100000000000001</v>
      </c>
      <c r="FP72">
        <v>500</v>
      </c>
      <c r="FQ72">
        <v>18</v>
      </c>
      <c r="FR72">
        <v>0.1</v>
      </c>
      <c r="FS72">
        <v>0.04</v>
      </c>
      <c r="FT72">
        <v>38.917723158551198</v>
      </c>
      <c r="FU72">
        <v>2.2251655815880431E-2</v>
      </c>
      <c r="FV72">
        <v>0.1566843859637512</v>
      </c>
      <c r="FW72">
        <v>1</v>
      </c>
      <c r="FX72">
        <v>0.31672916431439169</v>
      </c>
      <c r="FY72">
        <v>6.8831684938125665E-2</v>
      </c>
      <c r="FZ72">
        <v>1.7571631142740931E-2</v>
      </c>
      <c r="GA72">
        <v>1</v>
      </c>
      <c r="GB72">
        <v>2</v>
      </c>
      <c r="GC72">
        <v>2</v>
      </c>
      <c r="GD72" t="s">
        <v>427</v>
      </c>
      <c r="GE72">
        <v>3.1328</v>
      </c>
      <c r="GF72">
        <v>2.86517</v>
      </c>
      <c r="GG72">
        <v>0.100677</v>
      </c>
      <c r="GH72">
        <v>0.11183</v>
      </c>
      <c r="GI72">
        <v>0.112146</v>
      </c>
      <c r="GJ72">
        <v>9.7167600000000007E-2</v>
      </c>
      <c r="GK72">
        <v>27145.5</v>
      </c>
      <c r="GL72">
        <v>20730.7</v>
      </c>
      <c r="GM72">
        <v>29108.5</v>
      </c>
      <c r="GN72">
        <v>21759.200000000001</v>
      </c>
      <c r="GO72">
        <v>34652.6</v>
      </c>
      <c r="GP72">
        <v>27043.3</v>
      </c>
      <c r="GQ72">
        <v>40402.400000000001</v>
      </c>
      <c r="GR72">
        <v>30928.9</v>
      </c>
      <c r="GS72">
        <v>2.0131999999999999</v>
      </c>
      <c r="GT72">
        <v>1.7689999999999999</v>
      </c>
      <c r="GU72">
        <v>3.6582400000000001E-2</v>
      </c>
      <c r="GV72">
        <v>0</v>
      </c>
      <c r="GW72">
        <v>27.4269</v>
      </c>
      <c r="GX72">
        <v>999.9</v>
      </c>
      <c r="GY72">
        <v>29.4</v>
      </c>
      <c r="GZ72">
        <v>41.9</v>
      </c>
      <c r="HA72">
        <v>24.301300000000001</v>
      </c>
      <c r="HB72">
        <v>61.980600000000003</v>
      </c>
      <c r="HC72">
        <v>14.4872</v>
      </c>
      <c r="HD72">
        <v>1</v>
      </c>
      <c r="HE72">
        <v>0.38832299999999997</v>
      </c>
      <c r="HF72">
        <v>3.1312199999999999</v>
      </c>
      <c r="HG72">
        <v>20.303100000000001</v>
      </c>
      <c r="HH72">
        <v>5.2346599999999999</v>
      </c>
      <c r="HI72">
        <v>11.98</v>
      </c>
      <c r="HJ72">
        <v>4.9752000000000001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1.86121</v>
      </c>
      <c r="HQ72">
        <v>1.8628899999999999</v>
      </c>
      <c r="HR72">
        <v>1.8681300000000001</v>
      </c>
      <c r="HS72">
        <v>1.8590500000000001</v>
      </c>
      <c r="HT72">
        <v>1.8573</v>
      </c>
      <c r="HU72">
        <v>1.86111</v>
      </c>
      <c r="HV72">
        <v>1.8648800000000001</v>
      </c>
      <c r="HW72">
        <v>1.8669100000000001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1.77</v>
      </c>
      <c r="IL72">
        <v>0.52149999999999996</v>
      </c>
      <c r="IM72">
        <v>1.560051072703762</v>
      </c>
      <c r="IN72">
        <v>1.118558698776514E-3</v>
      </c>
      <c r="IO72">
        <v>-1.6939696309573479E-6</v>
      </c>
      <c r="IP72">
        <v>5.4698917449866148E-10</v>
      </c>
      <c r="IQ72">
        <v>-8.0832962956119192E-2</v>
      </c>
      <c r="IR72">
        <v>-7.6058941998734366E-3</v>
      </c>
      <c r="IS72">
        <v>1.6984902717538061E-3</v>
      </c>
      <c r="IT72">
        <v>-9.6352527008986976E-6</v>
      </c>
      <c r="IU72">
        <v>2</v>
      </c>
      <c r="IV72">
        <v>2021</v>
      </c>
      <c r="IW72">
        <v>2</v>
      </c>
      <c r="IX72">
        <v>40</v>
      </c>
      <c r="IY72">
        <v>0.7</v>
      </c>
      <c r="IZ72">
        <v>0.6</v>
      </c>
      <c r="JA72">
        <v>1.23047</v>
      </c>
      <c r="JB72">
        <v>2.5488300000000002</v>
      </c>
      <c r="JC72">
        <v>1.34399</v>
      </c>
      <c r="JD72">
        <v>2.2399900000000001</v>
      </c>
      <c r="JE72">
        <v>1.5918000000000001</v>
      </c>
      <c r="JF72">
        <v>2.4853499999999999</v>
      </c>
      <c r="JG72">
        <v>47.4816</v>
      </c>
      <c r="JH72">
        <v>15.8569</v>
      </c>
      <c r="JI72">
        <v>18</v>
      </c>
      <c r="JJ72">
        <v>505.54899999999998</v>
      </c>
      <c r="JK72">
        <v>395.48200000000003</v>
      </c>
      <c r="JL72">
        <v>23.7669</v>
      </c>
      <c r="JM72">
        <v>32.342300000000002</v>
      </c>
      <c r="JN72">
        <v>29.9998</v>
      </c>
      <c r="JO72">
        <v>32.266399999999997</v>
      </c>
      <c r="JP72">
        <v>32.221699999999998</v>
      </c>
      <c r="JQ72">
        <v>24.688300000000002</v>
      </c>
      <c r="JR72">
        <v>23.384699999999999</v>
      </c>
      <c r="JS72">
        <v>0</v>
      </c>
      <c r="JT72">
        <v>23.762499999999999</v>
      </c>
      <c r="JU72">
        <v>500</v>
      </c>
      <c r="JV72">
        <v>18.039300000000001</v>
      </c>
      <c r="JW72">
        <v>99.254999999999995</v>
      </c>
      <c r="JX72">
        <v>97.7012</v>
      </c>
    </row>
    <row r="73" spans="1:284" x14ac:dyDescent="0.3">
      <c r="A73">
        <v>57</v>
      </c>
      <c r="B73">
        <v>1693259206.5</v>
      </c>
      <c r="C73">
        <v>14214</v>
      </c>
      <c r="D73" t="s">
        <v>715</v>
      </c>
      <c r="E73" t="s">
        <v>716</v>
      </c>
      <c r="F73" t="s">
        <v>416</v>
      </c>
      <c r="G73" t="s">
        <v>666</v>
      </c>
      <c r="H73" t="s">
        <v>593</v>
      </c>
      <c r="I73" t="s">
        <v>419</v>
      </c>
      <c r="J73" t="s">
        <v>420</v>
      </c>
      <c r="K73" t="s">
        <v>594</v>
      </c>
      <c r="L73" t="s">
        <v>595</v>
      </c>
      <c r="M73">
        <v>1693259206.5</v>
      </c>
      <c r="N73">
        <f t="shared" si="46"/>
        <v>4.4213011159946929E-3</v>
      </c>
      <c r="O73">
        <f t="shared" si="47"/>
        <v>4.4213011159946927</v>
      </c>
      <c r="P73">
        <f t="shared" si="48"/>
        <v>40.745056667269907</v>
      </c>
      <c r="Q73">
        <f t="shared" si="49"/>
        <v>548.35699999999997</v>
      </c>
      <c r="R73">
        <f t="shared" si="50"/>
        <v>313.99662501386592</v>
      </c>
      <c r="S73">
        <f t="shared" si="51"/>
        <v>31.176933108788795</v>
      </c>
      <c r="T73">
        <f t="shared" si="52"/>
        <v>54.446730145526701</v>
      </c>
      <c r="U73">
        <f t="shared" si="53"/>
        <v>0.3055976883822365</v>
      </c>
      <c r="V73">
        <f t="shared" si="54"/>
        <v>2.9258007926215668</v>
      </c>
      <c r="W73">
        <f t="shared" si="55"/>
        <v>0.28890751965010392</v>
      </c>
      <c r="X73">
        <f t="shared" si="56"/>
        <v>0.18199074477552496</v>
      </c>
      <c r="Y73">
        <f t="shared" si="57"/>
        <v>344.39219964461375</v>
      </c>
      <c r="Z73">
        <f t="shared" si="58"/>
        <v>29.185971650077896</v>
      </c>
      <c r="AA73">
        <f t="shared" si="59"/>
        <v>28.0031</v>
      </c>
      <c r="AB73">
        <f t="shared" si="60"/>
        <v>3.7955255345736441</v>
      </c>
      <c r="AC73">
        <f t="shared" si="61"/>
        <v>60.134511532074228</v>
      </c>
      <c r="AD73">
        <f t="shared" si="62"/>
        <v>2.3228454888266401</v>
      </c>
      <c r="AE73">
        <f t="shared" si="63"/>
        <v>3.8627494090272823</v>
      </c>
      <c r="AF73">
        <f t="shared" si="64"/>
        <v>1.472680045747004</v>
      </c>
      <c r="AG73">
        <f t="shared" si="65"/>
        <v>-194.97937921536595</v>
      </c>
      <c r="AH73">
        <f t="shared" si="66"/>
        <v>47.55733535804201</v>
      </c>
      <c r="AI73">
        <f t="shared" si="67"/>
        <v>3.5485369793275425</v>
      </c>
      <c r="AJ73">
        <f t="shared" si="68"/>
        <v>200.51869276661733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52522.720607835334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si="72"/>
        <v>0.71047955241266758</v>
      </c>
      <c r="AU73">
        <v>-3.9894345373445681</v>
      </c>
      <c r="AV73" t="s">
        <v>717</v>
      </c>
      <c r="AW73">
        <v>10397.5</v>
      </c>
      <c r="AX73">
        <v>696.54530769230769</v>
      </c>
      <c r="AY73">
        <v>950.00578416118094</v>
      </c>
      <c r="AZ73">
        <f t="shared" si="73"/>
        <v>0.26679887711701589</v>
      </c>
      <c r="BA73">
        <v>0.5</v>
      </c>
      <c r="BB73">
        <f t="shared" si="74"/>
        <v>1513.2854998223067</v>
      </c>
      <c r="BC73">
        <f t="shared" si="75"/>
        <v>40.745056667269907</v>
      </c>
      <c r="BD73">
        <f t="shared" si="76"/>
        <v>201.87143605502681</v>
      </c>
      <c r="BE73">
        <f t="shared" si="77"/>
        <v>2.9561170849695773E-2</v>
      </c>
      <c r="BF73">
        <f t="shared" si="78"/>
        <v>2.6124727419741038</v>
      </c>
      <c r="BG73">
        <f t="shared" si="79"/>
        <v>565.71210833236398</v>
      </c>
      <c r="BH73" t="s">
        <v>718</v>
      </c>
      <c r="BI73">
        <v>556.39</v>
      </c>
      <c r="BJ73">
        <f t="shared" si="80"/>
        <v>556.39</v>
      </c>
      <c r="BK73">
        <f t="shared" si="81"/>
        <v>0.41432988169511908</v>
      </c>
      <c r="BL73">
        <f t="shared" si="82"/>
        <v>0.6439286397241738</v>
      </c>
      <c r="BM73">
        <f t="shared" si="83"/>
        <v>0.86311301620557923</v>
      </c>
      <c r="BN73">
        <f t="shared" si="84"/>
        <v>-5.8145466977338787</v>
      </c>
      <c r="BO73">
        <f t="shared" si="85"/>
        <v>1.0178777134673209</v>
      </c>
      <c r="BP73">
        <f t="shared" si="86"/>
        <v>0.51436059061702544</v>
      </c>
      <c r="BQ73">
        <f t="shared" si="87"/>
        <v>0.48563940938297456</v>
      </c>
      <c r="BR73">
        <v>1945</v>
      </c>
      <c r="BS73">
        <v>290.00000000000011</v>
      </c>
      <c r="BT73">
        <v>887.57</v>
      </c>
      <c r="BU73">
        <v>155</v>
      </c>
      <c r="BV73">
        <v>10397.5</v>
      </c>
      <c r="BW73">
        <v>887.73</v>
      </c>
      <c r="BX73">
        <v>-0.16</v>
      </c>
      <c r="BY73">
        <v>300.00000000000011</v>
      </c>
      <c r="BZ73">
        <v>38.4</v>
      </c>
      <c r="CA73">
        <v>950.00578416118094</v>
      </c>
      <c r="CB73">
        <v>0.99833315618262264</v>
      </c>
      <c r="CC73">
        <v>-64.753927110095532</v>
      </c>
      <c r="CD73">
        <v>0.84890030348045176</v>
      </c>
      <c r="CE73">
        <v>0.99521089557375786</v>
      </c>
      <c r="CF73">
        <v>-1.1304993770856499E-2</v>
      </c>
      <c r="CG73">
        <v>289.99999999999989</v>
      </c>
      <c r="CH73">
        <v>882.8</v>
      </c>
      <c r="CI73">
        <v>635</v>
      </c>
      <c r="CJ73">
        <v>10371.4</v>
      </c>
      <c r="CK73">
        <v>887.57</v>
      </c>
      <c r="CL73">
        <v>-4.7699999999999996</v>
      </c>
      <c r="CZ73">
        <f t="shared" si="88"/>
        <v>1800.12</v>
      </c>
      <c r="DA73">
        <f t="shared" si="89"/>
        <v>1513.2854998223067</v>
      </c>
      <c r="DB73">
        <f t="shared" si="90"/>
        <v>0.84065812269310203</v>
      </c>
      <c r="DC73">
        <f t="shared" si="91"/>
        <v>0.19131624538620412</v>
      </c>
      <c r="DD73">
        <v>6</v>
      </c>
      <c r="DE73">
        <v>0.5</v>
      </c>
      <c r="DF73" t="s">
        <v>425</v>
      </c>
      <c r="DG73">
        <v>2</v>
      </c>
      <c r="DH73">
        <v>1693259206.5</v>
      </c>
      <c r="DI73">
        <v>548.35699999999997</v>
      </c>
      <c r="DJ73">
        <v>600.16300000000001</v>
      </c>
      <c r="DK73">
        <v>23.394400000000001</v>
      </c>
      <c r="DL73">
        <v>18.212700000000002</v>
      </c>
      <c r="DM73">
        <v>546.43299999999999</v>
      </c>
      <c r="DN73">
        <v>22.873200000000001</v>
      </c>
      <c r="DO73">
        <v>499.97500000000002</v>
      </c>
      <c r="DP73">
        <v>99.191299999999998</v>
      </c>
      <c r="DQ73">
        <v>9.9363099999999996E-2</v>
      </c>
      <c r="DR73">
        <v>28.304600000000001</v>
      </c>
      <c r="DS73">
        <v>28.0031</v>
      </c>
      <c r="DT73">
        <v>999.9</v>
      </c>
      <c r="DU73">
        <v>0</v>
      </c>
      <c r="DV73">
        <v>0</v>
      </c>
      <c r="DW73">
        <v>10060</v>
      </c>
      <c r="DX73">
        <v>0</v>
      </c>
      <c r="DY73">
        <v>824.18100000000004</v>
      </c>
      <c r="DZ73">
        <v>-51.806199999999997</v>
      </c>
      <c r="EA73">
        <v>561.49199999999996</v>
      </c>
      <c r="EB73">
        <v>611.29600000000005</v>
      </c>
      <c r="EC73">
        <v>5.18161</v>
      </c>
      <c r="ED73">
        <v>600.16300000000001</v>
      </c>
      <c r="EE73">
        <v>18.212700000000002</v>
      </c>
      <c r="EF73">
        <v>2.3205200000000001</v>
      </c>
      <c r="EG73">
        <v>1.8065500000000001</v>
      </c>
      <c r="EH73">
        <v>19.819500000000001</v>
      </c>
      <c r="EI73">
        <v>15.843500000000001</v>
      </c>
      <c r="EJ73">
        <v>1800.12</v>
      </c>
      <c r="EK73">
        <v>0.97800200000000004</v>
      </c>
      <c r="EL73">
        <v>2.19975E-2</v>
      </c>
      <c r="EM73">
        <v>0</v>
      </c>
      <c r="EN73">
        <v>697.03899999999999</v>
      </c>
      <c r="EO73">
        <v>5.0002700000000004</v>
      </c>
      <c r="EP73">
        <v>13167.6</v>
      </c>
      <c r="EQ73">
        <v>16249.7</v>
      </c>
      <c r="ER73">
        <v>46.625</v>
      </c>
      <c r="ES73">
        <v>48.186999999999998</v>
      </c>
      <c r="ET73">
        <v>47.875</v>
      </c>
      <c r="EU73">
        <v>47.125</v>
      </c>
      <c r="EV73">
        <v>48.311999999999998</v>
      </c>
      <c r="EW73">
        <v>1755.63</v>
      </c>
      <c r="EX73">
        <v>39.49</v>
      </c>
      <c r="EY73">
        <v>0</v>
      </c>
      <c r="EZ73">
        <v>105.7999999523163</v>
      </c>
      <c r="FA73">
        <v>0</v>
      </c>
      <c r="FB73">
        <v>696.54530769230769</v>
      </c>
      <c r="FC73">
        <v>1.369367526374019</v>
      </c>
      <c r="FD73">
        <v>148.54358941937221</v>
      </c>
      <c r="FE73">
        <v>13153.380769230769</v>
      </c>
      <c r="FF73">
        <v>15</v>
      </c>
      <c r="FG73">
        <v>1693259168</v>
      </c>
      <c r="FH73" t="s">
        <v>719</v>
      </c>
      <c r="FI73">
        <v>1693259165.5</v>
      </c>
      <c r="FJ73">
        <v>1693259168</v>
      </c>
      <c r="FK73">
        <v>62</v>
      </c>
      <c r="FL73">
        <v>0.16900000000000001</v>
      </c>
      <c r="FM73">
        <v>3.0000000000000001E-3</v>
      </c>
      <c r="FN73">
        <v>1.909</v>
      </c>
      <c r="FO73">
        <v>0.26900000000000002</v>
      </c>
      <c r="FP73">
        <v>600</v>
      </c>
      <c r="FQ73">
        <v>18</v>
      </c>
      <c r="FR73">
        <v>0.14000000000000001</v>
      </c>
      <c r="FS73">
        <v>0.04</v>
      </c>
      <c r="FT73">
        <v>40.554200339235813</v>
      </c>
      <c r="FU73">
        <v>-0.45979777298976232</v>
      </c>
      <c r="FV73">
        <v>0.19946435887489111</v>
      </c>
      <c r="FW73">
        <v>1</v>
      </c>
      <c r="FX73">
        <v>0.30498528470372199</v>
      </c>
      <c r="FY73">
        <v>4.9472747812483293E-2</v>
      </c>
      <c r="FZ73">
        <v>1.172344403041258E-2</v>
      </c>
      <c r="GA73">
        <v>1</v>
      </c>
      <c r="GB73">
        <v>2</v>
      </c>
      <c r="GC73">
        <v>2</v>
      </c>
      <c r="GD73" t="s">
        <v>427</v>
      </c>
      <c r="GE73">
        <v>3.13279</v>
      </c>
      <c r="GF73">
        <v>2.86504</v>
      </c>
      <c r="GG73">
        <v>0.116426</v>
      </c>
      <c r="GH73">
        <v>0.12756899999999999</v>
      </c>
      <c r="GI73">
        <v>0.111966</v>
      </c>
      <c r="GJ73">
        <v>9.7753099999999996E-2</v>
      </c>
      <c r="GK73">
        <v>26674.1</v>
      </c>
      <c r="GL73">
        <v>20366</v>
      </c>
      <c r="GM73">
        <v>29112.7</v>
      </c>
      <c r="GN73">
        <v>21762</v>
      </c>
      <c r="GO73">
        <v>34664.6</v>
      </c>
      <c r="GP73">
        <v>27029.9</v>
      </c>
      <c r="GQ73">
        <v>40406.699999999997</v>
      </c>
      <c r="GR73">
        <v>30932.3</v>
      </c>
      <c r="GS73">
        <v>2.0135000000000001</v>
      </c>
      <c r="GT73">
        <v>1.7697000000000001</v>
      </c>
      <c r="GU73">
        <v>3.5986299999999999E-2</v>
      </c>
      <c r="GV73">
        <v>0</v>
      </c>
      <c r="GW73">
        <v>27.415299999999998</v>
      </c>
      <c r="GX73">
        <v>999.9</v>
      </c>
      <c r="GY73">
        <v>29.3</v>
      </c>
      <c r="GZ73">
        <v>42</v>
      </c>
      <c r="HA73">
        <v>24.350200000000001</v>
      </c>
      <c r="HB73">
        <v>62.160600000000002</v>
      </c>
      <c r="HC73">
        <v>14.535299999999999</v>
      </c>
      <c r="HD73">
        <v>1</v>
      </c>
      <c r="HE73">
        <v>0.38246999999999998</v>
      </c>
      <c r="HF73">
        <v>2.9090600000000002</v>
      </c>
      <c r="HG73">
        <v>20.307300000000001</v>
      </c>
      <c r="HH73">
        <v>5.2346599999999999</v>
      </c>
      <c r="HI73">
        <v>11.98</v>
      </c>
      <c r="HJ73">
        <v>4.9740000000000002</v>
      </c>
      <c r="HK73">
        <v>3.2839999999999998</v>
      </c>
      <c r="HL73">
        <v>9999</v>
      </c>
      <c r="HM73">
        <v>9999</v>
      </c>
      <c r="HN73">
        <v>9999</v>
      </c>
      <c r="HO73">
        <v>999.9</v>
      </c>
      <c r="HP73">
        <v>1.8611599999999999</v>
      </c>
      <c r="HQ73">
        <v>1.86293</v>
      </c>
      <c r="HR73">
        <v>1.86816</v>
      </c>
      <c r="HS73">
        <v>1.85904</v>
      </c>
      <c r="HT73">
        <v>1.8573</v>
      </c>
      <c r="HU73">
        <v>1.86111</v>
      </c>
      <c r="HV73">
        <v>1.86493</v>
      </c>
      <c r="HW73">
        <v>1.8669100000000001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1.9239999999999999</v>
      </c>
      <c r="IL73">
        <v>0.5212</v>
      </c>
      <c r="IM73">
        <v>1.7288386407324789</v>
      </c>
      <c r="IN73">
        <v>1.118558698776514E-3</v>
      </c>
      <c r="IO73">
        <v>-1.6939696309573479E-6</v>
      </c>
      <c r="IP73">
        <v>5.4698917449866148E-10</v>
      </c>
      <c r="IQ73">
        <v>-7.8183366364699247E-2</v>
      </c>
      <c r="IR73">
        <v>-7.6058941998734366E-3</v>
      </c>
      <c r="IS73">
        <v>1.6984902717538061E-3</v>
      </c>
      <c r="IT73">
        <v>-9.6352527008986976E-6</v>
      </c>
      <c r="IU73">
        <v>2</v>
      </c>
      <c r="IV73">
        <v>2021</v>
      </c>
      <c r="IW73">
        <v>2</v>
      </c>
      <c r="IX73">
        <v>40</v>
      </c>
      <c r="IY73">
        <v>0.7</v>
      </c>
      <c r="IZ73">
        <v>0.6</v>
      </c>
      <c r="JA73">
        <v>1.427</v>
      </c>
      <c r="JB73">
        <v>2.5415000000000001</v>
      </c>
      <c r="JC73">
        <v>1.34399</v>
      </c>
      <c r="JD73">
        <v>2.2399900000000001</v>
      </c>
      <c r="JE73">
        <v>1.5918000000000001</v>
      </c>
      <c r="JF73">
        <v>2.49878</v>
      </c>
      <c r="JG73">
        <v>47.541699999999999</v>
      </c>
      <c r="JH73">
        <v>15.839399999999999</v>
      </c>
      <c r="JI73">
        <v>18</v>
      </c>
      <c r="JJ73">
        <v>505.28199999999998</v>
      </c>
      <c r="JK73">
        <v>395.52699999999999</v>
      </c>
      <c r="JL73">
        <v>23.8278</v>
      </c>
      <c r="JM73">
        <v>32.279400000000003</v>
      </c>
      <c r="JN73">
        <v>30.000499999999999</v>
      </c>
      <c r="JO73">
        <v>32.212499999999999</v>
      </c>
      <c r="JP73">
        <v>32.168300000000002</v>
      </c>
      <c r="JQ73">
        <v>28.634699999999999</v>
      </c>
      <c r="JR73">
        <v>22.651299999999999</v>
      </c>
      <c r="JS73">
        <v>0</v>
      </c>
      <c r="JT73">
        <v>23.809899999999999</v>
      </c>
      <c r="JU73">
        <v>600</v>
      </c>
      <c r="JV73">
        <v>18.253599999999999</v>
      </c>
      <c r="JW73">
        <v>99.267200000000003</v>
      </c>
      <c r="JX73">
        <v>97.712699999999998</v>
      </c>
    </row>
    <row r="74" spans="1:284" x14ac:dyDescent="0.3">
      <c r="A74">
        <v>58</v>
      </c>
      <c r="B74">
        <v>1693259318</v>
      </c>
      <c r="C74">
        <v>14325.5</v>
      </c>
      <c r="D74" t="s">
        <v>720</v>
      </c>
      <c r="E74" t="s">
        <v>721</v>
      </c>
      <c r="F74" t="s">
        <v>416</v>
      </c>
      <c r="G74" t="s">
        <v>666</v>
      </c>
      <c r="H74" t="s">
        <v>593</v>
      </c>
      <c r="I74" t="s">
        <v>419</v>
      </c>
      <c r="J74" t="s">
        <v>420</v>
      </c>
      <c r="K74" t="s">
        <v>594</v>
      </c>
      <c r="L74" t="s">
        <v>595</v>
      </c>
      <c r="M74">
        <v>1693259318</v>
      </c>
      <c r="N74">
        <f t="shared" si="46"/>
        <v>4.1007744969128457E-3</v>
      </c>
      <c r="O74">
        <f t="shared" si="47"/>
        <v>4.1007744969128455</v>
      </c>
      <c r="P74">
        <f t="shared" si="48"/>
        <v>40.908162114374775</v>
      </c>
      <c r="Q74">
        <f t="shared" si="49"/>
        <v>747.00400000000002</v>
      </c>
      <c r="R74">
        <f t="shared" si="50"/>
        <v>490.65075519392366</v>
      </c>
      <c r="S74">
        <f t="shared" si="51"/>
        <v>48.717465160161645</v>
      </c>
      <c r="T74">
        <f t="shared" si="52"/>
        <v>74.17117157012801</v>
      </c>
      <c r="U74">
        <f t="shared" si="53"/>
        <v>0.28372174508086351</v>
      </c>
      <c r="V74">
        <f t="shared" si="54"/>
        <v>2.9034838980502018</v>
      </c>
      <c r="W74">
        <f t="shared" si="55"/>
        <v>0.26916997264060261</v>
      </c>
      <c r="X74">
        <f t="shared" si="56"/>
        <v>0.1694764334864626</v>
      </c>
      <c r="Y74">
        <f t="shared" si="57"/>
        <v>344.37509964459599</v>
      </c>
      <c r="Z74">
        <f t="shared" si="58"/>
        <v>29.205096568114143</v>
      </c>
      <c r="AA74">
        <f t="shared" si="59"/>
        <v>27.9496</v>
      </c>
      <c r="AB74">
        <f t="shared" si="60"/>
        <v>3.7837041633534008</v>
      </c>
      <c r="AC74">
        <f t="shared" si="61"/>
        <v>60.244409959645417</v>
      </c>
      <c r="AD74">
        <f t="shared" si="62"/>
        <v>2.3174842151864001</v>
      </c>
      <c r="AE74">
        <f t="shared" si="63"/>
        <v>3.8468037395316208</v>
      </c>
      <c r="AF74">
        <f t="shared" si="64"/>
        <v>1.4662199481670006</v>
      </c>
      <c r="AG74">
        <f t="shared" si="65"/>
        <v>-180.8441553138565</v>
      </c>
      <c r="AH74">
        <f t="shared" si="66"/>
        <v>44.439611928526524</v>
      </c>
      <c r="AI74">
        <f t="shared" si="67"/>
        <v>3.3393184918947174</v>
      </c>
      <c r="AJ74">
        <f t="shared" si="68"/>
        <v>211.30987475116075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51896.169895162893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72"/>
        <v>0.71047955241266758</v>
      </c>
      <c r="AU74">
        <v>-3.9894345373445681</v>
      </c>
      <c r="AV74" t="s">
        <v>722</v>
      </c>
      <c r="AW74">
        <v>10385.299999999999</v>
      </c>
      <c r="AX74">
        <v>699.48238461538449</v>
      </c>
      <c r="AY74">
        <v>964.66461362772975</v>
      </c>
      <c r="AZ74">
        <f t="shared" si="73"/>
        <v>0.27489577752323435</v>
      </c>
      <c r="BA74">
        <v>0.5</v>
      </c>
      <c r="BB74">
        <f t="shared" si="74"/>
        <v>1513.2098998222978</v>
      </c>
      <c r="BC74">
        <f t="shared" si="75"/>
        <v>40.908162114374775</v>
      </c>
      <c r="BD74">
        <f t="shared" si="76"/>
        <v>207.98750598375307</v>
      </c>
      <c r="BE74">
        <f t="shared" si="77"/>
        <v>2.9670435447846227E-2</v>
      </c>
      <c r="BF74">
        <f t="shared" si="78"/>
        <v>2.5575784075815395</v>
      </c>
      <c r="BG74">
        <f t="shared" si="79"/>
        <v>570.87788215009061</v>
      </c>
      <c r="BH74" t="s">
        <v>723</v>
      </c>
      <c r="BI74">
        <v>559.16999999999996</v>
      </c>
      <c r="BJ74">
        <f t="shared" si="80"/>
        <v>559.16999999999996</v>
      </c>
      <c r="BK74">
        <f t="shared" si="81"/>
        <v>0.42034776428962362</v>
      </c>
      <c r="BL74">
        <f t="shared" si="82"/>
        <v>0.65397226029690159</v>
      </c>
      <c r="BM74">
        <f t="shared" si="83"/>
        <v>0.85884547163723002</v>
      </c>
      <c r="BN74">
        <f t="shared" si="84"/>
        <v>-9.165730608509767</v>
      </c>
      <c r="BO74">
        <f t="shared" si="85"/>
        <v>1.011865742415764</v>
      </c>
      <c r="BP74">
        <f t="shared" si="86"/>
        <v>0.52278896057016677</v>
      </c>
      <c r="BQ74">
        <f t="shared" si="87"/>
        <v>0.47721103942983323</v>
      </c>
      <c r="BR74">
        <v>1947</v>
      </c>
      <c r="BS74">
        <v>290.00000000000011</v>
      </c>
      <c r="BT74">
        <v>898.58</v>
      </c>
      <c r="BU74">
        <v>245</v>
      </c>
      <c r="BV74">
        <v>10385.299999999999</v>
      </c>
      <c r="BW74">
        <v>898.46</v>
      </c>
      <c r="BX74">
        <v>0.12</v>
      </c>
      <c r="BY74">
        <v>300.00000000000011</v>
      </c>
      <c r="BZ74">
        <v>38.4</v>
      </c>
      <c r="CA74">
        <v>964.66461362772975</v>
      </c>
      <c r="CB74">
        <v>1.0069669093989051</v>
      </c>
      <c r="CC74">
        <v>-68.750852383657119</v>
      </c>
      <c r="CD74">
        <v>0.85636943788198416</v>
      </c>
      <c r="CE74">
        <v>0.99567444798379556</v>
      </c>
      <c r="CF74">
        <v>-1.1306648053392669E-2</v>
      </c>
      <c r="CG74">
        <v>289.99999999999989</v>
      </c>
      <c r="CH74">
        <v>893.08</v>
      </c>
      <c r="CI74">
        <v>635</v>
      </c>
      <c r="CJ74">
        <v>10373</v>
      </c>
      <c r="CK74">
        <v>898.39</v>
      </c>
      <c r="CL74">
        <v>-5.31</v>
      </c>
      <c r="CZ74">
        <f t="shared" si="88"/>
        <v>1800.03</v>
      </c>
      <c r="DA74">
        <f t="shared" si="89"/>
        <v>1513.2098998222978</v>
      </c>
      <c r="DB74">
        <f t="shared" si="90"/>
        <v>0.84065815559868329</v>
      </c>
      <c r="DC74">
        <f t="shared" si="91"/>
        <v>0.1913163111973667</v>
      </c>
      <c r="DD74">
        <v>6</v>
      </c>
      <c r="DE74">
        <v>0.5</v>
      </c>
      <c r="DF74" t="s">
        <v>425</v>
      </c>
      <c r="DG74">
        <v>2</v>
      </c>
      <c r="DH74">
        <v>1693259318</v>
      </c>
      <c r="DI74">
        <v>747.00400000000002</v>
      </c>
      <c r="DJ74">
        <v>799.73599999999999</v>
      </c>
      <c r="DK74">
        <v>23.340199999999999</v>
      </c>
      <c r="DL74">
        <v>18.537199999999999</v>
      </c>
      <c r="DM74">
        <v>745.04200000000003</v>
      </c>
      <c r="DN74">
        <v>22.8186</v>
      </c>
      <c r="DO74">
        <v>500.32</v>
      </c>
      <c r="DP74">
        <v>99.191100000000006</v>
      </c>
      <c r="DQ74">
        <v>0.10043199999999999</v>
      </c>
      <c r="DR74">
        <v>28.233499999999999</v>
      </c>
      <c r="DS74">
        <v>27.9496</v>
      </c>
      <c r="DT74">
        <v>999.9</v>
      </c>
      <c r="DU74">
        <v>0</v>
      </c>
      <c r="DV74">
        <v>0</v>
      </c>
      <c r="DW74">
        <v>9932.5</v>
      </c>
      <c r="DX74">
        <v>0</v>
      </c>
      <c r="DY74">
        <v>657.45799999999997</v>
      </c>
      <c r="DZ74">
        <v>-52.732300000000002</v>
      </c>
      <c r="EA74">
        <v>764.85599999999999</v>
      </c>
      <c r="EB74">
        <v>814.84100000000001</v>
      </c>
      <c r="EC74">
        <v>4.8029799999999998</v>
      </c>
      <c r="ED74">
        <v>799.73599999999999</v>
      </c>
      <c r="EE74">
        <v>18.537199999999999</v>
      </c>
      <c r="EF74">
        <v>2.31514</v>
      </c>
      <c r="EG74">
        <v>1.83873</v>
      </c>
      <c r="EH74">
        <v>19.7821</v>
      </c>
      <c r="EI74">
        <v>16.12</v>
      </c>
      <c r="EJ74">
        <v>1800.03</v>
      </c>
      <c r="EK74">
        <v>0.97799899999999995</v>
      </c>
      <c r="EL74">
        <v>2.2001199999999999E-2</v>
      </c>
      <c r="EM74">
        <v>0</v>
      </c>
      <c r="EN74">
        <v>699.43799999999999</v>
      </c>
      <c r="EO74">
        <v>5.0002700000000004</v>
      </c>
      <c r="EP74">
        <v>13087</v>
      </c>
      <c r="EQ74">
        <v>16248.9</v>
      </c>
      <c r="ER74">
        <v>46.436999999999998</v>
      </c>
      <c r="ES74">
        <v>48</v>
      </c>
      <c r="ET74">
        <v>47.625</v>
      </c>
      <c r="EU74">
        <v>47</v>
      </c>
      <c r="EV74">
        <v>48.125</v>
      </c>
      <c r="EW74">
        <v>1755.54</v>
      </c>
      <c r="EX74">
        <v>39.49</v>
      </c>
      <c r="EY74">
        <v>0</v>
      </c>
      <c r="EZ74">
        <v>109.7999999523163</v>
      </c>
      <c r="FA74">
        <v>0</v>
      </c>
      <c r="FB74">
        <v>699.48238461538449</v>
      </c>
      <c r="FC74">
        <v>-0.66270085293162273</v>
      </c>
      <c r="FD74">
        <v>-66.847863050989801</v>
      </c>
      <c r="FE74">
        <v>13096.596153846151</v>
      </c>
      <c r="FF74">
        <v>15</v>
      </c>
      <c r="FG74">
        <v>1693259277.5</v>
      </c>
      <c r="FH74" t="s">
        <v>724</v>
      </c>
      <c r="FI74">
        <v>1693259274.5</v>
      </c>
      <c r="FJ74">
        <v>1693259277.5</v>
      </c>
      <c r="FK74">
        <v>63</v>
      </c>
      <c r="FL74">
        <v>0.114</v>
      </c>
      <c r="FM74">
        <v>3.0000000000000001E-3</v>
      </c>
      <c r="FN74">
        <v>1.9339999999999999</v>
      </c>
      <c r="FO74">
        <v>0.28100000000000003</v>
      </c>
      <c r="FP74">
        <v>800</v>
      </c>
      <c r="FQ74">
        <v>18</v>
      </c>
      <c r="FR74">
        <v>0.13</v>
      </c>
      <c r="FS74">
        <v>0.04</v>
      </c>
      <c r="FT74">
        <v>41.149513072759319</v>
      </c>
      <c r="FU74">
        <v>-0.32061106686910079</v>
      </c>
      <c r="FV74">
        <v>0.15424869847377681</v>
      </c>
      <c r="FW74">
        <v>1</v>
      </c>
      <c r="FX74">
        <v>0.28450061627185769</v>
      </c>
      <c r="FY74">
        <v>7.9396004251139074E-3</v>
      </c>
      <c r="FZ74">
        <v>5.0633996143199271E-3</v>
      </c>
      <c r="GA74">
        <v>1</v>
      </c>
      <c r="GB74">
        <v>2</v>
      </c>
      <c r="GC74">
        <v>2</v>
      </c>
      <c r="GD74" t="s">
        <v>427</v>
      </c>
      <c r="GE74">
        <v>3.1332599999999999</v>
      </c>
      <c r="GF74">
        <v>2.8650000000000002</v>
      </c>
      <c r="GG74">
        <v>0.144763</v>
      </c>
      <c r="GH74">
        <v>0.15543999999999999</v>
      </c>
      <c r="GI74">
        <v>0.111786</v>
      </c>
      <c r="GJ74">
        <v>9.90061E-2</v>
      </c>
      <c r="GK74">
        <v>25820.6</v>
      </c>
      <c r="GL74">
        <v>19718</v>
      </c>
      <c r="GM74">
        <v>29115</v>
      </c>
      <c r="GN74">
        <v>21765.1</v>
      </c>
      <c r="GO74">
        <v>34676.6</v>
      </c>
      <c r="GP74">
        <v>26998.799999999999</v>
      </c>
      <c r="GQ74">
        <v>40409.5</v>
      </c>
      <c r="GR74">
        <v>30937.4</v>
      </c>
      <c r="GS74">
        <v>2.0142000000000002</v>
      </c>
      <c r="GT74">
        <v>1.7697000000000001</v>
      </c>
      <c r="GU74">
        <v>3.0398399999999999E-2</v>
      </c>
      <c r="GV74">
        <v>0</v>
      </c>
      <c r="GW74">
        <v>27.452999999999999</v>
      </c>
      <c r="GX74">
        <v>999.9</v>
      </c>
      <c r="GY74">
        <v>29.1</v>
      </c>
      <c r="GZ74">
        <v>42.2</v>
      </c>
      <c r="HA74">
        <v>24.442299999999999</v>
      </c>
      <c r="HB74">
        <v>62.270600000000002</v>
      </c>
      <c r="HC74">
        <v>14.0745</v>
      </c>
      <c r="HD74">
        <v>1</v>
      </c>
      <c r="HE74">
        <v>0.37607699999999999</v>
      </c>
      <c r="HF74">
        <v>2.5673499999999998</v>
      </c>
      <c r="HG74">
        <v>20.3141</v>
      </c>
      <c r="HH74">
        <v>5.2340600000000004</v>
      </c>
      <c r="HI74">
        <v>11.98</v>
      </c>
      <c r="HJ74">
        <v>4.9752000000000001</v>
      </c>
      <c r="HK74">
        <v>3.2839999999999998</v>
      </c>
      <c r="HL74">
        <v>9999</v>
      </c>
      <c r="HM74">
        <v>9999</v>
      </c>
      <c r="HN74">
        <v>9999</v>
      </c>
      <c r="HO74">
        <v>999.9</v>
      </c>
      <c r="HP74">
        <v>1.8611599999999999</v>
      </c>
      <c r="HQ74">
        <v>1.86293</v>
      </c>
      <c r="HR74">
        <v>1.8681300000000001</v>
      </c>
      <c r="HS74">
        <v>1.8590500000000001</v>
      </c>
      <c r="HT74">
        <v>1.8573200000000001</v>
      </c>
      <c r="HU74">
        <v>1.8611</v>
      </c>
      <c r="HV74">
        <v>1.86487</v>
      </c>
      <c r="HW74">
        <v>1.8669100000000001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1.962</v>
      </c>
      <c r="IL74">
        <v>0.52159999999999995</v>
      </c>
      <c r="IM74">
        <v>1.8427076944825049</v>
      </c>
      <c r="IN74">
        <v>1.118558698776514E-3</v>
      </c>
      <c r="IO74">
        <v>-1.6939696309573479E-6</v>
      </c>
      <c r="IP74">
        <v>5.4698917449866148E-10</v>
      </c>
      <c r="IQ74">
        <v>-7.4754472079751277E-2</v>
      </c>
      <c r="IR74">
        <v>-7.6058941998734366E-3</v>
      </c>
      <c r="IS74">
        <v>1.6984902717538061E-3</v>
      </c>
      <c r="IT74">
        <v>-9.6352527008986976E-6</v>
      </c>
      <c r="IU74">
        <v>2</v>
      </c>
      <c r="IV74">
        <v>2021</v>
      </c>
      <c r="IW74">
        <v>2</v>
      </c>
      <c r="IX74">
        <v>40</v>
      </c>
      <c r="IY74">
        <v>0.7</v>
      </c>
      <c r="IZ74">
        <v>0.7</v>
      </c>
      <c r="JA74">
        <v>1.80908</v>
      </c>
      <c r="JB74">
        <v>2.5390600000000001</v>
      </c>
      <c r="JC74">
        <v>1.34399</v>
      </c>
      <c r="JD74">
        <v>2.2399900000000001</v>
      </c>
      <c r="JE74">
        <v>1.5918000000000001</v>
      </c>
      <c r="JF74">
        <v>2.3559600000000001</v>
      </c>
      <c r="JG74">
        <v>47.632100000000001</v>
      </c>
      <c r="JH74">
        <v>15.821899999999999</v>
      </c>
      <c r="JI74">
        <v>18</v>
      </c>
      <c r="JJ74">
        <v>505.35</v>
      </c>
      <c r="JK74">
        <v>395.202</v>
      </c>
      <c r="JL74">
        <v>23.6831</v>
      </c>
      <c r="JM74">
        <v>32.236699999999999</v>
      </c>
      <c r="JN74">
        <v>29.9985</v>
      </c>
      <c r="JO74">
        <v>32.167200000000001</v>
      </c>
      <c r="JP74">
        <v>32.122799999999998</v>
      </c>
      <c r="JQ74">
        <v>36.281399999999998</v>
      </c>
      <c r="JR74">
        <v>21.617799999999999</v>
      </c>
      <c r="JS74">
        <v>0</v>
      </c>
      <c r="JT74">
        <v>23.661100000000001</v>
      </c>
      <c r="JU74">
        <v>800</v>
      </c>
      <c r="JV74">
        <v>18.546299999999999</v>
      </c>
      <c r="JW74">
        <v>99.274500000000003</v>
      </c>
      <c r="JX74">
        <v>97.727900000000005</v>
      </c>
    </row>
    <row r="75" spans="1:284" x14ac:dyDescent="0.3">
      <c r="A75">
        <v>59</v>
      </c>
      <c r="B75">
        <v>1693259428</v>
      </c>
      <c r="C75">
        <v>14435.5</v>
      </c>
      <c r="D75" t="s">
        <v>725</v>
      </c>
      <c r="E75" t="s">
        <v>726</v>
      </c>
      <c r="F75" t="s">
        <v>416</v>
      </c>
      <c r="G75" t="s">
        <v>666</v>
      </c>
      <c r="H75" t="s">
        <v>593</v>
      </c>
      <c r="I75" t="s">
        <v>419</v>
      </c>
      <c r="J75" t="s">
        <v>420</v>
      </c>
      <c r="K75" t="s">
        <v>594</v>
      </c>
      <c r="L75" t="s">
        <v>595</v>
      </c>
      <c r="M75">
        <v>1693259428</v>
      </c>
      <c r="N75">
        <f t="shared" si="46"/>
        <v>3.6757090513401688E-3</v>
      </c>
      <c r="O75">
        <f t="shared" si="47"/>
        <v>3.6757090513401689</v>
      </c>
      <c r="P75">
        <f t="shared" si="48"/>
        <v>40.798266292077955</v>
      </c>
      <c r="Q75">
        <f t="shared" si="49"/>
        <v>1146.1199999999999</v>
      </c>
      <c r="R75">
        <f t="shared" si="50"/>
        <v>848.72805204369365</v>
      </c>
      <c r="S75">
        <f t="shared" si="51"/>
        <v>84.271371893577694</v>
      </c>
      <c r="T75">
        <f t="shared" si="52"/>
        <v>113.79982613051999</v>
      </c>
      <c r="U75">
        <f t="shared" si="53"/>
        <v>0.24891365199562995</v>
      </c>
      <c r="V75">
        <f t="shared" si="54"/>
        <v>2.9140116312433157</v>
      </c>
      <c r="W75">
        <f t="shared" si="55"/>
        <v>0.23767591827707582</v>
      </c>
      <c r="X75">
        <f t="shared" si="56"/>
        <v>0.14951483090955606</v>
      </c>
      <c r="Y75">
        <f t="shared" si="57"/>
        <v>344.3555128052472</v>
      </c>
      <c r="Z75">
        <f t="shared" si="58"/>
        <v>29.303121253243546</v>
      </c>
      <c r="AA75">
        <f t="shared" si="59"/>
        <v>27.973700000000001</v>
      </c>
      <c r="AB75">
        <f t="shared" si="60"/>
        <v>3.789025322446756</v>
      </c>
      <c r="AC75">
        <f t="shared" si="61"/>
        <v>59.837649738551704</v>
      </c>
      <c r="AD75">
        <f t="shared" si="62"/>
        <v>2.3005512786586997</v>
      </c>
      <c r="AE75">
        <f t="shared" si="63"/>
        <v>3.8446551438943293</v>
      </c>
      <c r="AF75">
        <f t="shared" si="64"/>
        <v>1.4884740437880564</v>
      </c>
      <c r="AG75">
        <f t="shared" si="65"/>
        <v>-162.09876916410144</v>
      </c>
      <c r="AH75">
        <f t="shared" si="66"/>
        <v>39.306468804910061</v>
      </c>
      <c r="AI75">
        <f t="shared" si="67"/>
        <v>2.9431412490828577</v>
      </c>
      <c r="AJ75">
        <f t="shared" si="68"/>
        <v>224.5063536951387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52198.866267716759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72"/>
        <v>0.71047955241266758</v>
      </c>
      <c r="AU75">
        <v>-3.9894345373445681</v>
      </c>
      <c r="AV75" t="s">
        <v>727</v>
      </c>
      <c r="AW75">
        <v>10385.799999999999</v>
      </c>
      <c r="AX75">
        <v>699.72040000000004</v>
      </c>
      <c r="AY75">
        <v>972.35676744458794</v>
      </c>
      <c r="AZ75">
        <f t="shared" si="73"/>
        <v>0.28038717533801161</v>
      </c>
      <c r="BA75">
        <v>0.5</v>
      </c>
      <c r="BB75">
        <f t="shared" si="74"/>
        <v>1513.1256064026236</v>
      </c>
      <c r="BC75">
        <f t="shared" si="75"/>
        <v>40.798266292077955</v>
      </c>
      <c r="BD75">
        <f t="shared" si="76"/>
        <v>212.13050735542379</v>
      </c>
      <c r="BE75">
        <f t="shared" si="77"/>
        <v>2.9599459978674816E-2</v>
      </c>
      <c r="BF75">
        <f t="shared" si="78"/>
        <v>2.5294349922808275</v>
      </c>
      <c r="BG75">
        <f t="shared" si="79"/>
        <v>573.56304326124871</v>
      </c>
      <c r="BH75" t="s">
        <v>728</v>
      </c>
      <c r="BI75">
        <v>556.73</v>
      </c>
      <c r="BJ75">
        <f t="shared" si="80"/>
        <v>556.73</v>
      </c>
      <c r="BK75">
        <f t="shared" si="81"/>
        <v>0.42744266442129064</v>
      </c>
      <c r="BL75">
        <f t="shared" si="82"/>
        <v>0.65596441037916609</v>
      </c>
      <c r="BM75">
        <f t="shared" si="83"/>
        <v>0.85544120723005213</v>
      </c>
      <c r="BN75">
        <f t="shared" si="84"/>
        <v>-12.836125550836105</v>
      </c>
      <c r="BO75">
        <f t="shared" si="85"/>
        <v>1.008710988062655</v>
      </c>
      <c r="BP75">
        <f t="shared" si="86"/>
        <v>0.52191570545948518</v>
      </c>
      <c r="BQ75">
        <f t="shared" si="87"/>
        <v>0.47808429454051482</v>
      </c>
      <c r="BR75">
        <v>1949</v>
      </c>
      <c r="BS75">
        <v>290.00000000000011</v>
      </c>
      <c r="BT75">
        <v>903.67</v>
      </c>
      <c r="BU75">
        <v>235</v>
      </c>
      <c r="BV75">
        <v>10385.799999999999</v>
      </c>
      <c r="BW75">
        <v>903.98</v>
      </c>
      <c r="BX75">
        <v>-0.31</v>
      </c>
      <c r="BY75">
        <v>300.00000000000011</v>
      </c>
      <c r="BZ75">
        <v>38.4</v>
      </c>
      <c r="CA75">
        <v>972.35676744458794</v>
      </c>
      <c r="CB75">
        <v>1.3941199707813301</v>
      </c>
      <c r="CC75">
        <v>-71.010636629801141</v>
      </c>
      <c r="CD75">
        <v>1.1855152822408479</v>
      </c>
      <c r="CE75">
        <v>0.9922562844690811</v>
      </c>
      <c r="CF75">
        <v>-1.1306135038932149E-2</v>
      </c>
      <c r="CG75">
        <v>289.99999999999989</v>
      </c>
      <c r="CH75">
        <v>898.31</v>
      </c>
      <c r="CI75">
        <v>645</v>
      </c>
      <c r="CJ75">
        <v>10371.200000000001</v>
      </c>
      <c r="CK75">
        <v>903.89</v>
      </c>
      <c r="CL75">
        <v>-5.58</v>
      </c>
      <c r="CZ75">
        <f t="shared" si="88"/>
        <v>1799.93</v>
      </c>
      <c r="DA75">
        <f t="shared" si="89"/>
        <v>1513.1256064026236</v>
      </c>
      <c r="DB75">
        <f t="shared" si="90"/>
        <v>0.84065802914703547</v>
      </c>
      <c r="DC75">
        <f t="shared" si="91"/>
        <v>0.191316058294071</v>
      </c>
      <c r="DD75">
        <v>6</v>
      </c>
      <c r="DE75">
        <v>0.5</v>
      </c>
      <c r="DF75" t="s">
        <v>425</v>
      </c>
      <c r="DG75">
        <v>2</v>
      </c>
      <c r="DH75">
        <v>1693259428</v>
      </c>
      <c r="DI75">
        <v>1146.1199999999999</v>
      </c>
      <c r="DJ75">
        <v>1200.0899999999999</v>
      </c>
      <c r="DK75">
        <v>23.169699999999999</v>
      </c>
      <c r="DL75">
        <v>18.8645</v>
      </c>
      <c r="DM75">
        <v>1144.0899999999999</v>
      </c>
      <c r="DN75">
        <v>22.654900000000001</v>
      </c>
      <c r="DO75">
        <v>500.40100000000001</v>
      </c>
      <c r="DP75">
        <v>99.191299999999998</v>
      </c>
      <c r="DQ75">
        <v>0.10007099999999999</v>
      </c>
      <c r="DR75">
        <v>28.2239</v>
      </c>
      <c r="DS75">
        <v>27.973700000000001</v>
      </c>
      <c r="DT75">
        <v>999.9</v>
      </c>
      <c r="DU75">
        <v>0</v>
      </c>
      <c r="DV75">
        <v>0</v>
      </c>
      <c r="DW75">
        <v>9992.5</v>
      </c>
      <c r="DX75">
        <v>0</v>
      </c>
      <c r="DY75">
        <v>680.303</v>
      </c>
      <c r="DZ75">
        <v>-53.963000000000001</v>
      </c>
      <c r="EA75">
        <v>1173.31</v>
      </c>
      <c r="EB75">
        <v>1223.1600000000001</v>
      </c>
      <c r="EC75">
        <v>4.3052299999999999</v>
      </c>
      <c r="ED75">
        <v>1200.0899999999999</v>
      </c>
      <c r="EE75">
        <v>18.8645</v>
      </c>
      <c r="EF75">
        <v>2.2982399999999998</v>
      </c>
      <c r="EG75">
        <v>1.8712</v>
      </c>
      <c r="EH75">
        <v>19.664000000000001</v>
      </c>
      <c r="EI75">
        <v>16.394600000000001</v>
      </c>
      <c r="EJ75">
        <v>1799.93</v>
      </c>
      <c r="EK75">
        <v>0.97800200000000004</v>
      </c>
      <c r="EL75">
        <v>2.19975E-2</v>
      </c>
      <c r="EM75">
        <v>0</v>
      </c>
      <c r="EN75">
        <v>699.66499999999996</v>
      </c>
      <c r="EO75">
        <v>5.0002700000000004</v>
      </c>
      <c r="EP75">
        <v>13138.6</v>
      </c>
      <c r="EQ75">
        <v>16248</v>
      </c>
      <c r="ER75">
        <v>46.5</v>
      </c>
      <c r="ES75">
        <v>47.936999999999998</v>
      </c>
      <c r="ET75">
        <v>47.686999999999998</v>
      </c>
      <c r="EU75">
        <v>47.125</v>
      </c>
      <c r="EV75">
        <v>48.125</v>
      </c>
      <c r="EW75">
        <v>1755.44</v>
      </c>
      <c r="EX75">
        <v>39.479999999999997</v>
      </c>
      <c r="EY75">
        <v>0</v>
      </c>
      <c r="EZ75">
        <v>108</v>
      </c>
      <c r="FA75">
        <v>0</v>
      </c>
      <c r="FB75">
        <v>699.72040000000004</v>
      </c>
      <c r="FC75">
        <v>-1.592692299194763</v>
      </c>
      <c r="FD75">
        <v>339.14615385655162</v>
      </c>
      <c r="FE75">
        <v>13106.136</v>
      </c>
      <c r="FF75">
        <v>15</v>
      </c>
      <c r="FG75">
        <v>1693259387.5</v>
      </c>
      <c r="FH75" t="s">
        <v>729</v>
      </c>
      <c r="FI75">
        <v>1693259387.5</v>
      </c>
      <c r="FJ75">
        <v>1693259383.5</v>
      </c>
      <c r="FK75">
        <v>64</v>
      </c>
      <c r="FL75">
        <v>0.30499999999999999</v>
      </c>
      <c r="FM75">
        <v>2E-3</v>
      </c>
      <c r="FN75">
        <v>1.996</v>
      </c>
      <c r="FO75">
        <v>0.28999999999999998</v>
      </c>
      <c r="FP75">
        <v>1200</v>
      </c>
      <c r="FQ75">
        <v>18</v>
      </c>
      <c r="FR75">
        <v>0.12</v>
      </c>
      <c r="FS75">
        <v>0.04</v>
      </c>
      <c r="FT75">
        <v>40.751799455583438</v>
      </c>
      <c r="FU75">
        <v>-0.64839071364371947</v>
      </c>
      <c r="FV75">
        <v>0.19540986802714561</v>
      </c>
      <c r="FW75">
        <v>1</v>
      </c>
      <c r="FX75">
        <v>0.25179375315072611</v>
      </c>
      <c r="FY75">
        <v>1.1217458678319031E-2</v>
      </c>
      <c r="FZ75">
        <v>5.1109867310721174E-3</v>
      </c>
      <c r="GA75">
        <v>1</v>
      </c>
      <c r="GB75">
        <v>2</v>
      </c>
      <c r="GC75">
        <v>2</v>
      </c>
      <c r="GD75" t="s">
        <v>427</v>
      </c>
      <c r="GE75">
        <v>3.1334300000000002</v>
      </c>
      <c r="GF75">
        <v>2.86517</v>
      </c>
      <c r="GG75">
        <v>0.19200200000000001</v>
      </c>
      <c r="GH75">
        <v>0.20221800000000001</v>
      </c>
      <c r="GI75">
        <v>0.111237</v>
      </c>
      <c r="GJ75">
        <v>0.100274</v>
      </c>
      <c r="GK75">
        <v>24397.5</v>
      </c>
      <c r="GL75">
        <v>18627.8</v>
      </c>
      <c r="GM75">
        <v>29119.1</v>
      </c>
      <c r="GN75">
        <v>21767.599999999999</v>
      </c>
      <c r="GO75">
        <v>34707</v>
      </c>
      <c r="GP75">
        <v>26966</v>
      </c>
      <c r="GQ75">
        <v>40415</v>
      </c>
      <c r="GR75">
        <v>30939.4</v>
      </c>
      <c r="GS75">
        <v>2.0145</v>
      </c>
      <c r="GT75">
        <v>1.7735000000000001</v>
      </c>
      <c r="GU75">
        <v>4.9471899999999999E-2</v>
      </c>
      <c r="GV75">
        <v>0</v>
      </c>
      <c r="GW75">
        <v>27.165500000000002</v>
      </c>
      <c r="GX75">
        <v>999.9</v>
      </c>
      <c r="GY75">
        <v>28.9</v>
      </c>
      <c r="GZ75">
        <v>42.2</v>
      </c>
      <c r="HA75">
        <v>24.272099999999998</v>
      </c>
      <c r="HB75">
        <v>62.040700000000001</v>
      </c>
      <c r="HC75">
        <v>14.194699999999999</v>
      </c>
      <c r="HD75">
        <v>1</v>
      </c>
      <c r="HE75">
        <v>0.36760199999999998</v>
      </c>
      <c r="HF75">
        <v>2.4084300000000001</v>
      </c>
      <c r="HG75">
        <v>20.316400000000002</v>
      </c>
      <c r="HH75">
        <v>5.23346</v>
      </c>
      <c r="HI75">
        <v>11.98</v>
      </c>
      <c r="HJ75">
        <v>4.9745999999999997</v>
      </c>
      <c r="HK75">
        <v>3.2839999999999998</v>
      </c>
      <c r="HL75">
        <v>9999</v>
      </c>
      <c r="HM75">
        <v>9999</v>
      </c>
      <c r="HN75">
        <v>9999</v>
      </c>
      <c r="HO75">
        <v>999.9</v>
      </c>
      <c r="HP75">
        <v>1.8611899999999999</v>
      </c>
      <c r="HQ75">
        <v>1.86287</v>
      </c>
      <c r="HR75">
        <v>1.8681300000000001</v>
      </c>
      <c r="HS75">
        <v>1.8590899999999999</v>
      </c>
      <c r="HT75">
        <v>1.8573</v>
      </c>
      <c r="HU75">
        <v>1.86111</v>
      </c>
      <c r="HV75">
        <v>1.86487</v>
      </c>
      <c r="HW75">
        <v>1.8669100000000001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2.0299999999999998</v>
      </c>
      <c r="IL75">
        <v>0.51480000000000004</v>
      </c>
      <c r="IM75">
        <v>2.1469143512497411</v>
      </c>
      <c r="IN75">
        <v>1.118558698776514E-3</v>
      </c>
      <c r="IO75">
        <v>-1.6939696309573479E-6</v>
      </c>
      <c r="IP75">
        <v>5.4698917449866148E-10</v>
      </c>
      <c r="IQ75">
        <v>-7.2572114708335023E-2</v>
      </c>
      <c r="IR75">
        <v>-7.6058941998734366E-3</v>
      </c>
      <c r="IS75">
        <v>1.6984902717538061E-3</v>
      </c>
      <c r="IT75">
        <v>-9.6352527008986976E-6</v>
      </c>
      <c r="IU75">
        <v>2</v>
      </c>
      <c r="IV75">
        <v>2021</v>
      </c>
      <c r="IW75">
        <v>2</v>
      </c>
      <c r="IX75">
        <v>40</v>
      </c>
      <c r="IY75">
        <v>0.7</v>
      </c>
      <c r="IZ75">
        <v>0.7</v>
      </c>
      <c r="JA75">
        <v>2.5305200000000001</v>
      </c>
      <c r="JB75">
        <v>2.5317400000000001</v>
      </c>
      <c r="JC75">
        <v>1.34399</v>
      </c>
      <c r="JD75">
        <v>2.2399900000000001</v>
      </c>
      <c r="JE75">
        <v>1.5918000000000001</v>
      </c>
      <c r="JF75">
        <v>2.47559</v>
      </c>
      <c r="JG75">
        <v>47.601900000000001</v>
      </c>
      <c r="JH75">
        <v>15.8132</v>
      </c>
      <c r="JI75">
        <v>18</v>
      </c>
      <c r="JJ75">
        <v>504.74400000000003</v>
      </c>
      <c r="JK75">
        <v>396.81400000000002</v>
      </c>
      <c r="JL75">
        <v>24.288699999999999</v>
      </c>
      <c r="JM75">
        <v>32.117400000000004</v>
      </c>
      <c r="JN75">
        <v>29.999300000000002</v>
      </c>
      <c r="JO75">
        <v>32.073999999999998</v>
      </c>
      <c r="JP75">
        <v>32.027099999999997</v>
      </c>
      <c r="JQ75">
        <v>50.718600000000002</v>
      </c>
      <c r="JR75">
        <v>19.674700000000001</v>
      </c>
      <c r="JS75">
        <v>0</v>
      </c>
      <c r="JT75">
        <v>24.2897</v>
      </c>
      <c r="JU75">
        <v>1200</v>
      </c>
      <c r="JV75">
        <v>18.860900000000001</v>
      </c>
      <c r="JW75">
        <v>99.288200000000003</v>
      </c>
      <c r="JX75">
        <v>97.736199999999997</v>
      </c>
    </row>
    <row r="76" spans="1:284" x14ac:dyDescent="0.3">
      <c r="A76">
        <v>60</v>
      </c>
      <c r="B76">
        <v>1693259527.5</v>
      </c>
      <c r="C76">
        <v>14535</v>
      </c>
      <c r="D76" t="s">
        <v>730</v>
      </c>
      <c r="E76" t="s">
        <v>731</v>
      </c>
      <c r="F76" t="s">
        <v>416</v>
      </c>
      <c r="G76" t="s">
        <v>666</v>
      </c>
      <c r="H76" t="s">
        <v>593</v>
      </c>
      <c r="I76" t="s">
        <v>419</v>
      </c>
      <c r="J76" t="s">
        <v>420</v>
      </c>
      <c r="K76" t="s">
        <v>594</v>
      </c>
      <c r="L76" t="s">
        <v>595</v>
      </c>
      <c r="M76">
        <v>1693259527.5</v>
      </c>
      <c r="N76">
        <f t="shared" si="46"/>
        <v>2.9071589230660467E-3</v>
      </c>
      <c r="O76">
        <f t="shared" si="47"/>
        <v>2.9071589230660466</v>
      </c>
      <c r="P76">
        <f t="shared" si="48"/>
        <v>40.836051204538421</v>
      </c>
      <c r="Q76">
        <f t="shared" si="49"/>
        <v>1445.8869999999999</v>
      </c>
      <c r="R76">
        <f t="shared" si="50"/>
        <v>1065.8049168982077</v>
      </c>
      <c r="S76">
        <f t="shared" si="51"/>
        <v>105.83620249343718</v>
      </c>
      <c r="T76">
        <f t="shared" si="52"/>
        <v>143.57898606808891</v>
      </c>
      <c r="U76">
        <f t="shared" si="53"/>
        <v>0.19313732432036901</v>
      </c>
      <c r="V76">
        <f t="shared" si="54"/>
        <v>2.9268628277525597</v>
      </c>
      <c r="W76">
        <f t="shared" si="55"/>
        <v>0.18632608977991005</v>
      </c>
      <c r="X76">
        <f t="shared" si="56"/>
        <v>0.11704575660496414</v>
      </c>
      <c r="Y76">
        <f t="shared" si="57"/>
        <v>344.36239964449214</v>
      </c>
      <c r="Z76">
        <f t="shared" si="58"/>
        <v>29.516612018260226</v>
      </c>
      <c r="AA76">
        <f t="shared" si="59"/>
        <v>27.9939</v>
      </c>
      <c r="AB76">
        <f t="shared" si="60"/>
        <v>3.7934904095148383</v>
      </c>
      <c r="AC76">
        <f t="shared" si="61"/>
        <v>59.542534734507413</v>
      </c>
      <c r="AD76">
        <f t="shared" si="62"/>
        <v>2.2916043766148402</v>
      </c>
      <c r="AE76">
        <f t="shared" si="63"/>
        <v>3.8486846198819258</v>
      </c>
      <c r="AF76">
        <f t="shared" si="64"/>
        <v>1.5018860328999981</v>
      </c>
      <c r="AG76">
        <f t="shared" si="65"/>
        <v>-128.20570850721265</v>
      </c>
      <c r="AH76">
        <f t="shared" si="66"/>
        <v>39.132671134909579</v>
      </c>
      <c r="AI76">
        <f t="shared" si="67"/>
        <v>2.9178174992994665</v>
      </c>
      <c r="AJ76">
        <f t="shared" si="68"/>
        <v>258.20717977148854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52564.378780298081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72"/>
        <v>0.71047955241266758</v>
      </c>
      <c r="AU76">
        <v>-3.9894345373445681</v>
      </c>
      <c r="AV76" t="s">
        <v>732</v>
      </c>
      <c r="AW76">
        <v>10379.5</v>
      </c>
      <c r="AX76">
        <v>698.52207692307695</v>
      </c>
      <c r="AY76">
        <v>976.38185809017034</v>
      </c>
      <c r="AZ76">
        <f t="shared" si="73"/>
        <v>0.28458105695510849</v>
      </c>
      <c r="BA76">
        <v>0.5</v>
      </c>
      <c r="BB76">
        <f t="shared" si="74"/>
        <v>1513.151399822246</v>
      </c>
      <c r="BC76">
        <f t="shared" si="75"/>
        <v>40.836051204538421</v>
      </c>
      <c r="BD76">
        <f t="shared" si="76"/>
        <v>215.30711234725837</v>
      </c>
      <c r="BE76">
        <f t="shared" si="77"/>
        <v>2.9623926427420781E-2</v>
      </c>
      <c r="BF76">
        <f t="shared" si="78"/>
        <v>2.5148850540021623</v>
      </c>
      <c r="BG76">
        <f t="shared" si="79"/>
        <v>574.96118115688785</v>
      </c>
      <c r="BH76" t="s">
        <v>733</v>
      </c>
      <c r="BI76">
        <v>563.11</v>
      </c>
      <c r="BJ76">
        <f t="shared" si="80"/>
        <v>563.11</v>
      </c>
      <c r="BK76">
        <f t="shared" si="81"/>
        <v>0.42326867778815702</v>
      </c>
      <c r="BL76">
        <f t="shared" si="82"/>
        <v>0.6723414036734825</v>
      </c>
      <c r="BM76">
        <f t="shared" si="83"/>
        <v>0.85594059520832344</v>
      </c>
      <c r="BN76">
        <f t="shared" si="84"/>
        <v>-16.140862053368998</v>
      </c>
      <c r="BO76">
        <f t="shared" si="85"/>
        <v>1.0070601926498048</v>
      </c>
      <c r="BP76">
        <f t="shared" si="86"/>
        <v>0.54200458415041253</v>
      </c>
      <c r="BQ76">
        <f t="shared" si="87"/>
        <v>0.45799541584958747</v>
      </c>
      <c r="BR76">
        <v>1951</v>
      </c>
      <c r="BS76">
        <v>290.00000000000011</v>
      </c>
      <c r="BT76">
        <v>907.08</v>
      </c>
      <c r="BU76">
        <v>255</v>
      </c>
      <c r="BV76">
        <v>10379.5</v>
      </c>
      <c r="BW76">
        <v>906.64</v>
      </c>
      <c r="BX76">
        <v>0.44</v>
      </c>
      <c r="BY76">
        <v>300.00000000000011</v>
      </c>
      <c r="BZ76">
        <v>38.4</v>
      </c>
      <c r="CA76">
        <v>976.38185809017034</v>
      </c>
      <c r="CB76">
        <v>0.90284508982676559</v>
      </c>
      <c r="CC76">
        <v>-72.38686476637703</v>
      </c>
      <c r="CD76">
        <v>0.76746794977702781</v>
      </c>
      <c r="CE76">
        <v>0.99686242425025851</v>
      </c>
      <c r="CF76">
        <v>-1.13023468298109E-2</v>
      </c>
      <c r="CG76">
        <v>289.99999999999989</v>
      </c>
      <c r="CH76">
        <v>900.48</v>
      </c>
      <c r="CI76">
        <v>645</v>
      </c>
      <c r="CJ76">
        <v>10367.299999999999</v>
      </c>
      <c r="CK76">
        <v>906.56</v>
      </c>
      <c r="CL76">
        <v>-6.08</v>
      </c>
      <c r="CZ76">
        <f t="shared" si="88"/>
        <v>1799.96</v>
      </c>
      <c r="DA76">
        <f t="shared" si="89"/>
        <v>1513.151399822246</v>
      </c>
      <c r="DB76">
        <f t="shared" si="90"/>
        <v>0.84065834786453364</v>
      </c>
      <c r="DC76">
        <f t="shared" si="91"/>
        <v>0.1913166957290674</v>
      </c>
      <c r="DD76">
        <v>6</v>
      </c>
      <c r="DE76">
        <v>0.5</v>
      </c>
      <c r="DF76" t="s">
        <v>425</v>
      </c>
      <c r="DG76">
        <v>2</v>
      </c>
      <c r="DH76">
        <v>1693259527.5</v>
      </c>
      <c r="DI76">
        <v>1445.8869999999999</v>
      </c>
      <c r="DJ76">
        <v>1499.96</v>
      </c>
      <c r="DK76">
        <v>23.077200000000001</v>
      </c>
      <c r="DL76">
        <v>19.6675</v>
      </c>
      <c r="DM76">
        <v>1443.85</v>
      </c>
      <c r="DN76">
        <v>22.713200000000001</v>
      </c>
      <c r="DO76">
        <v>499.76299999999998</v>
      </c>
      <c r="DP76">
        <v>99.202100000000002</v>
      </c>
      <c r="DQ76">
        <v>9.9564700000000006E-2</v>
      </c>
      <c r="DR76">
        <v>28.241900000000001</v>
      </c>
      <c r="DS76">
        <v>27.9939</v>
      </c>
      <c r="DT76">
        <v>999.9</v>
      </c>
      <c r="DU76">
        <v>0</v>
      </c>
      <c r="DV76">
        <v>0</v>
      </c>
      <c r="DW76">
        <v>10065</v>
      </c>
      <c r="DX76">
        <v>0</v>
      </c>
      <c r="DY76">
        <v>558.58299999999997</v>
      </c>
      <c r="DZ76">
        <v>-54.223399999999998</v>
      </c>
      <c r="EA76">
        <v>1480.12</v>
      </c>
      <c r="EB76">
        <v>1530.05</v>
      </c>
      <c r="EC76">
        <v>3.5636700000000001</v>
      </c>
      <c r="ED76">
        <v>1499.96</v>
      </c>
      <c r="EE76">
        <v>19.6675</v>
      </c>
      <c r="EF76">
        <v>2.3045900000000001</v>
      </c>
      <c r="EG76">
        <v>1.95106</v>
      </c>
      <c r="EH76">
        <v>19.708500000000001</v>
      </c>
      <c r="EI76">
        <v>17.052700000000002</v>
      </c>
      <c r="EJ76">
        <v>1799.96</v>
      </c>
      <c r="EK76">
        <v>0.977993</v>
      </c>
      <c r="EL76">
        <v>2.2006999999999999E-2</v>
      </c>
      <c r="EM76">
        <v>0</v>
      </c>
      <c r="EN76">
        <v>698.36400000000003</v>
      </c>
      <c r="EO76">
        <v>5.0002700000000004</v>
      </c>
      <c r="EP76">
        <v>13028.4</v>
      </c>
      <c r="EQ76">
        <v>16248.2</v>
      </c>
      <c r="ER76">
        <v>47.061999999999998</v>
      </c>
      <c r="ES76">
        <v>48.311999999999998</v>
      </c>
      <c r="ET76">
        <v>48.186999999999998</v>
      </c>
      <c r="EU76">
        <v>47.75</v>
      </c>
      <c r="EV76">
        <v>48.625</v>
      </c>
      <c r="EW76">
        <v>1755.46</v>
      </c>
      <c r="EX76">
        <v>39.5</v>
      </c>
      <c r="EY76">
        <v>0</v>
      </c>
      <c r="EZ76">
        <v>97.399999856948853</v>
      </c>
      <c r="FA76">
        <v>0</v>
      </c>
      <c r="FB76">
        <v>698.52207692307695</v>
      </c>
      <c r="FC76">
        <v>-1.059076921833741</v>
      </c>
      <c r="FD76">
        <v>32.605128181027808</v>
      </c>
      <c r="FE76">
        <v>13024.234615384619</v>
      </c>
      <c r="FF76">
        <v>15</v>
      </c>
      <c r="FG76">
        <v>1693259558.0999999</v>
      </c>
      <c r="FH76" t="s">
        <v>734</v>
      </c>
      <c r="FI76">
        <v>1693259558.0999999</v>
      </c>
      <c r="FJ76">
        <v>1693259558.0999999</v>
      </c>
      <c r="FK76">
        <v>65</v>
      </c>
      <c r="FL76">
        <v>0.17699999999999999</v>
      </c>
      <c r="FM76">
        <v>1.9E-2</v>
      </c>
      <c r="FN76">
        <v>2.0369999999999999</v>
      </c>
      <c r="FO76">
        <v>0.36399999999999999</v>
      </c>
      <c r="FP76">
        <v>1500</v>
      </c>
      <c r="FQ76">
        <v>20</v>
      </c>
      <c r="FR76">
        <v>0.18</v>
      </c>
      <c r="FS76">
        <v>7.0000000000000007E-2</v>
      </c>
      <c r="FT76">
        <v>40.803586148341623</v>
      </c>
      <c r="FU76">
        <v>-0.42851351072303823</v>
      </c>
      <c r="FV76">
        <v>0.17402661676219849</v>
      </c>
      <c r="FW76">
        <v>1</v>
      </c>
      <c r="FX76">
        <v>0.2086619533397415</v>
      </c>
      <c r="FY76">
        <v>-2.1803970364784622E-2</v>
      </c>
      <c r="FZ76">
        <v>3.278049186738709E-3</v>
      </c>
      <c r="GA76">
        <v>1</v>
      </c>
      <c r="GB76">
        <v>2</v>
      </c>
      <c r="GC76">
        <v>2</v>
      </c>
      <c r="GD76" t="s">
        <v>427</v>
      </c>
      <c r="GE76">
        <v>3.1328999999999998</v>
      </c>
      <c r="GF76">
        <v>2.8652799999999998</v>
      </c>
      <c r="GG76">
        <v>0.222055</v>
      </c>
      <c r="GH76">
        <v>0.232016</v>
      </c>
      <c r="GI76">
        <v>0.11149100000000001</v>
      </c>
      <c r="GJ76">
        <v>0.103338</v>
      </c>
      <c r="GK76">
        <v>23497.8</v>
      </c>
      <c r="GL76">
        <v>17937.7</v>
      </c>
      <c r="GM76">
        <v>29128.400000000001</v>
      </c>
      <c r="GN76">
        <v>21774.6</v>
      </c>
      <c r="GO76">
        <v>34708.6</v>
      </c>
      <c r="GP76">
        <v>26885</v>
      </c>
      <c r="GQ76">
        <v>40426.9</v>
      </c>
      <c r="GR76">
        <v>30949.4</v>
      </c>
      <c r="GS76">
        <v>2.0169999999999999</v>
      </c>
      <c r="GT76">
        <v>1.7774000000000001</v>
      </c>
      <c r="GU76">
        <v>5.4016700000000001E-2</v>
      </c>
      <c r="GV76">
        <v>0</v>
      </c>
      <c r="GW76">
        <v>27.1114</v>
      </c>
      <c r="GX76">
        <v>999.9</v>
      </c>
      <c r="GY76">
        <v>28.7</v>
      </c>
      <c r="GZ76">
        <v>42.3</v>
      </c>
      <c r="HA76">
        <v>24.226600000000001</v>
      </c>
      <c r="HB76">
        <v>62.1907</v>
      </c>
      <c r="HC76">
        <v>14.6755</v>
      </c>
      <c r="HD76">
        <v>1</v>
      </c>
      <c r="HE76">
        <v>0.35080299999999998</v>
      </c>
      <c r="HF76">
        <v>2.0169899999999998</v>
      </c>
      <c r="HG76">
        <v>20.322600000000001</v>
      </c>
      <c r="HH76">
        <v>5.2328599999999996</v>
      </c>
      <c r="HI76">
        <v>11.9788</v>
      </c>
      <c r="HJ76">
        <v>4.9749999999999996</v>
      </c>
      <c r="HK76">
        <v>3.2839999999999998</v>
      </c>
      <c r="HL76">
        <v>9999</v>
      </c>
      <c r="HM76">
        <v>9999</v>
      </c>
      <c r="HN76">
        <v>9999</v>
      </c>
      <c r="HO76">
        <v>999.9</v>
      </c>
      <c r="HP76">
        <v>1.86113</v>
      </c>
      <c r="HQ76">
        <v>1.8628199999999999</v>
      </c>
      <c r="HR76">
        <v>1.8681300000000001</v>
      </c>
      <c r="HS76">
        <v>1.8589800000000001</v>
      </c>
      <c r="HT76">
        <v>1.8573</v>
      </c>
      <c r="HU76">
        <v>1.8610800000000001</v>
      </c>
      <c r="HV76">
        <v>1.86486</v>
      </c>
      <c r="HW76">
        <v>1.8669100000000001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2.0369999999999999</v>
      </c>
      <c r="IL76">
        <v>0.36399999999999999</v>
      </c>
      <c r="IM76">
        <v>2.1469143512497411</v>
      </c>
      <c r="IN76">
        <v>1.118558698776514E-3</v>
      </c>
      <c r="IO76">
        <v>-1.6939696309573479E-6</v>
      </c>
      <c r="IP76">
        <v>5.4698917449866148E-10</v>
      </c>
      <c r="IQ76">
        <v>-7.2572114708335023E-2</v>
      </c>
      <c r="IR76">
        <v>-7.6058941998734366E-3</v>
      </c>
      <c r="IS76">
        <v>1.6984902717538061E-3</v>
      </c>
      <c r="IT76">
        <v>-9.6352527008986976E-6</v>
      </c>
      <c r="IU76">
        <v>2</v>
      </c>
      <c r="IV76">
        <v>2021</v>
      </c>
      <c r="IW76">
        <v>2</v>
      </c>
      <c r="IX76">
        <v>40</v>
      </c>
      <c r="IY76">
        <v>2.2999999999999998</v>
      </c>
      <c r="IZ76">
        <v>2.4</v>
      </c>
      <c r="JA76">
        <v>3.0444300000000002</v>
      </c>
      <c r="JB76">
        <v>2.5415000000000001</v>
      </c>
      <c r="JC76">
        <v>1.34399</v>
      </c>
      <c r="JD76">
        <v>2.2387700000000001</v>
      </c>
      <c r="JE76">
        <v>1.5918000000000001</v>
      </c>
      <c r="JF76">
        <v>2.4560499999999998</v>
      </c>
      <c r="JG76">
        <v>47.3917</v>
      </c>
      <c r="JH76">
        <v>15.7957</v>
      </c>
      <c r="JI76">
        <v>18</v>
      </c>
      <c r="JJ76">
        <v>505.11399999999998</v>
      </c>
      <c r="JK76">
        <v>398.17399999999998</v>
      </c>
      <c r="JL76">
        <v>24.1694</v>
      </c>
      <c r="JM76">
        <v>31.942399999999999</v>
      </c>
      <c r="JN76">
        <v>29.997800000000002</v>
      </c>
      <c r="JO76">
        <v>31.927600000000002</v>
      </c>
      <c r="JP76">
        <v>31.8874</v>
      </c>
      <c r="JQ76">
        <v>60.994399999999999</v>
      </c>
      <c r="JR76">
        <v>14.679500000000001</v>
      </c>
      <c r="JS76">
        <v>0</v>
      </c>
      <c r="JT76">
        <v>24.166699999999999</v>
      </c>
      <c r="JU76">
        <v>1500</v>
      </c>
      <c r="JV76">
        <v>19.692</v>
      </c>
      <c r="JW76">
        <v>99.3185</v>
      </c>
      <c r="JX76">
        <v>97.767799999999994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735</v>
      </c>
      <c r="B17" t="s">
        <v>736</v>
      </c>
    </row>
    <row r="18" spans="1:2" x14ac:dyDescent="0.3">
      <c r="A18" t="s">
        <v>737</v>
      </c>
      <c r="B18" t="s">
        <v>738</v>
      </c>
    </row>
    <row r="19" spans="1:2" x14ac:dyDescent="0.3">
      <c r="A19" t="s">
        <v>739</v>
      </c>
      <c r="B19" t="s">
        <v>740</v>
      </c>
    </row>
    <row r="20" spans="1:2" x14ac:dyDescent="0.3">
      <c r="A20" t="s">
        <v>741</v>
      </c>
      <c r="B20" t="s">
        <v>742</v>
      </c>
    </row>
    <row r="21" spans="1:2" x14ac:dyDescent="0.3">
      <c r="A21" t="s">
        <v>743</v>
      </c>
      <c r="B21" t="s">
        <v>744</v>
      </c>
    </row>
    <row r="22" spans="1:2" x14ac:dyDescent="0.3">
      <c r="A22" t="s">
        <v>745</v>
      </c>
      <c r="B22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2023-08-28T21:55:25Z</dcterms:created>
  <dcterms:modified xsi:type="dcterms:W3CDTF">2023-08-28T23:46:52Z</dcterms:modified>
</cp:coreProperties>
</file>