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A-Ci with SPAD and nitrogen\time 3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DC76" i="1" l="1"/>
  <c r="Y76" i="1" s="1"/>
  <c r="DB76" i="1"/>
  <c r="CZ76" i="1"/>
  <c r="DA76" i="1" s="1"/>
  <c r="BO76" i="1"/>
  <c r="BN76" i="1"/>
  <c r="BM76" i="1"/>
  <c r="BL76" i="1"/>
  <c r="BP76" i="1" s="1"/>
  <c r="BQ76" i="1" s="1"/>
  <c r="BJ76" i="1"/>
  <c r="BK76" i="1" s="1"/>
  <c r="BF76" i="1"/>
  <c r="BB76" i="1"/>
  <c r="BD76" i="1" s="1"/>
  <c r="AZ76" i="1"/>
  <c r="AT76" i="1"/>
  <c r="BG76" i="1" s="1"/>
  <c r="AO76" i="1"/>
  <c r="AM76" i="1" s="1"/>
  <c r="AE76" i="1"/>
  <c r="AC76" i="1" s="1"/>
  <c r="AD76" i="1"/>
  <c r="V76" i="1"/>
  <c r="DC75" i="1"/>
  <c r="DB75" i="1"/>
  <c r="CZ75" i="1"/>
  <c r="BO75" i="1"/>
  <c r="BN75" i="1"/>
  <c r="BJ75" i="1"/>
  <c r="BF75" i="1"/>
  <c r="AZ75" i="1"/>
  <c r="AT75" i="1"/>
  <c r="BG75" i="1" s="1"/>
  <c r="AO75" i="1"/>
  <c r="AM75" i="1"/>
  <c r="Q75" i="1" s="1"/>
  <c r="AE75" i="1"/>
  <c r="AD75" i="1"/>
  <c r="AC75" i="1"/>
  <c r="V75" i="1"/>
  <c r="T75" i="1"/>
  <c r="P75" i="1"/>
  <c r="BC75" i="1" s="1"/>
  <c r="DC74" i="1"/>
  <c r="DB74" i="1"/>
  <c r="CZ74" i="1"/>
  <c r="BP74" i="1"/>
  <c r="BQ74" i="1" s="1"/>
  <c r="BO74" i="1"/>
  <c r="BN74" i="1"/>
  <c r="BL74" i="1"/>
  <c r="BJ74" i="1"/>
  <c r="BM74" i="1" s="1"/>
  <c r="BF74" i="1"/>
  <c r="AZ74" i="1"/>
  <c r="AT74" i="1"/>
  <c r="BG74" i="1" s="1"/>
  <c r="AO74" i="1"/>
  <c r="AM74" i="1" s="1"/>
  <c r="AN74" i="1" s="1"/>
  <c r="AE74" i="1"/>
  <c r="AD74" i="1"/>
  <c r="AC74" i="1" s="1"/>
  <c r="V74" i="1"/>
  <c r="DC73" i="1"/>
  <c r="DB73" i="1"/>
  <c r="CZ73" i="1"/>
  <c r="BO73" i="1"/>
  <c r="BN73" i="1"/>
  <c r="BL73" i="1"/>
  <c r="BP73" i="1" s="1"/>
  <c r="BQ73" i="1" s="1"/>
  <c r="BJ73" i="1"/>
  <c r="BF73" i="1"/>
  <c r="AZ73" i="1"/>
  <c r="AT73" i="1"/>
  <c r="BG73" i="1" s="1"/>
  <c r="AO73" i="1"/>
  <c r="AN73" i="1"/>
  <c r="AM73" i="1"/>
  <c r="O73" i="1" s="1"/>
  <c r="AE73" i="1"/>
  <c r="AD73" i="1"/>
  <c r="AC73" i="1" s="1"/>
  <c r="V73" i="1"/>
  <c r="T73" i="1"/>
  <c r="Q73" i="1"/>
  <c r="P73" i="1"/>
  <c r="BC73" i="1" s="1"/>
  <c r="N73" i="1"/>
  <c r="DC72" i="1"/>
  <c r="DB72" i="1"/>
  <c r="CZ72" i="1"/>
  <c r="BO72" i="1"/>
  <c r="BN72" i="1"/>
  <c r="BJ72" i="1"/>
  <c r="BL72" i="1" s="1"/>
  <c r="BP72" i="1" s="1"/>
  <c r="BQ72" i="1" s="1"/>
  <c r="BF72" i="1"/>
  <c r="AZ72" i="1"/>
  <c r="AT72" i="1"/>
  <c r="BG72" i="1" s="1"/>
  <c r="AO72" i="1"/>
  <c r="AM72" i="1" s="1"/>
  <c r="AE72" i="1"/>
  <c r="AD72" i="1"/>
  <c r="AC72" i="1" s="1"/>
  <c r="V72" i="1"/>
  <c r="DC71" i="1"/>
  <c r="DB71" i="1"/>
  <c r="CZ71" i="1"/>
  <c r="BO71" i="1"/>
  <c r="BN71" i="1"/>
  <c r="BJ71" i="1"/>
  <c r="BF71" i="1"/>
  <c r="AZ71" i="1"/>
  <c r="AT71" i="1"/>
  <c r="BG71" i="1" s="1"/>
  <c r="AO71" i="1"/>
  <c r="AN71" i="1"/>
  <c r="AM71" i="1"/>
  <c r="Q71" i="1" s="1"/>
  <c r="AE71" i="1"/>
  <c r="AD71" i="1"/>
  <c r="AC71" i="1" s="1"/>
  <c r="V71" i="1"/>
  <c r="T71" i="1"/>
  <c r="P71" i="1"/>
  <c r="BC71" i="1" s="1"/>
  <c r="DC70" i="1"/>
  <c r="DB70" i="1"/>
  <c r="CZ70" i="1"/>
  <c r="BO70" i="1"/>
  <c r="BN70" i="1"/>
  <c r="BL70" i="1"/>
  <c r="BP70" i="1" s="1"/>
  <c r="BQ70" i="1" s="1"/>
  <c r="BJ70" i="1"/>
  <c r="BF70" i="1"/>
  <c r="AZ70" i="1"/>
  <c r="AT70" i="1"/>
  <c r="BG70" i="1" s="1"/>
  <c r="AO70" i="1"/>
  <c r="AM70" i="1" s="1"/>
  <c r="AN70" i="1"/>
  <c r="AE70" i="1"/>
  <c r="AD70" i="1"/>
  <c r="AC70" i="1" s="1"/>
  <c r="V70" i="1"/>
  <c r="P70" i="1"/>
  <c r="BC70" i="1" s="1"/>
  <c r="DC69" i="1"/>
  <c r="DB69" i="1"/>
  <c r="CZ69" i="1"/>
  <c r="BO69" i="1"/>
  <c r="BN69" i="1"/>
  <c r="BJ69" i="1"/>
  <c r="BF69" i="1"/>
  <c r="AZ69" i="1"/>
  <c r="AT69" i="1"/>
  <c r="BG69" i="1" s="1"/>
  <c r="AO69" i="1"/>
  <c r="AN69" i="1"/>
  <c r="AM69" i="1"/>
  <c r="O69" i="1" s="1"/>
  <c r="N69" i="1" s="1"/>
  <c r="AE69" i="1"/>
  <c r="AD69" i="1"/>
  <c r="AC69" i="1" s="1"/>
  <c r="V69" i="1"/>
  <c r="T69" i="1"/>
  <c r="Q69" i="1"/>
  <c r="P69" i="1"/>
  <c r="BC69" i="1" s="1"/>
  <c r="DC68" i="1"/>
  <c r="DB68" i="1"/>
  <c r="CZ68" i="1"/>
  <c r="BP68" i="1"/>
  <c r="BQ68" i="1" s="1"/>
  <c r="BO68" i="1"/>
  <c r="BN68" i="1"/>
  <c r="BL68" i="1"/>
  <c r="BJ68" i="1"/>
  <c r="BF68" i="1"/>
  <c r="AZ68" i="1"/>
  <c r="AT68" i="1"/>
  <c r="BG68" i="1" s="1"/>
  <c r="AO68" i="1"/>
  <c r="AM68" i="1" s="1"/>
  <c r="AN68" i="1" s="1"/>
  <c r="AE68" i="1"/>
  <c r="AD68" i="1"/>
  <c r="AC68" i="1" s="1"/>
  <c r="V68" i="1"/>
  <c r="P68" i="1"/>
  <c r="BC68" i="1" s="1"/>
  <c r="DC67" i="1"/>
  <c r="DB67" i="1"/>
  <c r="CZ67" i="1"/>
  <c r="BO67" i="1"/>
  <c r="BN67" i="1"/>
  <c r="BL67" i="1"/>
  <c r="BP67" i="1" s="1"/>
  <c r="BQ67" i="1" s="1"/>
  <c r="BJ67" i="1"/>
  <c r="BF67" i="1"/>
  <c r="AZ67" i="1"/>
  <c r="AT67" i="1"/>
  <c r="BG67" i="1" s="1"/>
  <c r="AO67" i="1"/>
  <c r="AN67" i="1"/>
  <c r="AM67" i="1"/>
  <c r="Q67" i="1" s="1"/>
  <c r="AE67" i="1"/>
  <c r="AD67" i="1"/>
  <c r="AC67" i="1" s="1"/>
  <c r="V67" i="1"/>
  <c r="T67" i="1"/>
  <c r="P67" i="1"/>
  <c r="BC67" i="1" s="1"/>
  <c r="DC66" i="1"/>
  <c r="DB66" i="1"/>
  <c r="CZ66" i="1"/>
  <c r="BP66" i="1"/>
  <c r="BQ66" i="1" s="1"/>
  <c r="BO66" i="1"/>
  <c r="BN66" i="1"/>
  <c r="BL66" i="1"/>
  <c r="BJ66" i="1"/>
  <c r="BF66" i="1"/>
  <c r="AZ66" i="1"/>
  <c r="AT66" i="1"/>
  <c r="BG66" i="1" s="1"/>
  <c r="AO66" i="1"/>
  <c r="AM66" i="1" s="1"/>
  <c r="AN66" i="1"/>
  <c r="AE66" i="1"/>
  <c r="AD66" i="1"/>
  <c r="AC66" i="1" s="1"/>
  <c r="V66" i="1"/>
  <c r="T66" i="1"/>
  <c r="P66" i="1"/>
  <c r="BC66" i="1" s="1"/>
  <c r="DC65" i="1"/>
  <c r="DB65" i="1"/>
  <c r="CZ65" i="1"/>
  <c r="BO65" i="1"/>
  <c r="BN65" i="1"/>
  <c r="BJ65" i="1"/>
  <c r="BL65" i="1" s="1"/>
  <c r="BP65" i="1" s="1"/>
  <c r="BQ65" i="1" s="1"/>
  <c r="BF65" i="1"/>
  <c r="AZ65" i="1"/>
  <c r="AT65" i="1"/>
  <c r="BG65" i="1" s="1"/>
  <c r="AO65" i="1"/>
  <c r="AN65" i="1"/>
  <c r="AM65" i="1"/>
  <c r="O65" i="1" s="1"/>
  <c r="AE65" i="1"/>
  <c r="AD65" i="1"/>
  <c r="AC65" i="1" s="1"/>
  <c r="V65" i="1"/>
  <c r="T65" i="1"/>
  <c r="Q65" i="1"/>
  <c r="P65" i="1"/>
  <c r="BC65" i="1" s="1"/>
  <c r="N65" i="1"/>
  <c r="DC64" i="1"/>
  <c r="DB64" i="1"/>
  <c r="CZ64" i="1"/>
  <c r="BO64" i="1"/>
  <c r="BN64" i="1"/>
  <c r="BJ64" i="1"/>
  <c r="BF64" i="1"/>
  <c r="AZ64" i="1"/>
  <c r="AT64" i="1"/>
  <c r="BG64" i="1" s="1"/>
  <c r="AO64" i="1"/>
  <c r="AM64" i="1" s="1"/>
  <c r="AN64" i="1"/>
  <c r="AE64" i="1"/>
  <c r="AD64" i="1"/>
  <c r="AC64" i="1" s="1"/>
  <c r="V64" i="1"/>
  <c r="T64" i="1"/>
  <c r="P64" i="1"/>
  <c r="BC64" i="1" s="1"/>
  <c r="DC63" i="1"/>
  <c r="DB63" i="1"/>
  <c r="CZ63" i="1"/>
  <c r="BP63" i="1"/>
  <c r="BQ63" i="1" s="1"/>
  <c r="BO63" i="1"/>
  <c r="BN63" i="1"/>
  <c r="BL63" i="1"/>
  <c r="BJ63" i="1"/>
  <c r="BF63" i="1"/>
  <c r="AZ63" i="1"/>
  <c r="AT63" i="1"/>
  <c r="BG63" i="1" s="1"/>
  <c r="AO63" i="1"/>
  <c r="AN63" i="1"/>
  <c r="AM63" i="1"/>
  <c r="Q63" i="1" s="1"/>
  <c r="AE63" i="1"/>
  <c r="AD63" i="1"/>
  <c r="AC63" i="1" s="1"/>
  <c r="V63" i="1"/>
  <c r="T63" i="1"/>
  <c r="P63" i="1"/>
  <c r="BC63" i="1" s="1"/>
  <c r="DC62" i="1"/>
  <c r="DB62" i="1"/>
  <c r="CZ62" i="1"/>
  <c r="BO62" i="1"/>
  <c r="BN62" i="1"/>
  <c r="BM62" i="1"/>
  <c r="BJ62" i="1"/>
  <c r="BK62" i="1" s="1"/>
  <c r="BF62" i="1"/>
  <c r="AZ62" i="1"/>
  <c r="AT62" i="1"/>
  <c r="BG62" i="1" s="1"/>
  <c r="AO62" i="1"/>
  <c r="AN62" i="1"/>
  <c r="AM62" i="1"/>
  <c r="O62" i="1" s="1"/>
  <c r="AE62" i="1"/>
  <c r="AD62" i="1"/>
  <c r="AC62" i="1" s="1"/>
  <c r="V62" i="1"/>
  <c r="T62" i="1"/>
  <c r="P62" i="1"/>
  <c r="BC62" i="1" s="1"/>
  <c r="N62" i="1"/>
  <c r="DC61" i="1"/>
  <c r="DB61" i="1"/>
  <c r="CZ61" i="1"/>
  <c r="DA61" i="1" s="1"/>
  <c r="BP61" i="1"/>
  <c r="BQ61" i="1" s="1"/>
  <c r="BO61" i="1"/>
  <c r="BN61" i="1"/>
  <c r="BL61" i="1"/>
  <c r="BJ61" i="1"/>
  <c r="BM61" i="1" s="1"/>
  <c r="BF61" i="1"/>
  <c r="BB61" i="1"/>
  <c r="BD61" i="1" s="1"/>
  <c r="AZ61" i="1"/>
  <c r="AT61" i="1"/>
  <c r="BG61" i="1" s="1"/>
  <c r="AO61" i="1"/>
  <c r="AN61" i="1"/>
  <c r="AM61" i="1"/>
  <c r="O61" i="1" s="1"/>
  <c r="AG61" i="1"/>
  <c r="AE61" i="1"/>
  <c r="AD61" i="1"/>
  <c r="AC61" i="1" s="1"/>
  <c r="V61" i="1"/>
  <c r="T61" i="1"/>
  <c r="Q61" i="1"/>
  <c r="P61" i="1"/>
  <c r="BC61" i="1" s="1"/>
  <c r="N61" i="1"/>
  <c r="DC60" i="1"/>
  <c r="DB60" i="1"/>
  <c r="CZ60" i="1"/>
  <c r="BP60" i="1"/>
  <c r="BQ60" i="1" s="1"/>
  <c r="BO60" i="1"/>
  <c r="BN60" i="1"/>
  <c r="BL60" i="1"/>
  <c r="BJ60" i="1"/>
  <c r="BG60" i="1"/>
  <c r="BF60" i="1"/>
  <c r="AZ60" i="1"/>
  <c r="AT60" i="1"/>
  <c r="AO60" i="1"/>
  <c r="AM60" i="1" s="1"/>
  <c r="Q60" i="1" s="1"/>
  <c r="AE60" i="1"/>
  <c r="AD60" i="1"/>
  <c r="V60" i="1"/>
  <c r="P60" i="1"/>
  <c r="BC60" i="1" s="1"/>
  <c r="DC59" i="1"/>
  <c r="DB59" i="1"/>
  <c r="CZ59" i="1"/>
  <c r="BO59" i="1"/>
  <c r="BN59" i="1"/>
  <c r="BJ59" i="1"/>
  <c r="BF59" i="1"/>
  <c r="AZ59" i="1"/>
  <c r="AT59" i="1"/>
  <c r="BG59" i="1" s="1"/>
  <c r="AO59" i="1"/>
  <c r="AN59" i="1"/>
  <c r="AM59" i="1"/>
  <c r="Q59" i="1" s="1"/>
  <c r="AE59" i="1"/>
  <c r="AD59" i="1"/>
  <c r="AC59" i="1" s="1"/>
  <c r="V59" i="1"/>
  <c r="T59" i="1"/>
  <c r="P59" i="1"/>
  <c r="BC59" i="1" s="1"/>
  <c r="O59" i="1"/>
  <c r="N59" i="1"/>
  <c r="AG59" i="1" s="1"/>
  <c r="DC58" i="1"/>
  <c r="DB58" i="1"/>
  <c r="CZ58" i="1"/>
  <c r="BO58" i="1"/>
  <c r="BN58" i="1"/>
  <c r="BJ58" i="1"/>
  <c r="BF58" i="1"/>
  <c r="AZ58" i="1"/>
  <c r="AT58" i="1"/>
  <c r="BG58" i="1" s="1"/>
  <c r="AO58" i="1"/>
  <c r="AM58" i="1"/>
  <c r="AN58" i="1" s="1"/>
  <c r="AE58" i="1"/>
  <c r="AC58" i="1" s="1"/>
  <c r="AD58" i="1"/>
  <c r="V58" i="1"/>
  <c r="DC57" i="1"/>
  <c r="DB57" i="1"/>
  <c r="DA57" i="1" s="1"/>
  <c r="BB57" i="1" s="1"/>
  <c r="BD57" i="1" s="1"/>
  <c r="CZ57" i="1"/>
  <c r="BO57" i="1"/>
  <c r="BN57" i="1"/>
  <c r="BM57" i="1"/>
  <c r="BL57" i="1"/>
  <c r="BP57" i="1" s="1"/>
  <c r="BQ57" i="1" s="1"/>
  <c r="BK57" i="1"/>
  <c r="BJ57" i="1"/>
  <c r="BG57" i="1"/>
  <c r="BF57" i="1"/>
  <c r="AZ57" i="1"/>
  <c r="AT57" i="1"/>
  <c r="AO57" i="1"/>
  <c r="AM57" i="1"/>
  <c r="P57" i="1" s="1"/>
  <c r="BC57" i="1" s="1"/>
  <c r="AE57" i="1"/>
  <c r="AD57" i="1"/>
  <c r="AC57" i="1"/>
  <c r="Y57" i="1"/>
  <c r="V57" i="1"/>
  <c r="T57" i="1"/>
  <c r="Q57" i="1"/>
  <c r="DC56" i="1"/>
  <c r="DB56" i="1"/>
  <c r="CZ56" i="1"/>
  <c r="DA56" i="1" s="1"/>
  <c r="BO56" i="1"/>
  <c r="BN56" i="1"/>
  <c r="BL56" i="1"/>
  <c r="BP56" i="1" s="1"/>
  <c r="BQ56" i="1" s="1"/>
  <c r="BJ56" i="1"/>
  <c r="BM56" i="1" s="1"/>
  <c r="BF56" i="1"/>
  <c r="BB56" i="1"/>
  <c r="AZ56" i="1"/>
  <c r="AT56" i="1"/>
  <c r="BG56" i="1" s="1"/>
  <c r="AO56" i="1"/>
  <c r="AM56" i="1" s="1"/>
  <c r="AE56" i="1"/>
  <c r="AC56" i="1" s="1"/>
  <c r="AD56" i="1"/>
  <c r="V56" i="1"/>
  <c r="DC55" i="1"/>
  <c r="DB55" i="1"/>
  <c r="CZ55" i="1"/>
  <c r="BO55" i="1"/>
  <c r="BN55" i="1"/>
  <c r="BJ55" i="1"/>
  <c r="BF55" i="1"/>
  <c r="AZ55" i="1"/>
  <c r="AT55" i="1"/>
  <c r="BG55" i="1" s="1"/>
  <c r="AO55" i="1"/>
  <c r="AM55" i="1"/>
  <c r="AN55" i="1" s="1"/>
  <c r="AE55" i="1"/>
  <c r="AD55" i="1"/>
  <c r="AC55" i="1"/>
  <c r="V55" i="1"/>
  <c r="P55" i="1"/>
  <c r="BC55" i="1" s="1"/>
  <c r="DC54" i="1"/>
  <c r="Y54" i="1" s="1"/>
  <c r="DB54" i="1"/>
  <c r="DA54" i="1"/>
  <c r="BB54" i="1" s="1"/>
  <c r="BD54" i="1" s="1"/>
  <c r="CZ54" i="1"/>
  <c r="BP54" i="1"/>
  <c r="BQ54" i="1" s="1"/>
  <c r="BO54" i="1"/>
  <c r="BN54" i="1"/>
  <c r="BM54" i="1"/>
  <c r="BL54" i="1"/>
  <c r="BK54" i="1"/>
  <c r="BJ54" i="1"/>
  <c r="BG54" i="1"/>
  <c r="BF54" i="1"/>
  <c r="AZ54" i="1"/>
  <c r="AT54" i="1"/>
  <c r="AO54" i="1"/>
  <c r="AM54" i="1" s="1"/>
  <c r="AN54" i="1"/>
  <c r="AE54" i="1"/>
  <c r="AD54" i="1"/>
  <c r="AC54" i="1" s="1"/>
  <c r="V54" i="1"/>
  <c r="T54" i="1"/>
  <c r="DC53" i="1"/>
  <c r="DB53" i="1"/>
  <c r="DA53" i="1" s="1"/>
  <c r="BB53" i="1" s="1"/>
  <c r="BD53" i="1" s="1"/>
  <c r="CZ53" i="1"/>
  <c r="BO53" i="1"/>
  <c r="BN53" i="1"/>
  <c r="BM53" i="1"/>
  <c r="BL53" i="1"/>
  <c r="BP53" i="1" s="1"/>
  <c r="BQ53" i="1" s="1"/>
  <c r="BK53" i="1"/>
  <c r="BJ53" i="1"/>
  <c r="BG53" i="1"/>
  <c r="BF53" i="1"/>
  <c r="AZ53" i="1"/>
  <c r="AT53" i="1"/>
  <c r="AO53" i="1"/>
  <c r="AM53" i="1"/>
  <c r="P53" i="1" s="1"/>
  <c r="BC53" i="1" s="1"/>
  <c r="AE53" i="1"/>
  <c r="AD53" i="1"/>
  <c r="AC53" i="1"/>
  <c r="Y53" i="1"/>
  <c r="V53" i="1"/>
  <c r="T53" i="1"/>
  <c r="Q53" i="1"/>
  <c r="DC52" i="1"/>
  <c r="DB52" i="1"/>
  <c r="CZ52" i="1"/>
  <c r="BO52" i="1"/>
  <c r="BN52" i="1"/>
  <c r="BM52" i="1"/>
  <c r="BL52" i="1"/>
  <c r="BP52" i="1" s="1"/>
  <c r="BQ52" i="1" s="1"/>
  <c r="BJ52" i="1"/>
  <c r="BK52" i="1" s="1"/>
  <c r="BF52" i="1"/>
  <c r="AZ52" i="1"/>
  <c r="AT52" i="1"/>
  <c r="BG52" i="1" s="1"/>
  <c r="AO52" i="1"/>
  <c r="AM52" i="1" s="1"/>
  <c r="AE52" i="1"/>
  <c r="AC52" i="1" s="1"/>
  <c r="AD52" i="1"/>
  <c r="V52" i="1"/>
  <c r="DC51" i="1"/>
  <c r="DB51" i="1"/>
  <c r="CZ51" i="1"/>
  <c r="DA51" i="1" s="1"/>
  <c r="BB51" i="1" s="1"/>
  <c r="BO51" i="1"/>
  <c r="BN51" i="1"/>
  <c r="BJ51" i="1"/>
  <c r="BF51" i="1"/>
  <c r="AZ51" i="1"/>
  <c r="AT51" i="1"/>
  <c r="BG51" i="1" s="1"/>
  <c r="AO51" i="1"/>
  <c r="AM51" i="1"/>
  <c r="AE51" i="1"/>
  <c r="AD51" i="1"/>
  <c r="AC51" i="1"/>
  <c r="Y51" i="1"/>
  <c r="V51" i="1"/>
  <c r="Q51" i="1"/>
  <c r="DC50" i="1"/>
  <c r="Y50" i="1" s="1"/>
  <c r="DB50" i="1"/>
  <c r="DA50" i="1"/>
  <c r="BB50" i="1" s="1"/>
  <c r="BD50" i="1" s="1"/>
  <c r="CZ50" i="1"/>
  <c r="BQ50" i="1"/>
  <c r="BP50" i="1"/>
  <c r="BO50" i="1"/>
  <c r="BN50" i="1"/>
  <c r="BM50" i="1"/>
  <c r="BL50" i="1"/>
  <c r="BK50" i="1"/>
  <c r="BJ50" i="1"/>
  <c r="BG50" i="1"/>
  <c r="BF50" i="1"/>
  <c r="AZ50" i="1"/>
  <c r="AT50" i="1"/>
  <c r="AO50" i="1"/>
  <c r="AM50" i="1" s="1"/>
  <c r="AN50" i="1"/>
  <c r="AE50" i="1"/>
  <c r="AD50" i="1"/>
  <c r="AC50" i="1" s="1"/>
  <c r="V50" i="1"/>
  <c r="T50" i="1"/>
  <c r="DC49" i="1"/>
  <c r="DB49" i="1"/>
  <c r="DA49" i="1" s="1"/>
  <c r="BB49" i="1" s="1"/>
  <c r="BD49" i="1" s="1"/>
  <c r="CZ49" i="1"/>
  <c r="BO49" i="1"/>
  <c r="BN49" i="1"/>
  <c r="BM49" i="1"/>
  <c r="BL49" i="1"/>
  <c r="BP49" i="1" s="1"/>
  <c r="BQ49" i="1" s="1"/>
  <c r="BK49" i="1"/>
  <c r="BJ49" i="1"/>
  <c r="BG49" i="1"/>
  <c r="BF49" i="1"/>
  <c r="AZ49" i="1"/>
  <c r="AT49" i="1"/>
  <c r="AO49" i="1"/>
  <c r="AM49" i="1"/>
  <c r="AE49" i="1"/>
  <c r="AD49" i="1"/>
  <c r="AC49" i="1"/>
  <c r="Y49" i="1"/>
  <c r="V49" i="1"/>
  <c r="Q49" i="1"/>
  <c r="DC48" i="1"/>
  <c r="DB48" i="1"/>
  <c r="CZ48" i="1"/>
  <c r="BQ48" i="1"/>
  <c r="BO48" i="1"/>
  <c r="BN48" i="1"/>
  <c r="BL48" i="1"/>
  <c r="BP48" i="1" s="1"/>
  <c r="BJ48" i="1"/>
  <c r="BK48" i="1" s="1"/>
  <c r="BG48" i="1"/>
  <c r="BF48" i="1"/>
  <c r="AZ48" i="1"/>
  <c r="AT48" i="1"/>
  <c r="AO48" i="1"/>
  <c r="AM48" i="1" s="1"/>
  <c r="P48" i="1" s="1"/>
  <c r="BC48" i="1" s="1"/>
  <c r="AE48" i="1"/>
  <c r="AC48" i="1" s="1"/>
  <c r="AD48" i="1"/>
  <c r="V48" i="1"/>
  <c r="DC47" i="1"/>
  <c r="DB47" i="1"/>
  <c r="DA47" i="1"/>
  <c r="BB47" i="1" s="1"/>
  <c r="CZ47" i="1"/>
  <c r="BO47" i="1"/>
  <c r="BN47" i="1"/>
  <c r="BJ47" i="1"/>
  <c r="BF47" i="1"/>
  <c r="AZ47" i="1"/>
  <c r="BD47" i="1" s="1"/>
  <c r="AT47" i="1"/>
  <c r="BG47" i="1" s="1"/>
  <c r="AO47" i="1"/>
  <c r="AN47" i="1"/>
  <c r="AM47" i="1"/>
  <c r="AE47" i="1"/>
  <c r="AD47" i="1"/>
  <c r="AC47" i="1"/>
  <c r="Y47" i="1"/>
  <c r="V47" i="1"/>
  <c r="Q47" i="1"/>
  <c r="P47" i="1"/>
  <c r="BC47" i="1" s="1"/>
  <c r="BE47" i="1" s="1"/>
  <c r="DC46" i="1"/>
  <c r="Y46" i="1" s="1"/>
  <c r="DB46" i="1"/>
  <c r="DA46" i="1"/>
  <c r="BB46" i="1" s="1"/>
  <c r="CZ46" i="1"/>
  <c r="BP46" i="1"/>
  <c r="BQ46" i="1" s="1"/>
  <c r="BO46" i="1"/>
  <c r="BN46" i="1"/>
  <c r="BM46" i="1"/>
  <c r="BL46" i="1"/>
  <c r="BK46" i="1"/>
  <c r="BJ46" i="1"/>
  <c r="BG46" i="1"/>
  <c r="BF46" i="1"/>
  <c r="AZ46" i="1"/>
  <c r="BD46" i="1" s="1"/>
  <c r="AT46" i="1"/>
  <c r="AO46" i="1"/>
  <c r="AM46" i="1" s="1"/>
  <c r="P46" i="1" s="1"/>
  <c r="BC46" i="1" s="1"/>
  <c r="BE46" i="1" s="1"/>
  <c r="AE46" i="1"/>
  <c r="AD46" i="1"/>
  <c r="AC46" i="1" s="1"/>
  <c r="V46" i="1"/>
  <c r="Q46" i="1"/>
  <c r="O46" i="1"/>
  <c r="N46" i="1" s="1"/>
  <c r="DC45" i="1"/>
  <c r="DB45" i="1"/>
  <c r="DA45" i="1"/>
  <c r="BB45" i="1" s="1"/>
  <c r="BD45" i="1" s="1"/>
  <c r="CZ45" i="1"/>
  <c r="BQ45" i="1"/>
  <c r="BO45" i="1"/>
  <c r="BN45" i="1"/>
  <c r="BM45" i="1"/>
  <c r="BL45" i="1"/>
  <c r="BP45" i="1" s="1"/>
  <c r="BK45" i="1"/>
  <c r="BJ45" i="1"/>
  <c r="BG45" i="1"/>
  <c r="BF45" i="1"/>
  <c r="AZ45" i="1"/>
  <c r="AT45" i="1"/>
  <c r="AO45" i="1"/>
  <c r="AM45" i="1" s="1"/>
  <c r="AE45" i="1"/>
  <c r="AD45" i="1"/>
  <c r="AC45" i="1"/>
  <c r="Y45" i="1"/>
  <c r="V45" i="1"/>
  <c r="Q45" i="1"/>
  <c r="DC44" i="1"/>
  <c r="DB44" i="1"/>
  <c r="DA44" i="1" s="1"/>
  <c r="BB44" i="1" s="1"/>
  <c r="CZ44" i="1"/>
  <c r="BP44" i="1"/>
  <c r="BQ44" i="1" s="1"/>
  <c r="BO44" i="1"/>
  <c r="BN44" i="1"/>
  <c r="BL44" i="1"/>
  <c r="BK44" i="1"/>
  <c r="BJ44" i="1"/>
  <c r="BM44" i="1" s="1"/>
  <c r="BG44" i="1"/>
  <c r="BF44" i="1"/>
  <c r="AZ44" i="1"/>
  <c r="AT44" i="1"/>
  <c r="AO44" i="1"/>
  <c r="AM44" i="1" s="1"/>
  <c r="AN44" i="1" s="1"/>
  <c r="AE44" i="1"/>
  <c r="AD44" i="1"/>
  <c r="AC44" i="1" s="1"/>
  <c r="Y44" i="1"/>
  <c r="V44" i="1"/>
  <c r="DC43" i="1"/>
  <c r="DB43" i="1"/>
  <c r="CZ43" i="1"/>
  <c r="DA43" i="1" s="1"/>
  <c r="BB43" i="1" s="1"/>
  <c r="BO43" i="1"/>
  <c r="BN43" i="1"/>
  <c r="BJ43" i="1"/>
  <c r="BL43" i="1" s="1"/>
  <c r="BP43" i="1" s="1"/>
  <c r="BQ43" i="1" s="1"/>
  <c r="BF43" i="1"/>
  <c r="BD43" i="1"/>
  <c r="AZ43" i="1"/>
  <c r="AT43" i="1"/>
  <c r="BG43" i="1" s="1"/>
  <c r="AO43" i="1"/>
  <c r="AM43" i="1"/>
  <c r="Q43" i="1" s="1"/>
  <c r="AE43" i="1"/>
  <c r="AD43" i="1"/>
  <c r="AC43" i="1"/>
  <c r="V43" i="1"/>
  <c r="T43" i="1"/>
  <c r="P43" i="1"/>
  <c r="BC43" i="1" s="1"/>
  <c r="BE43" i="1" s="1"/>
  <c r="DC42" i="1"/>
  <c r="Y42" i="1" s="1"/>
  <c r="DB42" i="1"/>
  <c r="DA42" i="1" s="1"/>
  <c r="BB42" i="1" s="1"/>
  <c r="CZ42" i="1"/>
  <c r="BO42" i="1"/>
  <c r="BN42" i="1"/>
  <c r="BM42" i="1"/>
  <c r="BL42" i="1"/>
  <c r="BP42" i="1" s="1"/>
  <c r="BQ42" i="1" s="1"/>
  <c r="BK42" i="1"/>
  <c r="BJ42" i="1"/>
  <c r="BF42" i="1"/>
  <c r="AZ42" i="1"/>
  <c r="AT42" i="1"/>
  <c r="BG42" i="1" s="1"/>
  <c r="AO42" i="1"/>
  <c r="AN42" i="1"/>
  <c r="AM42" i="1"/>
  <c r="P42" i="1" s="1"/>
  <c r="BC42" i="1" s="1"/>
  <c r="AE42" i="1"/>
  <c r="AD42" i="1"/>
  <c r="AC42" i="1" s="1"/>
  <c r="V42" i="1"/>
  <c r="Q42" i="1"/>
  <c r="DC41" i="1"/>
  <c r="DB41" i="1"/>
  <c r="CZ41" i="1"/>
  <c r="BO41" i="1"/>
  <c r="BN41" i="1"/>
  <c r="BJ41" i="1"/>
  <c r="BF41" i="1"/>
  <c r="AZ41" i="1"/>
  <c r="AT41" i="1"/>
  <c r="BG41" i="1" s="1"/>
  <c r="AO41" i="1"/>
  <c r="AM41" i="1" s="1"/>
  <c r="P41" i="1" s="1"/>
  <c r="BC41" i="1" s="1"/>
  <c r="AE41" i="1"/>
  <c r="AC41" i="1" s="1"/>
  <c r="AD41" i="1"/>
  <c r="V41" i="1"/>
  <c r="T41" i="1"/>
  <c r="DC40" i="1"/>
  <c r="DB40" i="1"/>
  <c r="DA40" i="1" s="1"/>
  <c r="CZ40" i="1"/>
  <c r="BP40" i="1"/>
  <c r="BQ40" i="1" s="1"/>
  <c r="BO40" i="1"/>
  <c r="BN40" i="1"/>
  <c r="BL40" i="1"/>
  <c r="BK40" i="1"/>
  <c r="BJ40" i="1"/>
  <c r="BM40" i="1" s="1"/>
  <c r="BG40" i="1"/>
  <c r="BF40" i="1"/>
  <c r="BB40" i="1"/>
  <c r="AZ40" i="1"/>
  <c r="BD40" i="1" s="1"/>
  <c r="AT40" i="1"/>
  <c r="AO40" i="1"/>
  <c r="AM40" i="1" s="1"/>
  <c r="AN40" i="1" s="1"/>
  <c r="AE40" i="1"/>
  <c r="AD40" i="1"/>
  <c r="AC40" i="1" s="1"/>
  <c r="Y40" i="1"/>
  <c r="V40" i="1"/>
  <c r="DC39" i="1"/>
  <c r="DB39" i="1"/>
  <c r="CZ39" i="1"/>
  <c r="BO39" i="1"/>
  <c r="BN39" i="1"/>
  <c r="BJ39" i="1"/>
  <c r="BF39" i="1"/>
  <c r="AZ39" i="1"/>
  <c r="AT39" i="1"/>
  <c r="BG39" i="1" s="1"/>
  <c r="AO39" i="1"/>
  <c r="AM39" i="1"/>
  <c r="Q39" i="1" s="1"/>
  <c r="AE39" i="1"/>
  <c r="AD39" i="1"/>
  <c r="AC39" i="1"/>
  <c r="V39" i="1"/>
  <c r="T39" i="1"/>
  <c r="P39" i="1"/>
  <c r="BC39" i="1" s="1"/>
  <c r="DC38" i="1"/>
  <c r="Y38" i="1" s="1"/>
  <c r="DB38" i="1"/>
  <c r="DA38" i="1" s="1"/>
  <c r="BB38" i="1" s="1"/>
  <c r="CZ38" i="1"/>
  <c r="BO38" i="1"/>
  <c r="BN38" i="1"/>
  <c r="BM38" i="1"/>
  <c r="BL38" i="1"/>
  <c r="BP38" i="1" s="1"/>
  <c r="BQ38" i="1" s="1"/>
  <c r="BK38" i="1"/>
  <c r="BJ38" i="1"/>
  <c r="BF38" i="1"/>
  <c r="AZ38" i="1"/>
  <c r="AT38" i="1"/>
  <c r="BG38" i="1" s="1"/>
  <c r="AO38" i="1"/>
  <c r="AN38" i="1"/>
  <c r="AM38" i="1"/>
  <c r="P38" i="1" s="1"/>
  <c r="BC38" i="1" s="1"/>
  <c r="AE38" i="1"/>
  <c r="AD38" i="1"/>
  <c r="AC38" i="1" s="1"/>
  <c r="V38" i="1"/>
  <c r="Q38" i="1"/>
  <c r="DC37" i="1"/>
  <c r="DB37" i="1"/>
  <c r="CZ37" i="1"/>
  <c r="DA37" i="1" s="1"/>
  <c r="BB37" i="1" s="1"/>
  <c r="BO37" i="1"/>
  <c r="BN37" i="1"/>
  <c r="BJ37" i="1"/>
  <c r="BF37" i="1"/>
  <c r="BD37" i="1"/>
  <c r="AZ37" i="1"/>
  <c r="AT37" i="1"/>
  <c r="BG37" i="1" s="1"/>
  <c r="AO37" i="1"/>
  <c r="AM37" i="1" s="1"/>
  <c r="AE37" i="1"/>
  <c r="AD37" i="1"/>
  <c r="AC37" i="1" s="1"/>
  <c r="Y37" i="1"/>
  <c r="V37" i="1"/>
  <c r="T37" i="1"/>
  <c r="Q37" i="1"/>
  <c r="P37" i="1"/>
  <c r="BC37" i="1" s="1"/>
  <c r="BE37" i="1" s="1"/>
  <c r="DC36" i="1"/>
  <c r="DB36" i="1"/>
  <c r="DA36" i="1" s="1"/>
  <c r="CZ36" i="1"/>
  <c r="BP36" i="1"/>
  <c r="BQ36" i="1" s="1"/>
  <c r="BO36" i="1"/>
  <c r="BN36" i="1"/>
  <c r="BL36" i="1"/>
  <c r="BK36" i="1"/>
  <c r="BJ36" i="1"/>
  <c r="BM36" i="1" s="1"/>
  <c r="BG36" i="1"/>
  <c r="BF36" i="1"/>
  <c r="BB36" i="1"/>
  <c r="AZ36" i="1"/>
  <c r="BD36" i="1" s="1"/>
  <c r="AT36" i="1"/>
  <c r="AO36" i="1"/>
  <c r="AM36" i="1" s="1"/>
  <c r="AN36" i="1" s="1"/>
  <c r="AE36" i="1"/>
  <c r="AD36" i="1"/>
  <c r="Y36" i="1"/>
  <c r="V36" i="1"/>
  <c r="DC35" i="1"/>
  <c r="DB35" i="1"/>
  <c r="CZ35" i="1"/>
  <c r="BO35" i="1"/>
  <c r="BN35" i="1"/>
  <c r="BJ35" i="1"/>
  <c r="BF35" i="1"/>
  <c r="AZ35" i="1"/>
  <c r="AT35" i="1"/>
  <c r="BG35" i="1" s="1"/>
  <c r="AO35" i="1"/>
  <c r="AM35" i="1"/>
  <c r="T35" i="1" s="1"/>
  <c r="AE35" i="1"/>
  <c r="AD35" i="1"/>
  <c r="AC35" i="1"/>
  <c r="V35" i="1"/>
  <c r="DC34" i="1"/>
  <c r="Y34" i="1" s="1"/>
  <c r="DB34" i="1"/>
  <c r="DA34" i="1" s="1"/>
  <c r="BB34" i="1" s="1"/>
  <c r="BD34" i="1" s="1"/>
  <c r="CZ34" i="1"/>
  <c r="BP34" i="1"/>
  <c r="BQ34" i="1" s="1"/>
  <c r="BO34" i="1"/>
  <c r="BN34" i="1"/>
  <c r="BM34" i="1"/>
  <c r="BL34" i="1"/>
  <c r="BK34" i="1"/>
  <c r="BJ34" i="1"/>
  <c r="BF34" i="1"/>
  <c r="AZ34" i="1"/>
  <c r="AT34" i="1"/>
  <c r="BG34" i="1" s="1"/>
  <c r="AO34" i="1"/>
  <c r="AN34" i="1"/>
  <c r="AM34" i="1"/>
  <c r="P34" i="1" s="1"/>
  <c r="BC34" i="1" s="1"/>
  <c r="AE34" i="1"/>
  <c r="AD34" i="1"/>
  <c r="AC34" i="1" s="1"/>
  <c r="V34" i="1"/>
  <c r="T34" i="1"/>
  <c r="Q34" i="1"/>
  <c r="DC33" i="1"/>
  <c r="DB33" i="1"/>
  <c r="DA33" i="1" s="1"/>
  <c r="BB33" i="1" s="1"/>
  <c r="CZ33" i="1"/>
  <c r="Y33" i="1" s="1"/>
  <c r="BO33" i="1"/>
  <c r="BN33" i="1"/>
  <c r="BJ33" i="1"/>
  <c r="BF33" i="1"/>
  <c r="AZ33" i="1"/>
  <c r="AT33" i="1"/>
  <c r="BG33" i="1" s="1"/>
  <c r="AO33" i="1"/>
  <c r="AM33" i="1" s="1"/>
  <c r="AE33" i="1"/>
  <c r="AD33" i="1"/>
  <c r="AC33" i="1" s="1"/>
  <c r="V33" i="1"/>
  <c r="DC32" i="1"/>
  <c r="DB32" i="1"/>
  <c r="DA32" i="1"/>
  <c r="BB32" i="1" s="1"/>
  <c r="CZ32" i="1"/>
  <c r="Y32" i="1" s="1"/>
  <c r="BO32" i="1"/>
  <c r="BN32" i="1"/>
  <c r="BJ32" i="1"/>
  <c r="BF32" i="1"/>
  <c r="AZ32" i="1"/>
  <c r="AT32" i="1"/>
  <c r="BG32" i="1" s="1"/>
  <c r="AO32" i="1"/>
  <c r="AM32" i="1" s="1"/>
  <c r="AE32" i="1"/>
  <c r="AD32" i="1"/>
  <c r="AC32" i="1" s="1"/>
  <c r="V32" i="1"/>
  <c r="DC31" i="1"/>
  <c r="Y31" i="1" s="1"/>
  <c r="DB31" i="1"/>
  <c r="CZ31" i="1"/>
  <c r="BO31" i="1"/>
  <c r="BN31" i="1"/>
  <c r="BJ31" i="1"/>
  <c r="BF31" i="1"/>
  <c r="AZ31" i="1"/>
  <c r="AT31" i="1"/>
  <c r="BG31" i="1" s="1"/>
  <c r="AO31" i="1"/>
  <c r="AM31" i="1" s="1"/>
  <c r="AE31" i="1"/>
  <c r="AD31" i="1"/>
  <c r="V31" i="1"/>
  <c r="O31" i="1"/>
  <c r="N31" i="1" s="1"/>
  <c r="AG31" i="1" s="1"/>
  <c r="DC30" i="1"/>
  <c r="Y30" i="1" s="1"/>
  <c r="DB30" i="1"/>
  <c r="DA30" i="1" s="1"/>
  <c r="BB30" i="1" s="1"/>
  <c r="BD30" i="1" s="1"/>
  <c r="CZ30" i="1"/>
  <c r="BP30" i="1"/>
  <c r="BQ30" i="1" s="1"/>
  <c r="BO30" i="1"/>
  <c r="BN30" i="1"/>
  <c r="BM30" i="1"/>
  <c r="BL30" i="1"/>
  <c r="BJ30" i="1"/>
  <c r="BK30" i="1" s="1"/>
  <c r="BG30" i="1"/>
  <c r="BF30" i="1"/>
  <c r="AZ30" i="1"/>
  <c r="AT30" i="1"/>
  <c r="AO30" i="1"/>
  <c r="AM30" i="1"/>
  <c r="AE30" i="1"/>
  <c r="AD30" i="1"/>
  <c r="AC30" i="1"/>
  <c r="V30" i="1"/>
  <c r="DC29" i="1"/>
  <c r="Y29" i="1" s="1"/>
  <c r="DB29" i="1"/>
  <c r="DA29" i="1" s="1"/>
  <c r="BB29" i="1" s="1"/>
  <c r="BD29" i="1" s="1"/>
  <c r="CZ29" i="1"/>
  <c r="BO29" i="1"/>
  <c r="BN29" i="1"/>
  <c r="BM29" i="1"/>
  <c r="BL29" i="1"/>
  <c r="BP29" i="1" s="1"/>
  <c r="BQ29" i="1" s="1"/>
  <c r="BK29" i="1"/>
  <c r="BJ29" i="1"/>
  <c r="BF29" i="1"/>
  <c r="AZ29" i="1"/>
  <c r="AT29" i="1"/>
  <c r="BG29" i="1" s="1"/>
  <c r="AO29" i="1"/>
  <c r="AM29" i="1"/>
  <c r="Q29" i="1" s="1"/>
  <c r="AE29" i="1"/>
  <c r="AD29" i="1"/>
  <c r="AC29" i="1"/>
  <c r="V29" i="1"/>
  <c r="T29" i="1"/>
  <c r="DC28" i="1"/>
  <c r="DB28" i="1"/>
  <c r="DA28" i="1"/>
  <c r="BB28" i="1" s="1"/>
  <c r="CZ28" i="1"/>
  <c r="BO28" i="1"/>
  <c r="BN28" i="1"/>
  <c r="BM28" i="1"/>
  <c r="BL28" i="1"/>
  <c r="BP28" i="1" s="1"/>
  <c r="BQ28" i="1" s="1"/>
  <c r="BK28" i="1"/>
  <c r="BJ28" i="1"/>
  <c r="BF28" i="1"/>
  <c r="AZ28" i="1"/>
  <c r="AT28" i="1"/>
  <c r="BG28" i="1" s="1"/>
  <c r="AO28" i="1"/>
  <c r="AM28" i="1" s="1"/>
  <c r="AE28" i="1"/>
  <c r="AD28" i="1"/>
  <c r="AC28" i="1" s="1"/>
  <c r="Y28" i="1"/>
  <c r="V28" i="1"/>
  <c r="Q28" i="1"/>
  <c r="DC27" i="1"/>
  <c r="DB27" i="1"/>
  <c r="CZ27" i="1"/>
  <c r="BO27" i="1"/>
  <c r="BN27" i="1"/>
  <c r="BJ27" i="1"/>
  <c r="BG27" i="1"/>
  <c r="BF27" i="1"/>
  <c r="AZ27" i="1"/>
  <c r="AT27" i="1"/>
  <c r="AO27" i="1"/>
  <c r="AM27" i="1" s="1"/>
  <c r="AE27" i="1"/>
  <c r="AD27" i="1"/>
  <c r="V27" i="1"/>
  <c r="O27" i="1"/>
  <c r="N27" i="1" s="1"/>
  <c r="AG27" i="1" s="1"/>
  <c r="DC26" i="1"/>
  <c r="Y26" i="1" s="1"/>
  <c r="DB26" i="1"/>
  <c r="CZ26" i="1"/>
  <c r="DA26" i="1" s="1"/>
  <c r="BB26" i="1" s="1"/>
  <c r="BD26" i="1" s="1"/>
  <c r="BP26" i="1"/>
  <c r="BQ26" i="1" s="1"/>
  <c r="BO26" i="1"/>
  <c r="BN26" i="1"/>
  <c r="BM26" i="1"/>
  <c r="BL26" i="1"/>
  <c r="BJ26" i="1"/>
  <c r="BK26" i="1" s="1"/>
  <c r="BG26" i="1"/>
  <c r="BF26" i="1"/>
  <c r="AZ26" i="1"/>
  <c r="AT26" i="1"/>
  <c r="AO26" i="1"/>
  <c r="AN26" i="1"/>
  <c r="AM26" i="1"/>
  <c r="AE26" i="1"/>
  <c r="AD26" i="1"/>
  <c r="AC26" i="1"/>
  <c r="V26" i="1"/>
  <c r="DC25" i="1"/>
  <c r="DB25" i="1"/>
  <c r="CZ25" i="1"/>
  <c r="DA25" i="1" s="1"/>
  <c r="BB25" i="1" s="1"/>
  <c r="BD25" i="1" s="1"/>
  <c r="BO25" i="1"/>
  <c r="BN25" i="1"/>
  <c r="BM25" i="1"/>
  <c r="BL25" i="1"/>
  <c r="BP25" i="1" s="1"/>
  <c r="BQ25" i="1" s="1"/>
  <c r="BJ25" i="1"/>
  <c r="BK25" i="1" s="1"/>
  <c r="BF25" i="1"/>
  <c r="AZ25" i="1"/>
  <c r="AT25" i="1"/>
  <c r="BG25" i="1" s="1"/>
  <c r="AO25" i="1"/>
  <c r="AM25" i="1"/>
  <c r="Q25" i="1" s="1"/>
  <c r="AE25" i="1"/>
  <c r="AD25" i="1"/>
  <c r="AC25" i="1"/>
  <c r="V25" i="1"/>
  <c r="T25" i="1"/>
  <c r="DC24" i="1"/>
  <c r="DB24" i="1"/>
  <c r="DA24" i="1" s="1"/>
  <c r="BB24" i="1" s="1"/>
  <c r="CZ24" i="1"/>
  <c r="BO24" i="1"/>
  <c r="BN24" i="1"/>
  <c r="BM24" i="1"/>
  <c r="BL24" i="1"/>
  <c r="BP24" i="1" s="1"/>
  <c r="BQ24" i="1" s="1"/>
  <c r="BK24" i="1"/>
  <c r="BJ24" i="1"/>
  <c r="BF24" i="1"/>
  <c r="AZ24" i="1"/>
  <c r="AT24" i="1"/>
  <c r="BG24" i="1" s="1"/>
  <c r="AO24" i="1"/>
  <c r="AM24" i="1" s="1"/>
  <c r="AE24" i="1"/>
  <c r="AD24" i="1"/>
  <c r="AC24" i="1" s="1"/>
  <c r="Y24" i="1"/>
  <c r="V24" i="1"/>
  <c r="DC23" i="1"/>
  <c r="DB23" i="1"/>
  <c r="DA23" i="1"/>
  <c r="BB23" i="1" s="1"/>
  <c r="CZ23" i="1"/>
  <c r="Y23" i="1" s="1"/>
  <c r="BO23" i="1"/>
  <c r="BN23" i="1"/>
  <c r="BK23" i="1"/>
  <c r="BJ23" i="1"/>
  <c r="BG23" i="1"/>
  <c r="BF23" i="1"/>
  <c r="AZ23" i="1"/>
  <c r="BD23" i="1" s="1"/>
  <c r="AT23" i="1"/>
  <c r="AO23" i="1"/>
  <c r="AM23" i="1" s="1"/>
  <c r="AN23" i="1" s="1"/>
  <c r="AE23" i="1"/>
  <c r="AD23" i="1"/>
  <c r="V23" i="1"/>
  <c r="Q23" i="1"/>
  <c r="O23" i="1"/>
  <c r="N23" i="1" s="1"/>
  <c r="DC22" i="1"/>
  <c r="DB22" i="1"/>
  <c r="CZ22" i="1"/>
  <c r="BP22" i="1"/>
  <c r="BQ22" i="1" s="1"/>
  <c r="BO22" i="1"/>
  <c r="BN22" i="1"/>
  <c r="BL22" i="1"/>
  <c r="BJ22" i="1"/>
  <c r="BM22" i="1" s="1"/>
  <c r="BG22" i="1"/>
  <c r="BF22" i="1"/>
  <c r="AZ22" i="1"/>
  <c r="AT22" i="1"/>
  <c r="AO22" i="1"/>
  <c r="AM22" i="1" s="1"/>
  <c r="AE22" i="1"/>
  <c r="AD22" i="1"/>
  <c r="AC22" i="1" s="1"/>
  <c r="V22" i="1"/>
  <c r="DC21" i="1"/>
  <c r="DB21" i="1"/>
  <c r="CZ21" i="1"/>
  <c r="BO21" i="1"/>
  <c r="BN21" i="1"/>
  <c r="BM21" i="1"/>
  <c r="BJ21" i="1"/>
  <c r="BK21" i="1" s="1"/>
  <c r="BF21" i="1"/>
  <c r="AZ21" i="1"/>
  <c r="AT21" i="1"/>
  <c r="BG21" i="1" s="1"/>
  <c r="AO21" i="1"/>
  <c r="AM21" i="1"/>
  <c r="P21" i="1" s="1"/>
  <c r="BC21" i="1" s="1"/>
  <c r="AE21" i="1"/>
  <c r="AD21" i="1"/>
  <c r="AC21" i="1"/>
  <c r="V21" i="1"/>
  <c r="DC20" i="1"/>
  <c r="Y20" i="1" s="1"/>
  <c r="DB20" i="1"/>
  <c r="DA20" i="1"/>
  <c r="BB20" i="1" s="1"/>
  <c r="CZ20" i="1"/>
  <c r="BO20" i="1"/>
  <c r="BN20" i="1"/>
  <c r="BJ20" i="1"/>
  <c r="BL20" i="1" s="1"/>
  <c r="BP20" i="1" s="1"/>
  <c r="BQ20" i="1" s="1"/>
  <c r="BF20" i="1"/>
  <c r="AZ20" i="1"/>
  <c r="AT20" i="1"/>
  <c r="BG20" i="1" s="1"/>
  <c r="AO20" i="1"/>
  <c r="AM20" i="1" s="1"/>
  <c r="O20" i="1" s="1"/>
  <c r="AN20" i="1"/>
  <c r="AE20" i="1"/>
  <c r="AD20" i="1"/>
  <c r="AC20" i="1" s="1"/>
  <c r="V20" i="1"/>
  <c r="T20" i="1"/>
  <c r="P20" i="1"/>
  <c r="BC20" i="1" s="1"/>
  <c r="N20" i="1"/>
  <c r="AG20" i="1" s="1"/>
  <c r="DC19" i="1"/>
  <c r="DB19" i="1"/>
  <c r="DA19" i="1"/>
  <c r="BB19" i="1" s="1"/>
  <c r="CZ19" i="1"/>
  <c r="BO19" i="1"/>
  <c r="BN19" i="1"/>
  <c r="BJ19" i="1"/>
  <c r="BM19" i="1" s="1"/>
  <c r="BG19" i="1"/>
  <c r="BF19" i="1"/>
  <c r="AZ19" i="1"/>
  <c r="BD19" i="1" s="1"/>
  <c r="AT19" i="1"/>
  <c r="AO19" i="1"/>
  <c r="AM19" i="1" s="1"/>
  <c r="T19" i="1" s="1"/>
  <c r="AN19" i="1"/>
  <c r="AE19" i="1"/>
  <c r="AD19" i="1"/>
  <c r="Y19" i="1"/>
  <c r="V19" i="1"/>
  <c r="Q19" i="1"/>
  <c r="P19" i="1"/>
  <c r="BC19" i="1" s="1"/>
  <c r="DC18" i="1"/>
  <c r="DB18" i="1"/>
  <c r="CZ18" i="1"/>
  <c r="BO18" i="1"/>
  <c r="BN18" i="1"/>
  <c r="BL18" i="1"/>
  <c r="BP18" i="1" s="1"/>
  <c r="BQ18" i="1" s="1"/>
  <c r="BJ18" i="1"/>
  <c r="BF18" i="1"/>
  <c r="AZ18" i="1"/>
  <c r="AT18" i="1"/>
  <c r="BG18" i="1" s="1"/>
  <c r="AO18" i="1"/>
  <c r="AN18" i="1"/>
  <c r="AM18" i="1"/>
  <c r="Q18" i="1" s="1"/>
  <c r="AE18" i="1"/>
  <c r="AD18" i="1"/>
  <c r="AC18" i="1" s="1"/>
  <c r="V18" i="1"/>
  <c r="O18" i="1"/>
  <c r="N18" i="1"/>
  <c r="AG18" i="1" s="1"/>
  <c r="DC17" i="1"/>
  <c r="DB17" i="1"/>
  <c r="CZ17" i="1"/>
  <c r="DA17" i="1" s="1"/>
  <c r="BB17" i="1" s="1"/>
  <c r="BD17" i="1" s="1"/>
  <c r="BO17" i="1"/>
  <c r="BN17" i="1"/>
  <c r="BL17" i="1"/>
  <c r="BP17" i="1" s="1"/>
  <c r="BQ17" i="1" s="1"/>
  <c r="BJ17" i="1"/>
  <c r="BK17" i="1" s="1"/>
  <c r="BF17" i="1"/>
  <c r="AZ17" i="1"/>
  <c r="AT17" i="1"/>
  <c r="BG17" i="1" s="1"/>
  <c r="AO17" i="1"/>
  <c r="AM17" i="1"/>
  <c r="Q17" i="1" s="1"/>
  <c r="AE17" i="1"/>
  <c r="AD17" i="1"/>
  <c r="AC17" i="1"/>
  <c r="V17" i="1"/>
  <c r="T17" i="1"/>
  <c r="Q22" i="1" l="1"/>
  <c r="P22" i="1"/>
  <c r="BC22" i="1" s="1"/>
  <c r="O22" i="1"/>
  <c r="N22" i="1" s="1"/>
  <c r="AN22" i="1"/>
  <c r="T22" i="1"/>
  <c r="Z23" i="1"/>
  <c r="AA23" i="1" s="1"/>
  <c r="BE20" i="1"/>
  <c r="BD20" i="1"/>
  <c r="Z20" i="1"/>
  <c r="AA20" i="1" s="1"/>
  <c r="AH20" i="1" s="1"/>
  <c r="AG23" i="1"/>
  <c r="Z31" i="1"/>
  <c r="AA31" i="1" s="1"/>
  <c r="AH31" i="1" s="1"/>
  <c r="BM17" i="1"/>
  <c r="O19" i="1"/>
  <c r="N19" i="1" s="1"/>
  <c r="BK20" i="1"/>
  <c r="P23" i="1"/>
  <c r="BC23" i="1" s="1"/>
  <c r="BE23" i="1" s="1"/>
  <c r="AC23" i="1"/>
  <c r="T26" i="1"/>
  <c r="Q26" i="1"/>
  <c r="P26" i="1"/>
  <c r="BC26" i="1" s="1"/>
  <c r="BE26" i="1" s="1"/>
  <c r="O26" i="1"/>
  <c r="N26" i="1" s="1"/>
  <c r="Z26" i="1" s="1"/>
  <c r="AA26" i="1" s="1"/>
  <c r="BD28" i="1"/>
  <c r="BM32" i="1"/>
  <c r="BL32" i="1"/>
  <c r="BP32" i="1" s="1"/>
  <c r="BQ32" i="1" s="1"/>
  <c r="BK32" i="1"/>
  <c r="BM33" i="1"/>
  <c r="BL33" i="1"/>
  <c r="BP33" i="1" s="1"/>
  <c r="BQ33" i="1" s="1"/>
  <c r="BK33" i="1"/>
  <c r="P24" i="1"/>
  <c r="BC24" i="1" s="1"/>
  <c r="BE24" i="1" s="1"/>
  <c r="O24" i="1"/>
  <c r="N24" i="1" s="1"/>
  <c r="AN24" i="1"/>
  <c r="T24" i="1"/>
  <c r="AN27" i="1"/>
  <c r="T27" i="1"/>
  <c r="Q27" i="1"/>
  <c r="T30" i="1"/>
  <c r="Q30" i="1"/>
  <c r="P30" i="1"/>
  <c r="BC30" i="1" s="1"/>
  <c r="BE30" i="1" s="1"/>
  <c r="O30" i="1"/>
  <c r="N30" i="1" s="1"/>
  <c r="AN30" i="1"/>
  <c r="T23" i="1"/>
  <c r="Z24" i="1"/>
  <c r="AA24" i="1" s="1"/>
  <c r="P27" i="1"/>
  <c r="BC27" i="1" s="1"/>
  <c r="BE27" i="1" s="1"/>
  <c r="DA27" i="1"/>
  <c r="BB27" i="1" s="1"/>
  <c r="Y27" i="1"/>
  <c r="BK31" i="1"/>
  <c r="BM31" i="1"/>
  <c r="BL31" i="1"/>
  <c r="BP31" i="1" s="1"/>
  <c r="BQ31" i="1" s="1"/>
  <c r="BE19" i="1"/>
  <c r="BK19" i="1"/>
  <c r="BM20" i="1"/>
  <c r="DA21" i="1"/>
  <c r="BB21" i="1" s="1"/>
  <c r="BD21" i="1" s="1"/>
  <c r="Y21" i="1"/>
  <c r="AN17" i="1"/>
  <c r="P18" i="1"/>
  <c r="BC18" i="1" s="1"/>
  <c r="AC19" i="1"/>
  <c r="BL19" i="1"/>
  <c r="BP19" i="1" s="1"/>
  <c r="BQ19" i="1" s="1"/>
  <c r="DA22" i="1"/>
  <c r="BB22" i="1" s="1"/>
  <c r="BD22" i="1" s="1"/>
  <c r="BM23" i="1"/>
  <c r="BL23" i="1"/>
  <c r="BP23" i="1" s="1"/>
  <c r="BQ23" i="1" s="1"/>
  <c r="BD24" i="1"/>
  <c r="BD27" i="1"/>
  <c r="Z33" i="1"/>
  <c r="AA33" i="1" s="1"/>
  <c r="O17" i="1"/>
  <c r="N17" i="1" s="1"/>
  <c r="DA18" i="1"/>
  <c r="BB18" i="1" s="1"/>
  <c r="BD18" i="1" s="1"/>
  <c r="Y18" i="1"/>
  <c r="Q21" i="1"/>
  <c r="O21" i="1"/>
  <c r="N21" i="1" s="1"/>
  <c r="AN21" i="1"/>
  <c r="AC31" i="1"/>
  <c r="AN32" i="1"/>
  <c r="T32" i="1"/>
  <c r="Q32" i="1"/>
  <c r="P32" i="1"/>
  <c r="BC32" i="1" s="1"/>
  <c r="BE32" i="1" s="1"/>
  <c r="O32" i="1"/>
  <c r="N32" i="1" s="1"/>
  <c r="AN33" i="1"/>
  <c r="Q33" i="1"/>
  <c r="P33" i="1"/>
  <c r="BC33" i="1" s="1"/>
  <c r="BE33" i="1" s="1"/>
  <c r="O33" i="1"/>
  <c r="N33" i="1" s="1"/>
  <c r="T33" i="1"/>
  <c r="BE34" i="1"/>
  <c r="Q24" i="1"/>
  <c r="Z46" i="1"/>
  <c r="AA46" i="1" s="1"/>
  <c r="AH46" i="1" s="1"/>
  <c r="P17" i="1"/>
  <c r="BC17" i="1" s="1"/>
  <c r="BE17" i="1" s="1"/>
  <c r="BM37" i="1"/>
  <c r="BL37" i="1"/>
  <c r="BP37" i="1" s="1"/>
  <c r="BQ37" i="1" s="1"/>
  <c r="BK37" i="1"/>
  <c r="Y17" i="1"/>
  <c r="T18" i="1"/>
  <c r="BM18" i="1"/>
  <c r="BK18" i="1"/>
  <c r="Q20" i="1"/>
  <c r="T21" i="1"/>
  <c r="BL21" i="1"/>
  <c r="BP21" i="1" s="1"/>
  <c r="BQ21" i="1" s="1"/>
  <c r="AC27" i="1"/>
  <c r="BM27" i="1"/>
  <c r="BL27" i="1"/>
  <c r="BP27" i="1" s="1"/>
  <c r="BQ27" i="1" s="1"/>
  <c r="BK27" i="1"/>
  <c r="P28" i="1"/>
  <c r="BC28" i="1" s="1"/>
  <c r="BE28" i="1" s="1"/>
  <c r="O28" i="1"/>
  <c r="N28" i="1" s="1"/>
  <c r="AN28" i="1"/>
  <c r="T28" i="1"/>
  <c r="AN31" i="1"/>
  <c r="T31" i="1"/>
  <c r="Q31" i="1"/>
  <c r="P31" i="1"/>
  <c r="BC31" i="1" s="1"/>
  <c r="BD32" i="1"/>
  <c r="BD33" i="1"/>
  <c r="DA35" i="1"/>
  <c r="BB35" i="1" s="1"/>
  <c r="BD35" i="1" s="1"/>
  <c r="Y35" i="1"/>
  <c r="BE42" i="1"/>
  <c r="BD38" i="1"/>
  <c r="DA39" i="1"/>
  <c r="BB39" i="1" s="1"/>
  <c r="BD39" i="1" s="1"/>
  <c r="Y39" i="1"/>
  <c r="P45" i="1"/>
  <c r="BC45" i="1" s="1"/>
  <c r="BE45" i="1" s="1"/>
  <c r="AN45" i="1"/>
  <c r="T45" i="1"/>
  <c r="O45" i="1"/>
  <c r="N45" i="1" s="1"/>
  <c r="BM51" i="1"/>
  <c r="BL51" i="1"/>
  <c r="BP51" i="1" s="1"/>
  <c r="BQ51" i="1" s="1"/>
  <c r="BK51" i="1"/>
  <c r="AN25" i="1"/>
  <c r="AN29" i="1"/>
  <c r="AC36" i="1"/>
  <c r="AN37" i="1"/>
  <c r="O37" i="1"/>
  <c r="N37" i="1" s="1"/>
  <c r="BM41" i="1"/>
  <c r="BL41" i="1"/>
  <c r="BP41" i="1" s="1"/>
  <c r="BQ41" i="1" s="1"/>
  <c r="BK41" i="1"/>
  <c r="W46" i="1"/>
  <c r="U46" i="1" s="1"/>
  <c r="X46" i="1" s="1"/>
  <c r="R46" i="1" s="1"/>
  <c r="S46" i="1" s="1"/>
  <c r="AG46" i="1"/>
  <c r="Y22" i="1"/>
  <c r="BK22" i="1"/>
  <c r="O25" i="1"/>
  <c r="N25" i="1" s="1"/>
  <c r="O29" i="1"/>
  <c r="N29" i="1" s="1"/>
  <c r="P35" i="1"/>
  <c r="BC35" i="1" s="1"/>
  <c r="Z37" i="1"/>
  <c r="AA37" i="1" s="1"/>
  <c r="T44" i="1"/>
  <c r="Q44" i="1"/>
  <c r="P44" i="1"/>
  <c r="BC44" i="1" s="1"/>
  <c r="BE44" i="1" s="1"/>
  <c r="O44" i="1"/>
  <c r="N44" i="1" s="1"/>
  <c r="P25" i="1"/>
  <c r="BC25" i="1" s="1"/>
  <c r="BE25" i="1" s="1"/>
  <c r="P29" i="1"/>
  <c r="BC29" i="1" s="1"/>
  <c r="BE29" i="1" s="1"/>
  <c r="O36" i="1"/>
  <c r="N36" i="1" s="1"/>
  <c r="BD42" i="1"/>
  <c r="Y25" i="1"/>
  <c r="BL35" i="1"/>
  <c r="BP35" i="1" s="1"/>
  <c r="BQ35" i="1" s="1"/>
  <c r="BK35" i="1"/>
  <c r="BM35" i="1"/>
  <c r="BE38" i="1"/>
  <c r="T40" i="1"/>
  <c r="Q40" i="1"/>
  <c r="P40" i="1"/>
  <c r="BC40" i="1" s="1"/>
  <c r="BE40" i="1" s="1"/>
  <c r="O40" i="1"/>
  <c r="N40" i="1" s="1"/>
  <c r="AN41" i="1"/>
  <c r="Q41" i="1"/>
  <c r="O41" i="1"/>
  <c r="N41" i="1" s="1"/>
  <c r="DA41" i="1"/>
  <c r="BB41" i="1" s="1"/>
  <c r="BD41" i="1" s="1"/>
  <c r="Y41" i="1"/>
  <c r="BD44" i="1"/>
  <c r="DA31" i="1"/>
  <c r="BB31" i="1" s="1"/>
  <c r="BD31" i="1" s="1"/>
  <c r="Q35" i="1"/>
  <c r="O35" i="1"/>
  <c r="N35" i="1" s="1"/>
  <c r="AN35" i="1"/>
  <c r="T36" i="1"/>
  <c r="Q36" i="1"/>
  <c r="P36" i="1"/>
  <c r="BC36" i="1" s="1"/>
  <c r="BE36" i="1" s="1"/>
  <c r="BE39" i="1"/>
  <c r="BL39" i="1"/>
  <c r="BP39" i="1" s="1"/>
  <c r="BQ39" i="1" s="1"/>
  <c r="BK39" i="1"/>
  <c r="BM39" i="1"/>
  <c r="BM55" i="1"/>
  <c r="BL55" i="1"/>
  <c r="BP55" i="1" s="1"/>
  <c r="BQ55" i="1" s="1"/>
  <c r="BK55" i="1"/>
  <c r="BM43" i="1"/>
  <c r="AN52" i="1"/>
  <c r="T52" i="1"/>
  <c r="Q52" i="1"/>
  <c r="AG65" i="1"/>
  <c r="Q72" i="1"/>
  <c r="O72" i="1"/>
  <c r="N72" i="1" s="1"/>
  <c r="T72" i="1"/>
  <c r="P72" i="1"/>
  <c r="BC72" i="1" s="1"/>
  <c r="AN72" i="1"/>
  <c r="DA48" i="1"/>
  <c r="BB48" i="1" s="1"/>
  <c r="BE48" i="1" s="1"/>
  <c r="Y48" i="1"/>
  <c r="AH50" i="1"/>
  <c r="AH51" i="1"/>
  <c r="T51" i="1"/>
  <c r="O51" i="1"/>
  <c r="N51" i="1" s="1"/>
  <c r="O52" i="1"/>
  <c r="N52" i="1" s="1"/>
  <c r="Q54" i="1"/>
  <c r="P54" i="1"/>
  <c r="BC54" i="1" s="1"/>
  <c r="BE54" i="1" s="1"/>
  <c r="O54" i="1"/>
  <c r="N54" i="1" s="1"/>
  <c r="BE57" i="1"/>
  <c r="BM64" i="1"/>
  <c r="BK64" i="1"/>
  <c r="BL64" i="1"/>
  <c r="BP64" i="1" s="1"/>
  <c r="BQ64" i="1" s="1"/>
  <c r="DA68" i="1"/>
  <c r="BB68" i="1" s="1"/>
  <c r="BD68" i="1" s="1"/>
  <c r="Y68" i="1"/>
  <c r="T38" i="1"/>
  <c r="AN39" i="1"/>
  <c r="T42" i="1"/>
  <c r="AN43" i="1"/>
  <c r="P49" i="1"/>
  <c r="BC49" i="1" s="1"/>
  <c r="BE49" i="1" s="1"/>
  <c r="O49" i="1"/>
  <c r="N49" i="1" s="1"/>
  <c r="AN49" i="1"/>
  <c r="Q50" i="1"/>
  <c r="P50" i="1"/>
  <c r="BC50" i="1" s="1"/>
  <c r="BE50" i="1" s="1"/>
  <c r="AN51" i="1"/>
  <c r="P52" i="1"/>
  <c r="BC52" i="1" s="1"/>
  <c r="BE52" i="1" s="1"/>
  <c r="BK58" i="1"/>
  <c r="BM58" i="1"/>
  <c r="BL58" i="1"/>
  <c r="BP58" i="1" s="1"/>
  <c r="BQ58" i="1" s="1"/>
  <c r="DA73" i="1"/>
  <c r="BB73" i="1" s="1"/>
  <c r="BD73" i="1" s="1"/>
  <c r="Y73" i="1"/>
  <c r="O39" i="1"/>
  <c r="N39" i="1" s="1"/>
  <c r="O43" i="1"/>
  <c r="N43" i="1" s="1"/>
  <c r="T46" i="1"/>
  <c r="Z51" i="1"/>
  <c r="AA51" i="1" s="1"/>
  <c r="DA55" i="1"/>
  <c r="BB55" i="1" s="1"/>
  <c r="BE55" i="1" s="1"/>
  <c r="Y55" i="1"/>
  <c r="DA59" i="1"/>
  <c r="BB59" i="1" s="1"/>
  <c r="Y59" i="1"/>
  <c r="BE68" i="1"/>
  <c r="AG69" i="1"/>
  <c r="AN48" i="1"/>
  <c r="T48" i="1"/>
  <c r="Q48" i="1"/>
  <c r="Z50" i="1"/>
  <c r="AA50" i="1" s="1"/>
  <c r="DA52" i="1"/>
  <c r="BB52" i="1" s="1"/>
  <c r="BD52" i="1" s="1"/>
  <c r="Y52" i="1"/>
  <c r="BE53" i="1"/>
  <c r="P56" i="1"/>
  <c r="BC56" i="1" s="1"/>
  <c r="BE56" i="1" s="1"/>
  <c r="O56" i="1"/>
  <c r="N56" i="1" s="1"/>
  <c r="AN56" i="1"/>
  <c r="T56" i="1"/>
  <c r="Q56" i="1"/>
  <c r="DA75" i="1"/>
  <c r="BB75" i="1" s="1"/>
  <c r="BD75" i="1" s="1"/>
  <c r="Y75" i="1"/>
  <c r="O34" i="1"/>
  <c r="N34" i="1" s="1"/>
  <c r="O38" i="1"/>
  <c r="N38" i="1" s="1"/>
  <c r="O42" i="1"/>
  <c r="N42" i="1" s="1"/>
  <c r="Y43" i="1"/>
  <c r="BK43" i="1"/>
  <c r="BM47" i="1"/>
  <c r="BL47" i="1"/>
  <c r="BP47" i="1" s="1"/>
  <c r="BQ47" i="1" s="1"/>
  <c r="BM48" i="1"/>
  <c r="BD51" i="1"/>
  <c r="DA60" i="1"/>
  <c r="BB60" i="1" s="1"/>
  <c r="BD60" i="1" s="1"/>
  <c r="Y60" i="1"/>
  <c r="AN46" i="1"/>
  <c r="T47" i="1"/>
  <c r="O47" i="1"/>
  <c r="N47" i="1" s="1"/>
  <c r="BK47" i="1"/>
  <c r="O48" i="1"/>
  <c r="N48" i="1" s="1"/>
  <c r="BD48" i="1"/>
  <c r="T49" i="1"/>
  <c r="O50" i="1"/>
  <c r="N50" i="1" s="1"/>
  <c r="P51" i="1"/>
  <c r="BC51" i="1" s="1"/>
  <c r="BE51" i="1" s="1"/>
  <c r="BD56" i="1"/>
  <c r="O55" i="1"/>
  <c r="N55" i="1" s="1"/>
  <c r="Y56" i="1"/>
  <c r="BK56" i="1"/>
  <c r="T60" i="1"/>
  <c r="BL62" i="1"/>
  <c r="BP62" i="1" s="1"/>
  <c r="BQ62" i="1" s="1"/>
  <c r="DA66" i="1"/>
  <c r="BB66" i="1" s="1"/>
  <c r="BD66" i="1" s="1"/>
  <c r="Y66" i="1"/>
  <c r="BK67" i="1"/>
  <c r="BM67" i="1"/>
  <c r="O70" i="1"/>
  <c r="N70" i="1" s="1"/>
  <c r="Q70" i="1"/>
  <c r="DA71" i="1"/>
  <c r="BB71" i="1" s="1"/>
  <c r="BD71" i="1" s="1"/>
  <c r="Y71" i="1"/>
  <c r="Q55" i="1"/>
  <c r="O58" i="1"/>
  <c r="N58" i="1" s="1"/>
  <c r="DA63" i="1"/>
  <c r="BB63" i="1" s="1"/>
  <c r="BD63" i="1" s="1"/>
  <c r="Y63" i="1"/>
  <c r="BM69" i="1"/>
  <c r="BK69" i="1"/>
  <c r="DA74" i="1"/>
  <c r="BB74" i="1" s="1"/>
  <c r="BD74" i="1" s="1"/>
  <c r="AN53" i="1"/>
  <c r="AN57" i="1"/>
  <c r="P58" i="1"/>
  <c r="BC58" i="1" s="1"/>
  <c r="BE58" i="1" s="1"/>
  <c r="AN60" i="1"/>
  <c r="BM60" i="1"/>
  <c r="BK60" i="1"/>
  <c r="Y61" i="1"/>
  <c r="Q64" i="1"/>
  <c r="O64" i="1"/>
  <c r="N64" i="1" s="1"/>
  <c r="BM66" i="1"/>
  <c r="BK66" i="1"/>
  <c r="T68" i="1"/>
  <c r="BL69" i="1"/>
  <c r="BP69" i="1" s="1"/>
  <c r="BQ69" i="1" s="1"/>
  <c r="DA70" i="1"/>
  <c r="BB70" i="1" s="1"/>
  <c r="BD70" i="1" s="1"/>
  <c r="Y70" i="1"/>
  <c r="BK71" i="1"/>
  <c r="BM71" i="1"/>
  <c r="Q76" i="1"/>
  <c r="P76" i="1"/>
  <c r="BC76" i="1" s="1"/>
  <c r="BE76" i="1" s="1"/>
  <c r="O76" i="1"/>
  <c r="N76" i="1" s="1"/>
  <c r="AN76" i="1"/>
  <c r="T76" i="1"/>
  <c r="O53" i="1"/>
  <c r="N53" i="1" s="1"/>
  <c r="O57" i="1"/>
  <c r="N57" i="1" s="1"/>
  <c r="Q58" i="1"/>
  <c r="BK59" i="1"/>
  <c r="BM59" i="1"/>
  <c r="DA65" i="1"/>
  <c r="BB65" i="1" s="1"/>
  <c r="BD65" i="1" s="1"/>
  <c r="Y65" i="1"/>
  <c r="BM68" i="1"/>
  <c r="BK68" i="1"/>
  <c r="BL71" i="1"/>
  <c r="BP71" i="1" s="1"/>
  <c r="BQ71" i="1" s="1"/>
  <c r="DA72" i="1"/>
  <c r="BB72" i="1" s="1"/>
  <c r="BD72" i="1" s="1"/>
  <c r="Y72" i="1"/>
  <c r="T55" i="1"/>
  <c r="BL59" i="1"/>
  <c r="BP59" i="1" s="1"/>
  <c r="BQ59" i="1" s="1"/>
  <c r="O60" i="1"/>
  <c r="N60" i="1" s="1"/>
  <c r="BE61" i="1"/>
  <c r="BK61" i="1"/>
  <c r="DA62" i="1"/>
  <c r="BB62" i="1" s="1"/>
  <c r="BD62" i="1" s="1"/>
  <c r="Y62" i="1"/>
  <c r="BK63" i="1"/>
  <c r="BM63" i="1"/>
  <c r="O66" i="1"/>
  <c r="N66" i="1" s="1"/>
  <c r="Q66" i="1"/>
  <c r="DA67" i="1"/>
  <c r="BB67" i="1" s="1"/>
  <c r="BD67" i="1" s="1"/>
  <c r="Y67" i="1"/>
  <c r="T70" i="1"/>
  <c r="BM73" i="1"/>
  <c r="BK73" i="1"/>
  <c r="AC60" i="1"/>
  <c r="AG62" i="1"/>
  <c r="DA64" i="1"/>
  <c r="BB64" i="1" s="1"/>
  <c r="BD64" i="1" s="1"/>
  <c r="Y64" i="1"/>
  <c r="Q68" i="1"/>
  <c r="O68" i="1"/>
  <c r="N68" i="1" s="1"/>
  <c r="BM70" i="1"/>
  <c r="BK70" i="1"/>
  <c r="T74" i="1"/>
  <c r="BE75" i="1"/>
  <c r="BK75" i="1"/>
  <c r="BM75" i="1"/>
  <c r="BL75" i="1"/>
  <c r="BP75" i="1" s="1"/>
  <c r="BQ75" i="1" s="1"/>
  <c r="T58" i="1"/>
  <c r="DA58" i="1"/>
  <c r="BB58" i="1" s="1"/>
  <c r="BD58" i="1" s="1"/>
  <c r="Y58" i="1"/>
  <c r="BM65" i="1"/>
  <c r="BK65" i="1"/>
  <c r="DA69" i="1"/>
  <c r="BB69" i="1" s="1"/>
  <c r="BD69" i="1" s="1"/>
  <c r="Y69" i="1"/>
  <c r="BE71" i="1"/>
  <c r="BM72" i="1"/>
  <c r="BK72" i="1"/>
  <c r="AG73" i="1"/>
  <c r="O74" i="1"/>
  <c r="N74" i="1" s="1"/>
  <c r="Q74" i="1"/>
  <c r="P74" i="1"/>
  <c r="BC74" i="1" s="1"/>
  <c r="Q62" i="1"/>
  <c r="Y74" i="1"/>
  <c r="BK74" i="1"/>
  <c r="AN75" i="1"/>
  <c r="O63" i="1"/>
  <c r="N63" i="1" s="1"/>
  <c r="O67" i="1"/>
  <c r="N67" i="1" s="1"/>
  <c r="O71" i="1"/>
  <c r="N71" i="1" s="1"/>
  <c r="O75" i="1"/>
  <c r="N75" i="1" s="1"/>
  <c r="AB26" i="1" l="1"/>
  <c r="AF26" i="1" s="1"/>
  <c r="AI26" i="1"/>
  <c r="AH26" i="1"/>
  <c r="AG19" i="1"/>
  <c r="Z19" i="1"/>
  <c r="AA19" i="1" s="1"/>
  <c r="BE69" i="1"/>
  <c r="AG72" i="1"/>
  <c r="AG58" i="1"/>
  <c r="Z43" i="1"/>
  <c r="AA43" i="1" s="1"/>
  <c r="BE62" i="1"/>
  <c r="Z39" i="1"/>
  <c r="AA39" i="1" s="1"/>
  <c r="W39" i="1" s="1"/>
  <c r="U39" i="1" s="1"/>
  <c r="X39" i="1" s="1"/>
  <c r="R39" i="1" s="1"/>
  <c r="S39" i="1" s="1"/>
  <c r="Z57" i="1"/>
  <c r="AA57" i="1" s="1"/>
  <c r="W57" i="1" s="1"/>
  <c r="U57" i="1" s="1"/>
  <c r="X57" i="1" s="1"/>
  <c r="R57" i="1" s="1"/>
  <c r="S57" i="1" s="1"/>
  <c r="AG57" i="1"/>
  <c r="AI33" i="1"/>
  <c r="AH33" i="1"/>
  <c r="AB33" i="1"/>
  <c r="AF33" i="1" s="1"/>
  <c r="BE18" i="1"/>
  <c r="Z74" i="1"/>
  <c r="AA74" i="1" s="1"/>
  <c r="AG60" i="1"/>
  <c r="BE67" i="1"/>
  <c r="Z53" i="1"/>
  <c r="AA53" i="1" s="1"/>
  <c r="AG53" i="1"/>
  <c r="Z70" i="1"/>
  <c r="AA70" i="1" s="1"/>
  <c r="Z66" i="1"/>
  <c r="AA66" i="1" s="1"/>
  <c r="AG47" i="1"/>
  <c r="W38" i="1"/>
  <c r="U38" i="1" s="1"/>
  <c r="X38" i="1" s="1"/>
  <c r="R38" i="1" s="1"/>
  <c r="S38" i="1" s="1"/>
  <c r="AG38" i="1"/>
  <c r="Z38" i="1"/>
  <c r="AA38" i="1" s="1"/>
  <c r="Z48" i="1"/>
  <c r="AA48" i="1" s="1"/>
  <c r="AG40" i="1"/>
  <c r="W40" i="1"/>
  <c r="U40" i="1" s="1"/>
  <c r="X40" i="1" s="1"/>
  <c r="R40" i="1" s="1"/>
  <c r="S40" i="1" s="1"/>
  <c r="Z40" i="1"/>
  <c r="AA40" i="1" s="1"/>
  <c r="Z47" i="1"/>
  <c r="AA47" i="1" s="1"/>
  <c r="BE35" i="1"/>
  <c r="AG28" i="1"/>
  <c r="Z28" i="1"/>
  <c r="AA28" i="1" s="1"/>
  <c r="W28" i="1" s="1"/>
  <c r="U28" i="1" s="1"/>
  <c r="X28" i="1" s="1"/>
  <c r="R28" i="1" s="1"/>
  <c r="S28" i="1" s="1"/>
  <c r="AG21" i="1"/>
  <c r="Z62" i="1"/>
  <c r="AA62" i="1" s="1"/>
  <c r="BE59" i="1"/>
  <c r="BD59" i="1"/>
  <c r="Z73" i="1"/>
  <c r="AA73" i="1" s="1"/>
  <c r="Z22" i="1"/>
  <c r="AA22" i="1" s="1"/>
  <c r="Z17" i="1"/>
  <c r="AA17" i="1" s="1"/>
  <c r="W74" i="1"/>
  <c r="U74" i="1" s="1"/>
  <c r="X74" i="1" s="1"/>
  <c r="R74" i="1" s="1"/>
  <c r="S74" i="1" s="1"/>
  <c r="AG74" i="1"/>
  <c r="Z60" i="1"/>
  <c r="AA60" i="1" s="1"/>
  <c r="W60" i="1" s="1"/>
  <c r="U60" i="1" s="1"/>
  <c r="X60" i="1" s="1"/>
  <c r="R60" i="1" s="1"/>
  <c r="S60" i="1" s="1"/>
  <c r="AI23" i="1"/>
  <c r="AB23" i="1"/>
  <c r="AF23" i="1" s="1"/>
  <c r="AG35" i="1"/>
  <c r="W35" i="1"/>
  <c r="U35" i="1" s="1"/>
  <c r="X35" i="1" s="1"/>
  <c r="R35" i="1" s="1"/>
  <c r="S35" i="1" s="1"/>
  <c r="AG54" i="1"/>
  <c r="Z67" i="1"/>
  <c r="AA67" i="1" s="1"/>
  <c r="Z56" i="1"/>
  <c r="AA56" i="1" s="1"/>
  <c r="Z35" i="1"/>
  <c r="AA35" i="1" s="1"/>
  <c r="Z58" i="1"/>
  <c r="AA58" i="1" s="1"/>
  <c r="AG42" i="1"/>
  <c r="AI37" i="1"/>
  <c r="AH37" i="1"/>
  <c r="AB37" i="1"/>
  <c r="AF37" i="1" s="1"/>
  <c r="AG32" i="1"/>
  <c r="AG68" i="1"/>
  <c r="W66" i="1"/>
  <c r="U66" i="1" s="1"/>
  <c r="X66" i="1" s="1"/>
  <c r="R66" i="1" s="1"/>
  <c r="S66" i="1" s="1"/>
  <c r="AG66" i="1"/>
  <c r="Z65" i="1"/>
  <c r="AA65" i="1" s="1"/>
  <c r="BD55" i="1"/>
  <c r="W56" i="1"/>
  <c r="U56" i="1" s="1"/>
  <c r="X56" i="1" s="1"/>
  <c r="R56" i="1" s="1"/>
  <c r="S56" i="1" s="1"/>
  <c r="AG56" i="1"/>
  <c r="AG49" i="1"/>
  <c r="AG29" i="1"/>
  <c r="W23" i="1"/>
  <c r="U23" i="1" s="1"/>
  <c r="X23" i="1" s="1"/>
  <c r="R23" i="1" s="1"/>
  <c r="S23" i="1" s="1"/>
  <c r="AG43" i="1"/>
  <c r="W43" i="1"/>
  <c r="U43" i="1" s="1"/>
  <c r="X43" i="1" s="1"/>
  <c r="R43" i="1" s="1"/>
  <c r="S43" i="1" s="1"/>
  <c r="AG52" i="1"/>
  <c r="Z44" i="1"/>
  <c r="AA44" i="1" s="1"/>
  <c r="AG44" i="1"/>
  <c r="AG25" i="1"/>
  <c r="W37" i="1"/>
  <c r="U37" i="1" s="1"/>
  <c r="X37" i="1" s="1"/>
  <c r="R37" i="1" s="1"/>
  <c r="S37" i="1" s="1"/>
  <c r="AG37" i="1"/>
  <c r="AG45" i="1"/>
  <c r="W45" i="1"/>
  <c r="U45" i="1" s="1"/>
  <c r="X45" i="1" s="1"/>
  <c r="R45" i="1" s="1"/>
  <c r="S45" i="1" s="1"/>
  <c r="Z45" i="1"/>
  <c r="AA45" i="1" s="1"/>
  <c r="BE31" i="1"/>
  <c r="W20" i="1"/>
  <c r="U20" i="1" s="1"/>
  <c r="X20" i="1" s="1"/>
  <c r="R20" i="1" s="1"/>
  <c r="S20" i="1" s="1"/>
  <c r="BE21" i="1"/>
  <c r="AG67" i="1"/>
  <c r="AG36" i="1"/>
  <c r="Z36" i="1"/>
  <c r="AA36" i="1" s="1"/>
  <c r="Z27" i="1"/>
  <c r="AA27" i="1" s="1"/>
  <c r="BE64" i="1"/>
  <c r="W70" i="1"/>
  <c r="U70" i="1" s="1"/>
  <c r="X70" i="1" s="1"/>
  <c r="R70" i="1" s="1"/>
  <c r="S70" i="1" s="1"/>
  <c r="AG70" i="1"/>
  <c r="Z52" i="1"/>
  <c r="AA52" i="1" s="1"/>
  <c r="AG48" i="1"/>
  <c r="AG64" i="1"/>
  <c r="W64" i="1"/>
  <c r="U64" i="1" s="1"/>
  <c r="X64" i="1" s="1"/>
  <c r="R64" i="1" s="1"/>
  <c r="S64" i="1" s="1"/>
  <c r="AG55" i="1"/>
  <c r="AB50" i="1"/>
  <c r="AF50" i="1" s="1"/>
  <c r="AI50" i="1"/>
  <c r="AJ50" i="1" s="1"/>
  <c r="AB51" i="1"/>
  <c r="AF51" i="1" s="1"/>
  <c r="AI51" i="1"/>
  <c r="AJ51" i="1" s="1"/>
  <c r="Z68" i="1"/>
  <c r="AA68" i="1" s="1"/>
  <c r="BE60" i="1"/>
  <c r="Z61" i="1"/>
  <c r="AA61" i="1" s="1"/>
  <c r="BE73" i="1"/>
  <c r="AG34" i="1"/>
  <c r="Z34" i="1"/>
  <c r="AA34" i="1" s="1"/>
  <c r="BE63" i="1"/>
  <c r="Z25" i="1"/>
  <c r="AA25" i="1" s="1"/>
  <c r="Z49" i="1"/>
  <c r="AA49" i="1" s="1"/>
  <c r="Z32" i="1"/>
  <c r="AA32" i="1" s="1"/>
  <c r="W32" i="1" s="1"/>
  <c r="U32" i="1" s="1"/>
  <c r="X32" i="1" s="1"/>
  <c r="R32" i="1" s="1"/>
  <c r="S32" i="1" s="1"/>
  <c r="Z21" i="1"/>
  <c r="AA21" i="1" s="1"/>
  <c r="BE41" i="1"/>
  <c r="AG75" i="1"/>
  <c r="W75" i="1"/>
  <c r="U75" i="1" s="1"/>
  <c r="X75" i="1" s="1"/>
  <c r="R75" i="1" s="1"/>
  <c r="S75" i="1" s="1"/>
  <c r="BE70" i="1"/>
  <c r="Z71" i="1"/>
  <c r="AA71" i="1" s="1"/>
  <c r="BE66" i="1"/>
  <c r="Z75" i="1"/>
  <c r="AA75" i="1" s="1"/>
  <c r="AG71" i="1"/>
  <c r="W71" i="1"/>
  <c r="U71" i="1" s="1"/>
  <c r="X71" i="1" s="1"/>
  <c r="R71" i="1" s="1"/>
  <c r="S71" i="1" s="1"/>
  <c r="BE74" i="1"/>
  <c r="Z69" i="1"/>
  <c r="AA69" i="1" s="1"/>
  <c r="Z64" i="1"/>
  <c r="AA64" i="1" s="1"/>
  <c r="Z72" i="1"/>
  <c r="AA72" i="1" s="1"/>
  <c r="AG76" i="1"/>
  <c r="Z76" i="1"/>
  <c r="AA76" i="1" s="1"/>
  <c r="W76" i="1" s="1"/>
  <c r="U76" i="1" s="1"/>
  <c r="X76" i="1" s="1"/>
  <c r="R76" i="1" s="1"/>
  <c r="S76" i="1" s="1"/>
  <c r="BE65" i="1"/>
  <c r="AG50" i="1"/>
  <c r="W50" i="1"/>
  <c r="U50" i="1" s="1"/>
  <c r="X50" i="1" s="1"/>
  <c r="R50" i="1" s="1"/>
  <c r="S50" i="1" s="1"/>
  <c r="Z59" i="1"/>
  <c r="AA59" i="1" s="1"/>
  <c r="AG39" i="1"/>
  <c r="Z54" i="1"/>
  <c r="AA54" i="1" s="1"/>
  <c r="W51" i="1"/>
  <c r="U51" i="1" s="1"/>
  <c r="X51" i="1" s="1"/>
  <c r="R51" i="1" s="1"/>
  <c r="S51" i="1" s="1"/>
  <c r="AG51" i="1"/>
  <c r="BE72" i="1"/>
  <c r="Z41" i="1"/>
  <c r="AA41" i="1" s="1"/>
  <c r="W41" i="1" s="1"/>
  <c r="U41" i="1" s="1"/>
  <c r="X41" i="1" s="1"/>
  <c r="R41" i="1" s="1"/>
  <c r="S41" i="1" s="1"/>
  <c r="Z42" i="1"/>
  <c r="AA42" i="1" s="1"/>
  <c r="AG33" i="1"/>
  <c r="W33" i="1"/>
  <c r="U33" i="1" s="1"/>
  <c r="X33" i="1" s="1"/>
  <c r="R33" i="1" s="1"/>
  <c r="S33" i="1" s="1"/>
  <c r="Z18" i="1"/>
  <c r="AA18" i="1" s="1"/>
  <c r="W31" i="1"/>
  <c r="U31" i="1" s="1"/>
  <c r="X31" i="1" s="1"/>
  <c r="R31" i="1" s="1"/>
  <c r="S31" i="1" s="1"/>
  <c r="AH23" i="1"/>
  <c r="AI20" i="1"/>
  <c r="AJ20" i="1" s="1"/>
  <c r="AB20" i="1"/>
  <c r="AF20" i="1" s="1"/>
  <c r="Z63" i="1"/>
  <c r="AA63" i="1" s="1"/>
  <c r="AG30" i="1"/>
  <c r="AG63" i="1"/>
  <c r="W63" i="1"/>
  <c r="U63" i="1" s="1"/>
  <c r="X63" i="1" s="1"/>
  <c r="R63" i="1" s="1"/>
  <c r="S63" i="1" s="1"/>
  <c r="Z55" i="1"/>
  <c r="AA55" i="1" s="1"/>
  <c r="AG41" i="1"/>
  <c r="AI46" i="1"/>
  <c r="AJ46" i="1" s="1"/>
  <c r="AB46" i="1"/>
  <c r="AF46" i="1" s="1"/>
  <c r="AG17" i="1"/>
  <c r="W17" i="1"/>
  <c r="U17" i="1" s="1"/>
  <c r="X17" i="1" s="1"/>
  <c r="R17" i="1" s="1"/>
  <c r="S17" i="1" s="1"/>
  <c r="Z29" i="1"/>
  <c r="AA29" i="1" s="1"/>
  <c r="W24" i="1"/>
  <c r="U24" i="1" s="1"/>
  <c r="X24" i="1" s="1"/>
  <c r="R24" i="1" s="1"/>
  <c r="S24" i="1" s="1"/>
  <c r="AG24" i="1"/>
  <c r="AG26" i="1"/>
  <c r="W26" i="1"/>
  <c r="U26" i="1" s="1"/>
  <c r="X26" i="1" s="1"/>
  <c r="R26" i="1" s="1"/>
  <c r="S26" i="1" s="1"/>
  <c r="AG22" i="1"/>
  <c r="W22" i="1"/>
  <c r="U22" i="1" s="1"/>
  <c r="X22" i="1" s="1"/>
  <c r="R22" i="1" s="1"/>
  <c r="S22" i="1" s="1"/>
  <c r="AB31" i="1"/>
  <c r="AF31" i="1" s="1"/>
  <c r="AI31" i="1"/>
  <c r="AJ31" i="1" s="1"/>
  <c r="BE22" i="1"/>
  <c r="AB24" i="1"/>
  <c r="AF24" i="1" s="1"/>
  <c r="AH24" i="1"/>
  <c r="AI24" i="1"/>
  <c r="AJ24" i="1" s="1"/>
  <c r="Z30" i="1"/>
  <c r="AA30" i="1" s="1"/>
  <c r="AB55" i="1" l="1"/>
  <c r="AF55" i="1" s="1"/>
  <c r="AI55" i="1"/>
  <c r="AH55" i="1"/>
  <c r="AH25" i="1"/>
  <c r="AB25" i="1"/>
  <c r="AF25" i="1" s="1"/>
  <c r="AI25" i="1"/>
  <c r="AJ25" i="1" s="1"/>
  <c r="AB52" i="1"/>
  <c r="AF52" i="1" s="1"/>
  <c r="AI52" i="1"/>
  <c r="AJ52" i="1" s="1"/>
  <c r="AH52" i="1"/>
  <c r="AB36" i="1"/>
  <c r="AF36" i="1" s="1"/>
  <c r="AI36" i="1"/>
  <c r="AH36" i="1"/>
  <c r="AB44" i="1"/>
  <c r="AF44" i="1" s="1"/>
  <c r="AI44" i="1"/>
  <c r="AJ44" i="1" s="1"/>
  <c r="AH44" i="1"/>
  <c r="AI67" i="1"/>
  <c r="AJ67" i="1" s="1"/>
  <c r="AB67" i="1"/>
  <c r="AF67" i="1" s="1"/>
  <c r="AH67" i="1"/>
  <c r="AB48" i="1"/>
  <c r="AF48" i="1" s="1"/>
  <c r="AI48" i="1"/>
  <c r="AH48" i="1"/>
  <c r="AI54" i="1"/>
  <c r="AB54" i="1"/>
  <c r="AF54" i="1" s="1"/>
  <c r="AH54" i="1"/>
  <c r="AI69" i="1"/>
  <c r="AB69" i="1"/>
  <c r="AF69" i="1" s="1"/>
  <c r="AH69" i="1"/>
  <c r="W69" i="1"/>
  <c r="U69" i="1" s="1"/>
  <c r="X69" i="1" s="1"/>
  <c r="R69" i="1" s="1"/>
  <c r="S69" i="1" s="1"/>
  <c r="AI63" i="1"/>
  <c r="AB63" i="1"/>
  <c r="AF63" i="1" s="1"/>
  <c r="AH63" i="1"/>
  <c r="AI61" i="1"/>
  <c r="AJ61" i="1" s="1"/>
  <c r="AB61" i="1"/>
  <c r="AF61" i="1" s="1"/>
  <c r="AH61" i="1"/>
  <c r="W61" i="1"/>
  <c r="U61" i="1" s="1"/>
  <c r="X61" i="1" s="1"/>
  <c r="R61" i="1" s="1"/>
  <c r="S61" i="1" s="1"/>
  <c r="W55" i="1"/>
  <c r="U55" i="1" s="1"/>
  <c r="X55" i="1" s="1"/>
  <c r="R55" i="1" s="1"/>
  <c r="S55" i="1" s="1"/>
  <c r="W67" i="1"/>
  <c r="U67" i="1" s="1"/>
  <c r="X67" i="1" s="1"/>
  <c r="R67" i="1" s="1"/>
  <c r="S67" i="1" s="1"/>
  <c r="AB58" i="1"/>
  <c r="AF58" i="1" s="1"/>
  <c r="AI58" i="1"/>
  <c r="AH58" i="1"/>
  <c r="W54" i="1"/>
  <c r="U54" i="1" s="1"/>
  <c r="X54" i="1" s="1"/>
  <c r="R54" i="1" s="1"/>
  <c r="S54" i="1" s="1"/>
  <c r="AB38" i="1"/>
  <c r="AF38" i="1" s="1"/>
  <c r="AI38" i="1"/>
  <c r="AH38" i="1"/>
  <c r="AI39" i="1"/>
  <c r="AJ39" i="1" s="1"/>
  <c r="AB39" i="1"/>
  <c r="AF39" i="1" s="1"/>
  <c r="AH39" i="1"/>
  <c r="W25" i="1"/>
  <c r="U25" i="1" s="1"/>
  <c r="X25" i="1" s="1"/>
  <c r="R25" i="1" s="1"/>
  <c r="S25" i="1" s="1"/>
  <c r="AB62" i="1"/>
  <c r="AF62" i="1" s="1"/>
  <c r="AI62" i="1"/>
  <c r="W62" i="1"/>
  <c r="U62" i="1" s="1"/>
  <c r="X62" i="1" s="1"/>
  <c r="R62" i="1" s="1"/>
  <c r="S62" i="1" s="1"/>
  <c r="AH62" i="1"/>
  <c r="AB47" i="1"/>
  <c r="AF47" i="1" s="1"/>
  <c r="AI47" i="1"/>
  <c r="AJ47" i="1" s="1"/>
  <c r="AH47" i="1"/>
  <c r="AI53" i="1"/>
  <c r="AJ53" i="1" s="1"/>
  <c r="AB53" i="1"/>
  <c r="AF53" i="1" s="1"/>
  <c r="AH53" i="1"/>
  <c r="AI19" i="1"/>
  <c r="AJ19" i="1" s="1"/>
  <c r="AB19" i="1"/>
  <c r="AF19" i="1" s="1"/>
  <c r="AH19" i="1"/>
  <c r="AH29" i="1"/>
  <c r="AB29" i="1"/>
  <c r="AF29" i="1" s="1"/>
  <c r="AI29" i="1"/>
  <c r="AJ29" i="1" s="1"/>
  <c r="AI41" i="1"/>
  <c r="AJ41" i="1" s="1"/>
  <c r="AH41" i="1"/>
  <c r="AB41" i="1"/>
  <c r="AF41" i="1" s="1"/>
  <c r="AI59" i="1"/>
  <c r="AJ59" i="1" s="1"/>
  <c r="AB59" i="1"/>
  <c r="AF59" i="1" s="1"/>
  <c r="W59" i="1"/>
  <c r="U59" i="1" s="1"/>
  <c r="X59" i="1" s="1"/>
  <c r="R59" i="1" s="1"/>
  <c r="S59" i="1" s="1"/>
  <c r="AH59" i="1"/>
  <c r="AI34" i="1"/>
  <c r="AJ34" i="1" s="1"/>
  <c r="AB34" i="1"/>
  <c r="AF34" i="1" s="1"/>
  <c r="AH34" i="1"/>
  <c r="AI68" i="1"/>
  <c r="AJ68" i="1" s="1"/>
  <c r="AB68" i="1"/>
  <c r="AF68" i="1" s="1"/>
  <c r="AH68" i="1"/>
  <c r="AB27" i="1"/>
  <c r="AF27" i="1" s="1"/>
  <c r="AI27" i="1"/>
  <c r="W27" i="1"/>
  <c r="U27" i="1" s="1"/>
  <c r="X27" i="1" s="1"/>
  <c r="R27" i="1" s="1"/>
  <c r="S27" i="1" s="1"/>
  <c r="AH27" i="1"/>
  <c r="AI65" i="1"/>
  <c r="AB65" i="1"/>
  <c r="AF65" i="1" s="1"/>
  <c r="W65" i="1"/>
  <c r="U65" i="1" s="1"/>
  <c r="X65" i="1" s="1"/>
  <c r="R65" i="1" s="1"/>
  <c r="S65" i="1" s="1"/>
  <c r="AH65" i="1"/>
  <c r="AI35" i="1"/>
  <c r="AB35" i="1"/>
  <c r="AF35" i="1" s="1"/>
  <c r="AH35" i="1"/>
  <c r="AB17" i="1"/>
  <c r="AF17" i="1" s="1"/>
  <c r="AH17" i="1"/>
  <c r="AI17" i="1"/>
  <c r="AJ17" i="1" s="1"/>
  <c r="AB40" i="1"/>
  <c r="AF40" i="1" s="1"/>
  <c r="AI40" i="1"/>
  <c r="AH40" i="1"/>
  <c r="W53" i="1"/>
  <c r="U53" i="1" s="1"/>
  <c r="X53" i="1" s="1"/>
  <c r="R53" i="1" s="1"/>
  <c r="S53" i="1" s="1"/>
  <c r="W19" i="1"/>
  <c r="U19" i="1" s="1"/>
  <c r="X19" i="1" s="1"/>
  <c r="R19" i="1" s="1"/>
  <c r="S19" i="1" s="1"/>
  <c r="AI72" i="1"/>
  <c r="AB72" i="1"/>
  <c r="AF72" i="1" s="1"/>
  <c r="AH72" i="1"/>
  <c r="AI75" i="1"/>
  <c r="AJ75" i="1" s="1"/>
  <c r="AB75" i="1"/>
  <c r="AF75" i="1" s="1"/>
  <c r="AH75" i="1"/>
  <c r="AB21" i="1"/>
  <c r="AF21" i="1" s="1"/>
  <c r="AI21" i="1"/>
  <c r="AJ21" i="1" s="1"/>
  <c r="AH21" i="1"/>
  <c r="W48" i="1"/>
  <c r="U48" i="1" s="1"/>
  <c r="X48" i="1" s="1"/>
  <c r="R48" i="1" s="1"/>
  <c r="S48" i="1" s="1"/>
  <c r="W44" i="1"/>
  <c r="U44" i="1" s="1"/>
  <c r="X44" i="1" s="1"/>
  <c r="R44" i="1" s="1"/>
  <c r="S44" i="1" s="1"/>
  <c r="W29" i="1"/>
  <c r="U29" i="1" s="1"/>
  <c r="X29" i="1" s="1"/>
  <c r="R29" i="1" s="1"/>
  <c r="S29" i="1" s="1"/>
  <c r="AB56" i="1"/>
  <c r="AF56" i="1" s="1"/>
  <c r="AI56" i="1"/>
  <c r="AJ56" i="1" s="1"/>
  <c r="AH56" i="1"/>
  <c r="W21" i="1"/>
  <c r="U21" i="1" s="1"/>
  <c r="X21" i="1" s="1"/>
  <c r="R21" i="1" s="1"/>
  <c r="S21" i="1" s="1"/>
  <c r="W47" i="1"/>
  <c r="U47" i="1" s="1"/>
  <c r="X47" i="1" s="1"/>
  <c r="R47" i="1" s="1"/>
  <c r="S47" i="1" s="1"/>
  <c r="AJ33" i="1"/>
  <c r="AI43" i="1"/>
  <c r="AJ43" i="1" s="1"/>
  <c r="AB43" i="1"/>
  <c r="AF43" i="1" s="1"/>
  <c r="AH43" i="1"/>
  <c r="AB30" i="1"/>
  <c r="AF30" i="1" s="1"/>
  <c r="AI30" i="1"/>
  <c r="AH30" i="1"/>
  <c r="W30" i="1"/>
  <c r="U30" i="1" s="1"/>
  <c r="X30" i="1" s="1"/>
  <c r="R30" i="1" s="1"/>
  <c r="S30" i="1" s="1"/>
  <c r="AI18" i="1"/>
  <c r="AB18" i="1"/>
  <c r="AF18" i="1" s="1"/>
  <c r="AH18" i="1"/>
  <c r="W18" i="1"/>
  <c r="U18" i="1" s="1"/>
  <c r="X18" i="1" s="1"/>
  <c r="R18" i="1" s="1"/>
  <c r="S18" i="1" s="1"/>
  <c r="AI64" i="1"/>
  <c r="AB64" i="1"/>
  <c r="AF64" i="1" s="1"/>
  <c r="AH64" i="1"/>
  <c r="W34" i="1"/>
  <c r="U34" i="1" s="1"/>
  <c r="X34" i="1" s="1"/>
  <c r="R34" i="1" s="1"/>
  <c r="S34" i="1" s="1"/>
  <c r="W36" i="1"/>
  <c r="U36" i="1" s="1"/>
  <c r="X36" i="1" s="1"/>
  <c r="R36" i="1" s="1"/>
  <c r="S36" i="1" s="1"/>
  <c r="AB45" i="1"/>
  <c r="AF45" i="1" s="1"/>
  <c r="AH45" i="1"/>
  <c r="AI45" i="1"/>
  <c r="AJ37" i="1"/>
  <c r="AJ23" i="1"/>
  <c r="AI22" i="1"/>
  <c r="AJ22" i="1" s="1"/>
  <c r="AB22" i="1"/>
  <c r="AF22" i="1" s="1"/>
  <c r="AH22" i="1"/>
  <c r="W58" i="1"/>
  <c r="U58" i="1" s="1"/>
  <c r="X58" i="1" s="1"/>
  <c r="R58" i="1" s="1"/>
  <c r="S58" i="1" s="1"/>
  <c r="AB42" i="1"/>
  <c r="AF42" i="1" s="1"/>
  <c r="AI42" i="1"/>
  <c r="AH42" i="1"/>
  <c r="AB28" i="1"/>
  <c r="AF28" i="1" s="1"/>
  <c r="AI28" i="1"/>
  <c r="AH28" i="1"/>
  <c r="AI66" i="1"/>
  <c r="AB66" i="1"/>
  <c r="AF66" i="1" s="1"/>
  <c r="AH66" i="1"/>
  <c r="AJ26" i="1"/>
  <c r="AI32" i="1"/>
  <c r="AB32" i="1"/>
  <c r="AF32" i="1" s="1"/>
  <c r="AH32" i="1"/>
  <c r="AI76" i="1"/>
  <c r="AJ76" i="1" s="1"/>
  <c r="AB76" i="1"/>
  <c r="AF76" i="1" s="1"/>
  <c r="AH76" i="1"/>
  <c r="AI71" i="1"/>
  <c r="AJ71" i="1" s="1"/>
  <c r="AB71" i="1"/>
  <c r="AF71" i="1" s="1"/>
  <c r="AH71" i="1"/>
  <c r="AI49" i="1"/>
  <c r="AB49" i="1"/>
  <c r="AF49" i="1" s="1"/>
  <c r="AH49" i="1"/>
  <c r="W52" i="1"/>
  <c r="U52" i="1" s="1"/>
  <c r="X52" i="1" s="1"/>
  <c r="R52" i="1" s="1"/>
  <c r="S52" i="1" s="1"/>
  <c r="W49" i="1"/>
  <c r="U49" i="1" s="1"/>
  <c r="X49" i="1" s="1"/>
  <c r="R49" i="1" s="1"/>
  <c r="S49" i="1" s="1"/>
  <c r="W68" i="1"/>
  <c r="U68" i="1" s="1"/>
  <c r="X68" i="1" s="1"/>
  <c r="R68" i="1" s="1"/>
  <c r="S68" i="1" s="1"/>
  <c r="W42" i="1"/>
  <c r="U42" i="1" s="1"/>
  <c r="X42" i="1" s="1"/>
  <c r="R42" i="1" s="1"/>
  <c r="S42" i="1" s="1"/>
  <c r="AI60" i="1"/>
  <c r="AB60" i="1"/>
  <c r="AF60" i="1" s="1"/>
  <c r="AH60" i="1"/>
  <c r="AI73" i="1"/>
  <c r="AB73" i="1"/>
  <c r="AF73" i="1" s="1"/>
  <c r="AH73" i="1"/>
  <c r="W73" i="1"/>
  <c r="U73" i="1" s="1"/>
  <c r="X73" i="1" s="1"/>
  <c r="R73" i="1" s="1"/>
  <c r="S73" i="1" s="1"/>
  <c r="AI70" i="1"/>
  <c r="AJ70" i="1" s="1"/>
  <c r="AB70" i="1"/>
  <c r="AF70" i="1" s="1"/>
  <c r="AH70" i="1"/>
  <c r="AI74" i="1"/>
  <c r="AJ74" i="1" s="1"/>
  <c r="AB74" i="1"/>
  <c r="AF74" i="1" s="1"/>
  <c r="AH74" i="1"/>
  <c r="AH57" i="1"/>
  <c r="AI57" i="1"/>
  <c r="AJ57" i="1" s="1"/>
  <c r="AB57" i="1"/>
  <c r="AF57" i="1" s="1"/>
  <c r="W72" i="1"/>
  <c r="U72" i="1" s="1"/>
  <c r="X72" i="1" s="1"/>
  <c r="R72" i="1" s="1"/>
  <c r="S72" i="1" s="1"/>
  <c r="AJ73" i="1" l="1"/>
  <c r="AJ49" i="1"/>
  <c r="AJ30" i="1"/>
  <c r="AJ27" i="1"/>
  <c r="AJ58" i="1"/>
  <c r="AJ60" i="1"/>
  <c r="AJ32" i="1"/>
  <c r="AJ64" i="1"/>
  <c r="AJ35" i="1"/>
  <c r="AJ54" i="1"/>
  <c r="AJ28" i="1"/>
  <c r="AJ42" i="1"/>
  <c r="AJ45" i="1"/>
  <c r="AJ40" i="1"/>
  <c r="AJ63" i="1"/>
  <c r="AJ48" i="1"/>
  <c r="AJ38" i="1"/>
  <c r="AJ36" i="1"/>
  <c r="AJ66" i="1"/>
  <c r="AJ18" i="1"/>
  <c r="AJ65" i="1"/>
  <c r="AJ62" i="1"/>
  <c r="AJ55" i="1"/>
  <c r="AJ72" i="1"/>
  <c r="AJ69" i="1"/>
</calcChain>
</file>

<file path=xl/sharedStrings.xml><?xml version="1.0" encoding="utf-8"?>
<sst xmlns="http://schemas.openxmlformats.org/spreadsheetml/2006/main" count="2106" uniqueCount="735">
  <si>
    <t>File opened</t>
  </si>
  <si>
    <t>2023-08-28 12:33:21</t>
  </si>
  <si>
    <t>Console s/n</t>
  </si>
  <si>
    <t>68C-812063</t>
  </si>
  <si>
    <t>Console ver</t>
  </si>
  <si>
    <t>Bluestem v.2.1.08</t>
  </si>
  <si>
    <t>Scripts ver</t>
  </si>
  <si>
    <t>2022.05  2.1.08, Aug 2022</t>
  </si>
  <si>
    <t>Head s/n</t>
  </si>
  <si>
    <t>68H-712053</t>
  </si>
  <si>
    <t>Head ver</t>
  </si>
  <si>
    <t>1.4.22</t>
  </si>
  <si>
    <t>Head cal</t>
  </si>
  <si>
    <t>{"oxygen": "21", "co2azero": "0.895067", "co2aspan1": "1.00205", "co2aspan2": "-0.0349916", "co2aspan2a": "0.31071", "co2aspan2b": "0.307968", "co2aspanconc1": "2473", "co2aspanconc2": "301.4", "co2bzero": "0.938312", "co2bspan1": "1.00239", "co2bspan2": "-0.0370803", "co2bspan2a": "0.307851", "co2bspan2b": "0.305073", "co2bspanconc1": "2473", "co2bspanconc2": "301.4", "h2oazero": "1.03913", "h2oaspan1": "1.01365", "h2oaspan2": "0", "h2oaspan2a": "0.0728135", "h2oaspan2b": "0.0738075", "h2oaspanconc1": "12.42", "h2oaspanconc2": "0", "h2obzero": "1.04933", "h2obspan1": "0.997188", "h2obspan2": "0", "h2obspan2a": "0.0725159", "h2obspan2b": "0.072312", "h2obspanconc1": "12.42", "h2obspanconc2": "0", "tazero": "0.0634346", "tbzero": "0.156763", "flowmeterzero": "1.01393", "flowazero": "0.29105", "flowbzero": "0.31419", "chamberpressurezero": "2.66326", "ssa_ref": "32350", "ssb_ref": "32257.4"}</t>
  </si>
  <si>
    <t>CO2 rangematch</t>
  </si>
  <si>
    <t>Sat Aug 26 10:17</t>
  </si>
  <si>
    <t>H2O rangematch</t>
  </si>
  <si>
    <t>Sat Aug 26 10:25</t>
  </si>
  <si>
    <t>Chamber type</t>
  </si>
  <si>
    <t>6800-01A</t>
  </si>
  <si>
    <t>Chamber s/n</t>
  </si>
  <si>
    <t>MPF-281812</t>
  </si>
  <si>
    <t>Chamber rev</t>
  </si>
  <si>
    <t>0</t>
  </si>
  <si>
    <t>Chamber cal</t>
  </si>
  <si>
    <t>Fluorometer</t>
  </si>
  <si>
    <t>Flr. Version</t>
  </si>
  <si>
    <t>12:33:21</t>
  </si>
  <si>
    <t>Stability Definition:	A (GasEx): Slp&lt;1 Std&lt;0.2 Per=30	gsw (GasEx): Slp&lt;0.2 Std&lt;0.02 Per=30</t>
  </si>
  <si>
    <t>SysConst</t>
  </si>
  <si>
    <t>AvgTime</t>
  </si>
  <si>
    <t>1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</si>
  <si>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</si>
  <si>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</si>
  <si>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</si>
  <si>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</si>
  <si>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</si>
  <si>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</si>
  <si>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</si>
  <si>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</si>
  <si>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</si>
  <si>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</si>
  <si>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</si>
  <si>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</si>
  <si>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</si>
  <si>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</si>
  <si>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</si>
  <si>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</si>
  <si>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</si>
  <si>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</si>
  <si>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</si>
  <si>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</si>
  <si>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</si>
  <si>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</si>
  <si>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</si>
  <si>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</si>
  <si>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</si>
  <si>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</si>
  <si>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</si>
  <si>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</si>
  <si>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</si>
  <si>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</si>
  <si>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</si>
  <si>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</si>
  <si>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</si>
  <si>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</si>
  <si>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</si>
  <si>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</si>
  <si>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</si>
  <si>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</si>
  <si>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</si>
  <si>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</si>
  <si>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</si>
  <si>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</si>
  <si>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</si>
  <si>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</si>
  <si>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</si>
  <si>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</si>
  <si>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</si>
  <si>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</si>
  <si>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</si>
  <si>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6.66991 89.8484 380.133 622.921 857.729 1045.14 1213.85 1341.59</t>
  </si>
  <si>
    <t>Fs_true</t>
  </si>
  <si>
    <t>0.357237 102.093 401.12 601.491 800.802 1000.41 1201.12 1400.67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</si>
  <si>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</si>
  <si>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</si>
  <si>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</si>
  <si>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</si>
  <si>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</si>
  <si>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</si>
  <si>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</si>
  <si>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</si>
  <si>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</si>
  <si>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</si>
  <si>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</si>
  <si>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</si>
  <si>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</si>
  <si>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</si>
  <si>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</si>
  <si>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</si>
  <si>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</si>
  <si>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</si>
  <si>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</si>
  <si>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</si>
  <si>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</si>
  <si>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</si>
  <si>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</si>
  <si>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</si>
  <si>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</si>
  <si>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</si>
  <si>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</si>
  <si>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</si>
  <si>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instrument</t>
  </si>
  <si>
    <t>replicate</t>
  </si>
  <si>
    <t>species</t>
  </si>
  <si>
    <t>plot</t>
  </si>
  <si>
    <t>leaf</t>
  </si>
  <si>
    <t>spad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</si>
  <si>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</si>
  <si>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</si>
  <si>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</si>
  <si>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</si>
  <si>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</si>
  <si>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</si>
  <si>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</si>
  <si>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</si>
  <si>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</si>
  <si>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</si>
  <si>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</si>
  <si>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</si>
  <si>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</si>
  <si>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</si>
  <si>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</si>
  <si>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</si>
  <si>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</si>
  <si>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</si>
  <si>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</si>
  <si>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</si>
  <si>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</si>
  <si>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</si>
  <si>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</si>
  <si>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</si>
  <si>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</si>
  <si>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</si>
  <si>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</si>
  <si>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</si>
  <si>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</si>
  <si>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</si>
  <si>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</si>
  <si>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</si>
  <si>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</si>
  <si>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</si>
  <si>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</si>
  <si>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</si>
  <si>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</si>
  <si>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</si>
  <si>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</si>
  <si>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</si>
  <si>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</si>
  <si>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</si>
  <si>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</si>
  <si>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</si>
  <si>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</si>
  <si>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</si>
  <si>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</si>
  <si>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</si>
  <si>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</si>
  <si>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</si>
  <si>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</si>
  <si>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</si>
  <si>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</si>
  <si>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</si>
  <si>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</si>
  <si>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</si>
  <si>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</si>
  <si>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</si>
  <si>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</si>
  <si>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</si>
  <si>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</si>
  <si>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</si>
  <si>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</si>
  <si>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</si>
  <si>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</si>
  <si>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</si>
  <si>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</si>
  <si>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</si>
  <si>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</si>
  <si>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</si>
  <si>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</si>
  <si>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</si>
  <si>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</si>
  <si>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</si>
  <si>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</si>
  <si>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</si>
  <si>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</si>
  <si>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</si>
  <si>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</si>
  <si>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</si>
  <si>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</si>
  <si>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</si>
  <si>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</si>
  <si>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</si>
  <si>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</si>
  <si>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</si>
  <si>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</si>
  <si>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</si>
  <si>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</si>
  <si>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</si>
  <si>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</si>
  <si>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</si>
  <si>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</si>
  <si>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</si>
  <si>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</si>
  <si>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</si>
  <si>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</si>
  <si>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</si>
  <si>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</si>
  <si>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</si>
  <si>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</si>
  <si>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</si>
  <si>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</si>
  <si>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</si>
  <si>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</si>
  <si>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</si>
  <si>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</si>
  <si>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</si>
  <si>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</si>
  <si>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</si>
  <si>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</si>
  <si>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</si>
  <si>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</si>
  <si>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</si>
  <si>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</si>
  <si>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</si>
  <si>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</si>
  <si>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</si>
  <si>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</si>
  <si>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</si>
  <si>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</si>
  <si>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</si>
  <si>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</si>
  <si>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</si>
  <si>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</si>
  <si>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</si>
  <si>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</si>
  <si>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</si>
  <si>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</si>
  <si>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</si>
  <si>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</si>
  <si>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</si>
  <si>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</si>
  <si>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</si>
  <si>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</si>
  <si>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</si>
  <si>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</si>
  <si>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</si>
  <si>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</si>
  <si>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</si>
  <si>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</si>
  <si>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</si>
  <si>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</si>
  <si>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</si>
  <si>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</si>
  <si>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</si>
  <si>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</si>
  <si>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</si>
  <si>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</si>
  <si>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</si>
  <si>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</si>
  <si>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</si>
  <si>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</si>
  <si>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</si>
  <si>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</si>
  <si>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</si>
  <si>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</si>
  <si>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</si>
  <si>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</si>
  <si>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</si>
  <si>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</si>
  <si>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</si>
  <si>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</si>
  <si>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</si>
  <si>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</si>
  <si>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</si>
  <si>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</si>
  <si>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</si>
  <si>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</si>
  <si>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</si>
  <si>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</si>
  <si>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</si>
  <si>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</si>
  <si>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</si>
  <si>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</si>
  <si>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</si>
  <si>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</si>
  <si>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</si>
  <si>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</si>
  <si>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</si>
  <si>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</si>
  <si>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</si>
  <si>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</si>
  <si>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</si>
  <si>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</si>
  <si>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</si>
  <si>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</si>
  <si>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</si>
  <si>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</si>
  <si>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</si>
  <si>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</si>
  <si>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</si>
  <si>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</si>
  <si>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</si>
  <si>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</si>
  <si>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</si>
  <si>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</si>
  <si>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</si>
  <si>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</si>
  <si>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</si>
  <si>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</si>
  <si>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</si>
  <si>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</si>
  <si>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</si>
  <si>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</si>
  <si>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</si>
  <si>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</si>
  <si>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</si>
  <si>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</si>
  <si>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</si>
  <si>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</si>
  <si>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</si>
  <si>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</si>
  <si>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</si>
  <si>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</si>
  <si>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</si>
  <si>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</si>
  <si>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</si>
  <si>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</si>
  <si>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</si>
  <si>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</si>
  <si>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</si>
  <si>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</si>
  <si>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</si>
  <si>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</si>
  <si>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</si>
  <si>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</si>
  <si>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</si>
  <si>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</si>
  <si>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</si>
  <si>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</si>
  <si>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</si>
  <si>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</si>
  <si>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</si>
  <si>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</si>
  <si>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</si>
  <si>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</si>
  <si>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</si>
  <si>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</si>
  <si>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</si>
  <si>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</si>
  <si>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</si>
  <si>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</si>
  <si>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</si>
  <si>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</si>
  <si>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</si>
  <si>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</si>
  <si>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</si>
  <si>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</si>
  <si>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</si>
  <si>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</si>
  <si>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</si>
  <si>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</si>
  <si>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</si>
  <si>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</si>
  <si>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</si>
  <si>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</si>
  <si>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</si>
  <si>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</si>
  <si>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</si>
  <si>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</si>
  <si>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</si>
  <si>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</si>
  <si>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</si>
  <si>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</si>
  <si>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</si>
  <si>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</si>
  <si>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</si>
  <si>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</si>
  <si>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</si>
  <si>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</si>
  <si>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</si>
  <si>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</si>
  <si>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</si>
  <si>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</si>
  <si>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</si>
  <si>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</si>
  <si>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</si>
  <si>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</si>
  <si>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</si>
  <si>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</si>
  <si>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</si>
  <si>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</si>
  <si>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</si>
  <si>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</si>
  <si>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</si>
  <si>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</si>
  <si>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</si>
  <si>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</si>
  <si>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</si>
  <si>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</si>
  <si>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</si>
  <si>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</si>
  <si>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</si>
  <si>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</si>
  <si>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</si>
  <si>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20230828 12:48:59</t>
  </si>
  <si>
    <t>12:48:59</t>
  </si>
  <si>
    <t>none</t>
  </si>
  <si>
    <t>ripe5</t>
  </si>
  <si>
    <t>soybean ld10</t>
  </si>
  <si>
    <t>5</t>
  </si>
  <si>
    <t>11</t>
  </si>
  <si>
    <t>47.9</t>
  </si>
  <si>
    <t>RECT-12243-20210724-05_20_30</t>
  </si>
  <si>
    <t>MPF-5344-20230828-12_48_18</t>
  </si>
  <si>
    <t>DARK-5345-20230828-12_48_25</t>
  </si>
  <si>
    <t>0: Broadleaf</t>
  </si>
  <si>
    <t>12:48:20</t>
  </si>
  <si>
    <t>2/2</t>
  </si>
  <si>
    <t>11111111</t>
  </si>
  <si>
    <t>oooooooo</t>
  </si>
  <si>
    <t>off</t>
  </si>
  <si>
    <t>20230828 12:50:52</t>
  </si>
  <si>
    <t>12:50:52</t>
  </si>
  <si>
    <t>MPF-5346-20230828-12_50_10</t>
  </si>
  <si>
    <t>DARK-5347-20230828-12_50_17</t>
  </si>
  <si>
    <t>12:50:14</t>
  </si>
  <si>
    <t>20230828 12:52:43</t>
  </si>
  <si>
    <t>12:52:43</t>
  </si>
  <si>
    <t>MPF-5348-20230828-12_52_01</t>
  </si>
  <si>
    <t>DARK-5349-20230828-12_52_08</t>
  </si>
  <si>
    <t>12:52:07</t>
  </si>
  <si>
    <t>20230828 12:54:47</t>
  </si>
  <si>
    <t>12:54:47</t>
  </si>
  <si>
    <t>MPF-5350-20230828-12_54_06</t>
  </si>
  <si>
    <t>DARK-5351-20230828-12_54_13</t>
  </si>
  <si>
    <t>12:54:08</t>
  </si>
  <si>
    <t>20230828 12:56:46</t>
  </si>
  <si>
    <t>12:56:46</t>
  </si>
  <si>
    <t>MPF-5352-20230828-12_56_04</t>
  </si>
  <si>
    <t>DARK-5353-20230828-12_56_11</t>
  </si>
  <si>
    <t>12:56:05</t>
  </si>
  <si>
    <t>20230828 12:58:35</t>
  </si>
  <si>
    <t>12:58:35</t>
  </si>
  <si>
    <t>MPF-5354-20230828-12_57_53</t>
  </si>
  <si>
    <t>DARK-5355-20230828-12_58_00</t>
  </si>
  <si>
    <t>12:57:56</t>
  </si>
  <si>
    <t>20230828 13:00:29</t>
  </si>
  <si>
    <t>13:00:29</t>
  </si>
  <si>
    <t>MPF-5356-20230828-12_59_47</t>
  </si>
  <si>
    <t>DARK-5357-20230828-12_59_54</t>
  </si>
  <si>
    <t>12:59:51</t>
  </si>
  <si>
    <t>20230828 13:02:28</t>
  </si>
  <si>
    <t>13:02:28</t>
  </si>
  <si>
    <t>MPF-5358-20230828-13_01_47</t>
  </si>
  <si>
    <t>DARK-5359-20230828-13_01_54</t>
  </si>
  <si>
    <t>13:01:49</t>
  </si>
  <si>
    <t>20230828 13:04:29</t>
  </si>
  <si>
    <t>13:04:29</t>
  </si>
  <si>
    <t>MPF-5360-20230828-13_03_48</t>
  </si>
  <si>
    <t>DARK-5361-20230828-13_03_55</t>
  </si>
  <si>
    <t>13:03:49</t>
  </si>
  <si>
    <t>20230828 13:06:17</t>
  </si>
  <si>
    <t>13:06:17</t>
  </si>
  <si>
    <t>MPF-5362-20230828-13_05_36</t>
  </si>
  <si>
    <t>DARK-5363-20230828-13_05_43</t>
  </si>
  <si>
    <t>13:05:38</t>
  </si>
  <si>
    <t>20230828 13:08:18</t>
  </si>
  <si>
    <t>13:08:18</t>
  </si>
  <si>
    <t>MPF-5364-20230828-13_07_36</t>
  </si>
  <si>
    <t>DARK-5365-20230828-13_07_44</t>
  </si>
  <si>
    <t>13:07:37</t>
  </si>
  <si>
    <t>20230828 13:11:27</t>
  </si>
  <si>
    <t>13:11:27</t>
  </si>
  <si>
    <t>MPF-5366-20230828-13_10_46</t>
  </si>
  <si>
    <t>DARK-5367-20230828-13_10_53</t>
  </si>
  <si>
    <t>13:09:38</t>
  </si>
  <si>
    <t>1/2</t>
  </si>
  <si>
    <t>20230828 13:14:37</t>
  </si>
  <si>
    <t>13:14:37</t>
  </si>
  <si>
    <t>MPF-5368-20230828-13_13_55</t>
  </si>
  <si>
    <t>DARK-5369-20230828-13_14_03</t>
  </si>
  <si>
    <t>13:12:47</t>
  </si>
  <si>
    <t>20230828 13:17:46</t>
  </si>
  <si>
    <t>13:17:46</t>
  </si>
  <si>
    <t>MPF-5370-20230828-13_17_05</t>
  </si>
  <si>
    <t>DARK-5371-20230828-13_17_12</t>
  </si>
  <si>
    <t>13:15:57</t>
  </si>
  <si>
    <t>20230828 13:20:56</t>
  </si>
  <si>
    <t>13:20:56</t>
  </si>
  <si>
    <t>MPF-5372-20230828-13_20_14</t>
  </si>
  <si>
    <t>DARK-5373-20230828-13_20_22</t>
  </si>
  <si>
    <t>13:21:30</t>
  </si>
  <si>
    <t>20230828 13:24:31</t>
  </si>
  <si>
    <t>13:24:31</t>
  </si>
  <si>
    <t>MPF-5374-20230828-13_23_50</t>
  </si>
  <si>
    <t>DARK-5375-20230828-13_23_57</t>
  </si>
  <si>
    <t>13:22:33</t>
  </si>
  <si>
    <t>20230828 14:03:23</t>
  </si>
  <si>
    <t>14:03:23</t>
  </si>
  <si>
    <t>2</t>
  </si>
  <si>
    <t>3</t>
  </si>
  <si>
    <t>50.3</t>
  </si>
  <si>
    <t>MPF-5376-20230828-14_02_41</t>
  </si>
  <si>
    <t>DARK-5377-20230828-14_02_49</t>
  </si>
  <si>
    <t>14:02:45</t>
  </si>
  <si>
    <t>20230828 14:05:24</t>
  </si>
  <si>
    <t>14:05:24</t>
  </si>
  <si>
    <t>MPF-5378-20230828-14_04_42</t>
  </si>
  <si>
    <t>DARK-5379-20230828-14_04_50</t>
  </si>
  <si>
    <t>14:04:46</t>
  </si>
  <si>
    <t>20230828 14:07:17</t>
  </si>
  <si>
    <t>14:07:17</t>
  </si>
  <si>
    <t>MPF-5380-20230828-14_06_36</t>
  </si>
  <si>
    <t>DARK-5381-20230828-14_06_43</t>
  </si>
  <si>
    <t>14:06:40</t>
  </si>
  <si>
    <t>20230828 14:09:06</t>
  </si>
  <si>
    <t>14:09:06</t>
  </si>
  <si>
    <t>MPF-5382-20230828-14_08_24</t>
  </si>
  <si>
    <t>DARK-5383-20230828-14_08_32</t>
  </si>
  <si>
    <t>14:08:28</t>
  </si>
  <si>
    <t>20230828 14:11:13</t>
  </si>
  <si>
    <t>14:11:13</t>
  </si>
  <si>
    <t>MPF-5384-20230828-14_10_31</t>
  </si>
  <si>
    <t>DARK-5385-20230828-14_10_39</t>
  </si>
  <si>
    <t>14:10:34</t>
  </si>
  <si>
    <t>20230828 14:13:12</t>
  </si>
  <si>
    <t>14:13:12</t>
  </si>
  <si>
    <t>MPF-5386-20230828-14_12_30</t>
  </si>
  <si>
    <t>DARK-5387-20230828-14_12_38</t>
  </si>
  <si>
    <t>14:12:33</t>
  </si>
  <si>
    <t>20230828 14:15:01</t>
  </si>
  <si>
    <t>14:15:01</t>
  </si>
  <si>
    <t>MPF-5388-20230828-14_14_19</t>
  </si>
  <si>
    <t>DARK-5389-20230828-14_14_27</t>
  </si>
  <si>
    <t>14:14:21</t>
  </si>
  <si>
    <t>20230828 14:16:59</t>
  </si>
  <si>
    <t>14:16:59</t>
  </si>
  <si>
    <t>MPF-5390-20230828-14_16_18</t>
  </si>
  <si>
    <t>DARK-5391-20230828-14_16_25</t>
  </si>
  <si>
    <t>14:16:21</t>
  </si>
  <si>
    <t>20230828 14:19:13</t>
  </si>
  <si>
    <t>14:19:13</t>
  </si>
  <si>
    <t>MPF-5392-20230828-14_18_32</t>
  </si>
  <si>
    <t>DARK-5393-20230828-14_18_39</t>
  </si>
  <si>
    <t>14:18:34</t>
  </si>
  <si>
    <t>20230828 14:21:13</t>
  </si>
  <si>
    <t>14:21:13</t>
  </si>
  <si>
    <t>MPF-5394-20230828-14_20_32</t>
  </si>
  <si>
    <t>DARK-5395-20230828-14_20_39</t>
  </si>
  <si>
    <t>14:20:33</t>
  </si>
  <si>
    <t>20230828 14:23:10</t>
  </si>
  <si>
    <t>14:23:10</t>
  </si>
  <si>
    <t>MPF-5396-20230828-14_22_29</t>
  </si>
  <si>
    <t>DARK-5397-20230828-14_22_36</t>
  </si>
  <si>
    <t>14:22:28</t>
  </si>
  <si>
    <t>20230828 14:26:20</t>
  </si>
  <si>
    <t>14:26:20</t>
  </si>
  <si>
    <t>MPF-5398-20230828-14_25_38</t>
  </si>
  <si>
    <t>DARK-5399-20230828-14_25_46</t>
  </si>
  <si>
    <t>14:26:48</t>
  </si>
  <si>
    <t>20230828 14:29:22</t>
  </si>
  <si>
    <t>14:29:22</t>
  </si>
  <si>
    <t>MPF-5400-20230828-14_28_41</t>
  </si>
  <si>
    <t>DARK-5401-20230828-14_28_48</t>
  </si>
  <si>
    <t>14:27:45</t>
  </si>
  <si>
    <t>20230828 14:32:32</t>
  </si>
  <si>
    <t>14:32:32</t>
  </si>
  <si>
    <t>MPF-5402-20230828-14_31_51</t>
  </si>
  <si>
    <t>DARK-5403-20230828-14_31_58</t>
  </si>
  <si>
    <t>14:30:53</t>
  </si>
  <si>
    <t>20230828 14:35:39</t>
  </si>
  <si>
    <t>14:35:39</t>
  </si>
  <si>
    <t>MPF-5404-20230828-14_34_58</t>
  </si>
  <si>
    <t>DARK-5405-20230828-14_35_05</t>
  </si>
  <si>
    <t>14:34:38</t>
  </si>
  <si>
    <t>20230828 14:38:49</t>
  </si>
  <si>
    <t>14:38:49</t>
  </si>
  <si>
    <t>MPF-5406-20230828-14_38_07</t>
  </si>
  <si>
    <t>DARK-5407-20230828-14_38_15</t>
  </si>
  <si>
    <t>14:38:26</t>
  </si>
  <si>
    <t>0/2</t>
  </si>
  <si>
    <t>20230828 15:17:04</t>
  </si>
  <si>
    <t>15:17:04</t>
  </si>
  <si>
    <t>sorghum</t>
  </si>
  <si>
    <t>4</t>
  </si>
  <si>
    <t>flag</t>
  </si>
  <si>
    <t>55.1</t>
  </si>
  <si>
    <t>MPF-5408-20230828-15_16_22</t>
  </si>
  <si>
    <t>DARK-5409-20230828-15_16_30</t>
  </si>
  <si>
    <t>15:16:29</t>
  </si>
  <si>
    <t>20230828 15:18:48</t>
  </si>
  <si>
    <t>15:18:48</t>
  </si>
  <si>
    <t>MPF-5410-20230828-15_18_07</t>
  </si>
  <si>
    <t>DARK-5411-20230828-15_18_14</t>
  </si>
  <si>
    <t>15:18:13</t>
  </si>
  <si>
    <t>20230828 15:20:36</t>
  </si>
  <si>
    <t>15:20:36</t>
  </si>
  <si>
    <t>MPF-5412-20230828-15_19_55</t>
  </si>
  <si>
    <t>DARK-5413-20230828-15_20_02</t>
  </si>
  <si>
    <t>15:20:02</t>
  </si>
  <si>
    <t>20230828 15:22:23</t>
  </si>
  <si>
    <t>15:22:23</t>
  </si>
  <si>
    <t>MPF-5414-20230828-15_21_41</t>
  </si>
  <si>
    <t>DARK-5415-20230828-15_21_49</t>
  </si>
  <si>
    <t>15:21:47</t>
  </si>
  <si>
    <t>20230828 15:24:02</t>
  </si>
  <si>
    <t>15:24:02</t>
  </si>
  <si>
    <t>MPF-5416-20230828-15_23_21</t>
  </si>
  <si>
    <t>DARK-5417-20230828-15_23_28</t>
  </si>
  <si>
    <t>15:24:34</t>
  </si>
  <si>
    <t>20230828 15:26:05</t>
  </si>
  <si>
    <t>15:26:05</t>
  </si>
  <si>
    <t>MPF-5418-20230828-15_25_23</t>
  </si>
  <si>
    <t>DARK-5419-20230828-15_25_31</t>
  </si>
  <si>
    <t>15:26:38</t>
  </si>
  <si>
    <t>20230828 15:29:10</t>
  </si>
  <si>
    <t>15:29:10</t>
  </si>
  <si>
    <t>MPF-5420-20230828-15_28_28</t>
  </si>
  <si>
    <t>DARK-5421-20230828-15_28_36</t>
  </si>
  <si>
    <t>15:28:32</t>
  </si>
  <si>
    <t>20230828 15:32:19</t>
  </si>
  <si>
    <t>15:32:19</t>
  </si>
  <si>
    <t>MPF-5422-20230828-15_31_38</t>
  </si>
  <si>
    <t>DARK-5423-20230828-15_31_45</t>
  </si>
  <si>
    <t>15:30:18</t>
  </si>
  <si>
    <t>20230828 15:34:15</t>
  </si>
  <si>
    <t>15:34:15</t>
  </si>
  <si>
    <t>MPF-5424-20230828-15_33_34</t>
  </si>
  <si>
    <t>DARK-5425-20230828-15_33_41</t>
  </si>
  <si>
    <t>15:33:38</t>
  </si>
  <si>
    <t>20230828 15:35:56</t>
  </si>
  <si>
    <t>15:35:56</t>
  </si>
  <si>
    <t>MPF-5426-20230828-15_35_15</t>
  </si>
  <si>
    <t>DARK-5427-20230828-15_35_22</t>
  </si>
  <si>
    <t>15:35:19</t>
  </si>
  <si>
    <t>20230828 15:37:48</t>
  </si>
  <si>
    <t>15:37:48</t>
  </si>
  <si>
    <t>MPF-5428-20230828-15_37_06</t>
  </si>
  <si>
    <t>DARK-5429-20230828-15_37_14</t>
  </si>
  <si>
    <t>15:37:09</t>
  </si>
  <si>
    <t>20230828 15:39:38</t>
  </si>
  <si>
    <t>15:39:38</t>
  </si>
  <si>
    <t>MPF-5430-20230828-15_38_56</t>
  </si>
  <si>
    <t>DARK-5431-20230828-15_39_04</t>
  </si>
  <si>
    <t>15:38:57</t>
  </si>
  <si>
    <t>20230828 15:41:31</t>
  </si>
  <si>
    <t>15:41:31</t>
  </si>
  <si>
    <t>MPF-5432-20230828-15_40_49</t>
  </si>
  <si>
    <t>DARK-5433-20230828-15_40_57</t>
  </si>
  <si>
    <t>15:40:50</t>
  </si>
  <si>
    <t>20230828 15:43:28</t>
  </si>
  <si>
    <t>15:43:28</t>
  </si>
  <si>
    <t>MPF-5434-20230828-15_42_46</t>
  </si>
  <si>
    <t>DARK-5435-20230828-15_42_54</t>
  </si>
  <si>
    <t>15:42:47</t>
  </si>
  <si>
    <t>20230828 16:16:16</t>
  </si>
  <si>
    <t>16:16:16</t>
  </si>
  <si>
    <t>MPF-5436-20230828-16_15_35</t>
  </si>
  <si>
    <t>DARK-5437-20230828-16_15_42</t>
  </si>
  <si>
    <t>16:15:39</t>
  </si>
  <si>
    <t>20230828 16:18:12</t>
  </si>
  <si>
    <t>16:18:12</t>
  </si>
  <si>
    <t>MPF-5438-20230828-16_17_31</t>
  </si>
  <si>
    <t>DARK-5439-20230828-16_17_38</t>
  </si>
  <si>
    <t>16:17:34</t>
  </si>
  <si>
    <t>20230828 16:20:02</t>
  </si>
  <si>
    <t>16:20:02</t>
  </si>
  <si>
    <t>MPF-5440-20230828-16_19_21</t>
  </si>
  <si>
    <t>DARK-5441-20230828-16_19_28</t>
  </si>
  <si>
    <t>16:19:25</t>
  </si>
  <si>
    <t>20230828 16:21:54</t>
  </si>
  <si>
    <t>16:21:54</t>
  </si>
  <si>
    <t>MPF-5442-20230828-16_21_13</t>
  </si>
  <si>
    <t>DARK-5443-20230828-16_21_20</t>
  </si>
  <si>
    <t>16:21:16</t>
  </si>
  <si>
    <t>20230828 16:23:43</t>
  </si>
  <si>
    <t>16:23:43</t>
  </si>
  <si>
    <t>MPF-5444-20230828-16_23_02</t>
  </si>
  <si>
    <t>DARK-5445-20230828-16_23_09</t>
  </si>
  <si>
    <t>16:23:05</t>
  </si>
  <si>
    <t>20230828 16:25:48</t>
  </si>
  <si>
    <t>16:25:48</t>
  </si>
  <si>
    <t>MPF-5446-20230828-16_25_07</t>
  </si>
  <si>
    <t>DARK-5447-20230828-16_25_14</t>
  </si>
  <si>
    <t>16:25:11</t>
  </si>
  <si>
    <t>20230828 16:27:50</t>
  </si>
  <si>
    <t>16:27:50</t>
  </si>
  <si>
    <t>MPF-5448-20230828-16_27_09</t>
  </si>
  <si>
    <t>DARK-5449-20230828-16_27_16</t>
  </si>
  <si>
    <t>16:27:12</t>
  </si>
  <si>
    <t>20230828 16:31:00</t>
  </si>
  <si>
    <t>16:31:00</t>
  </si>
  <si>
    <t>MPF-5450-20230828-16_30_19</t>
  </si>
  <si>
    <t>DARK-5451-20230828-16_30_26</t>
  </si>
  <si>
    <t>16:29:05</t>
  </si>
  <si>
    <t>20230828 16:33:36</t>
  </si>
  <si>
    <t>16:33:36</t>
  </si>
  <si>
    <t>MPF-5452-20230828-16_32_55</t>
  </si>
  <si>
    <t>DARK-5453-20230828-16_33_02</t>
  </si>
  <si>
    <t>16:32:19</t>
  </si>
  <si>
    <t>20230828 16:35:35</t>
  </si>
  <si>
    <t>16:35:35</t>
  </si>
  <si>
    <t>MPF-5454-20230828-16_34_54</t>
  </si>
  <si>
    <t>DARK-5455-20230828-16_35_01</t>
  </si>
  <si>
    <t>16:34:57</t>
  </si>
  <si>
    <t>20230828 16:37:22</t>
  </si>
  <si>
    <t>16:37:22</t>
  </si>
  <si>
    <t>MPF-5456-20230828-16_36_41</t>
  </si>
  <si>
    <t>DARK-5457-20230828-16_36_48</t>
  </si>
  <si>
    <t>16:36:42</t>
  </si>
  <si>
    <t>20230828 16:39:21</t>
  </si>
  <si>
    <t>16:39:21</t>
  </si>
  <si>
    <t>MPF-5458-20230828-16_38_40</t>
  </si>
  <si>
    <t>DARK-5459-20230828-16_38_47</t>
  </si>
  <si>
    <t>16:38:42</t>
  </si>
  <si>
    <t>20230828 16:41:24</t>
  </si>
  <si>
    <t>16:41:24</t>
  </si>
  <si>
    <t>MPF-5460-20230828-16_40_43</t>
  </si>
  <si>
    <t>DARK-5461-20230828-16_40_50</t>
  </si>
  <si>
    <t>16:40:42</t>
  </si>
  <si>
    <t>20230828 16:43:11</t>
  </si>
  <si>
    <t>16:43:11</t>
  </si>
  <si>
    <t>MPF-5462-20230828-16_42_30</t>
  </si>
  <si>
    <t>DARK-5463-20230828-16_42_37</t>
  </si>
  <si>
    <t>16:42:30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</si>
</sst>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X76"/>
  <sheetViews>
    <sheetView tabSelected="1" topLeftCell="A4" workbookViewId="0">
      <selection activeCell="L17" sqref="L17"/>
    </sheetView>
  </sheetViews>
  <sheetFormatPr defaultRowHeight="14.4" x14ac:dyDescent="0.3"/>
  <sheetData>
    <row r="2" spans="1:284" x14ac:dyDescent="0.3">
      <c r="A2" t="s">
        <v>29</v>
      </c>
      <c r="B2" t="s">
        <v>30</v>
      </c>
      <c r="C2" t="s">
        <v>32</v>
      </c>
    </row>
    <row r="3" spans="1:284" x14ac:dyDescent="0.3">
      <c r="B3" t="s">
        <v>31</v>
      </c>
      <c r="C3">
        <v>21</v>
      </c>
    </row>
    <row r="4" spans="1:284" x14ac:dyDescent="0.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4" x14ac:dyDescent="0.3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84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4" x14ac:dyDescent="0.3">
      <c r="B7">
        <v>0</v>
      </c>
      <c r="C7">
        <v>1</v>
      </c>
      <c r="D7">
        <v>0</v>
      </c>
      <c r="E7">
        <v>0</v>
      </c>
    </row>
    <row r="8" spans="1:284" x14ac:dyDescent="0.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4" x14ac:dyDescent="0.3">
      <c r="B9" t="s">
        <v>52</v>
      </c>
      <c r="C9" t="s">
        <v>54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84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4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84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4" x14ac:dyDescent="0.3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84" x14ac:dyDescent="0.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92</v>
      </c>
      <c r="DA14" t="s">
        <v>92</v>
      </c>
      <c r="DB14" t="s">
        <v>92</v>
      </c>
      <c r="DC14" t="s">
        <v>92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</row>
    <row r="15" spans="1:284" x14ac:dyDescent="0.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88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174</v>
      </c>
      <c r="CN15" t="s">
        <v>195</v>
      </c>
      <c r="CO15" t="s">
        <v>196</v>
      </c>
      <c r="CP15" t="s">
        <v>197</v>
      </c>
      <c r="CQ15" t="s">
        <v>148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118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107</v>
      </c>
      <c r="FH15" t="s">
        <v>110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</row>
    <row r="16" spans="1:284" x14ac:dyDescent="0.3">
      <c r="B16" t="s">
        <v>384</v>
      </c>
      <c r="C16" t="s">
        <v>384</v>
      </c>
      <c r="F16" t="s">
        <v>384</v>
      </c>
      <c r="M16" t="s">
        <v>384</v>
      </c>
      <c r="N16" t="s">
        <v>385</v>
      </c>
      <c r="O16" t="s">
        <v>386</v>
      </c>
      <c r="P16" t="s">
        <v>387</v>
      </c>
      <c r="Q16" t="s">
        <v>388</v>
      </c>
      <c r="R16" t="s">
        <v>388</v>
      </c>
      <c r="S16" t="s">
        <v>221</v>
      </c>
      <c r="T16" t="s">
        <v>221</v>
      </c>
      <c r="U16" t="s">
        <v>385</v>
      </c>
      <c r="V16" t="s">
        <v>385</v>
      </c>
      <c r="W16" t="s">
        <v>385</v>
      </c>
      <c r="X16" t="s">
        <v>385</v>
      </c>
      <c r="Y16" t="s">
        <v>389</v>
      </c>
      <c r="Z16" t="s">
        <v>390</v>
      </c>
      <c r="AA16" t="s">
        <v>390</v>
      </c>
      <c r="AB16" t="s">
        <v>391</v>
      </c>
      <c r="AC16" t="s">
        <v>392</v>
      </c>
      <c r="AD16" t="s">
        <v>391</v>
      </c>
      <c r="AE16" t="s">
        <v>391</v>
      </c>
      <c r="AF16" t="s">
        <v>391</v>
      </c>
      <c r="AG16" t="s">
        <v>389</v>
      </c>
      <c r="AH16" t="s">
        <v>389</v>
      </c>
      <c r="AI16" t="s">
        <v>389</v>
      </c>
      <c r="AJ16" t="s">
        <v>389</v>
      </c>
      <c r="AK16" t="s">
        <v>393</v>
      </c>
      <c r="AL16" t="s">
        <v>392</v>
      </c>
      <c r="AN16" t="s">
        <v>392</v>
      </c>
      <c r="AO16" t="s">
        <v>393</v>
      </c>
      <c r="AU16" t="s">
        <v>387</v>
      </c>
      <c r="BB16" t="s">
        <v>387</v>
      </c>
      <c r="BC16" t="s">
        <v>387</v>
      </c>
      <c r="BD16" t="s">
        <v>387</v>
      </c>
      <c r="BE16" t="s">
        <v>394</v>
      </c>
      <c r="BS16" t="s">
        <v>395</v>
      </c>
      <c r="BU16" t="s">
        <v>395</v>
      </c>
      <c r="BV16" t="s">
        <v>387</v>
      </c>
      <c r="BY16" t="s">
        <v>395</v>
      </c>
      <c r="BZ16" t="s">
        <v>392</v>
      </c>
      <c r="CC16" t="s">
        <v>396</v>
      </c>
      <c r="CD16" t="s">
        <v>396</v>
      </c>
      <c r="CF16" t="s">
        <v>397</v>
      </c>
      <c r="CG16" t="s">
        <v>395</v>
      </c>
      <c r="CI16" t="s">
        <v>395</v>
      </c>
      <c r="CJ16" t="s">
        <v>387</v>
      </c>
      <c r="CN16" t="s">
        <v>395</v>
      </c>
      <c r="CP16" t="s">
        <v>398</v>
      </c>
      <c r="CS16" t="s">
        <v>395</v>
      </c>
      <c r="CT16" t="s">
        <v>395</v>
      </c>
      <c r="CV16" t="s">
        <v>395</v>
      </c>
      <c r="CX16" t="s">
        <v>395</v>
      </c>
      <c r="CZ16" t="s">
        <v>387</v>
      </c>
      <c r="DA16" t="s">
        <v>387</v>
      </c>
      <c r="DC16" t="s">
        <v>399</v>
      </c>
      <c r="DD16" t="s">
        <v>400</v>
      </c>
      <c r="DG16" t="s">
        <v>385</v>
      </c>
      <c r="DH16" t="s">
        <v>384</v>
      </c>
      <c r="DI16" t="s">
        <v>388</v>
      </c>
      <c r="DJ16" t="s">
        <v>388</v>
      </c>
      <c r="DK16" t="s">
        <v>401</v>
      </c>
      <c r="DL16" t="s">
        <v>401</v>
      </c>
      <c r="DM16" t="s">
        <v>388</v>
      </c>
      <c r="DN16" t="s">
        <v>401</v>
      </c>
      <c r="DO16" t="s">
        <v>393</v>
      </c>
      <c r="DP16" t="s">
        <v>391</v>
      </c>
      <c r="DQ16" t="s">
        <v>391</v>
      </c>
      <c r="DR16" t="s">
        <v>390</v>
      </c>
      <c r="DS16" t="s">
        <v>390</v>
      </c>
      <c r="DT16" t="s">
        <v>390</v>
      </c>
      <c r="DU16" t="s">
        <v>390</v>
      </c>
      <c r="DV16" t="s">
        <v>390</v>
      </c>
      <c r="DW16" t="s">
        <v>402</v>
      </c>
      <c r="DX16" t="s">
        <v>387</v>
      </c>
      <c r="DY16" t="s">
        <v>387</v>
      </c>
      <c r="DZ16" t="s">
        <v>388</v>
      </c>
      <c r="EA16" t="s">
        <v>388</v>
      </c>
      <c r="EB16" t="s">
        <v>388</v>
      </c>
      <c r="EC16" t="s">
        <v>401</v>
      </c>
      <c r="ED16" t="s">
        <v>388</v>
      </c>
      <c r="EE16" t="s">
        <v>401</v>
      </c>
      <c r="EF16" t="s">
        <v>391</v>
      </c>
      <c r="EG16" t="s">
        <v>391</v>
      </c>
      <c r="EH16" t="s">
        <v>390</v>
      </c>
      <c r="EI16" t="s">
        <v>390</v>
      </c>
      <c r="EJ16" t="s">
        <v>387</v>
      </c>
      <c r="EO16" t="s">
        <v>387</v>
      </c>
      <c r="ER16" t="s">
        <v>390</v>
      </c>
      <c r="ES16" t="s">
        <v>390</v>
      </c>
      <c r="ET16" t="s">
        <v>390</v>
      </c>
      <c r="EU16" t="s">
        <v>390</v>
      </c>
      <c r="EV16" t="s">
        <v>390</v>
      </c>
      <c r="EW16" t="s">
        <v>387</v>
      </c>
      <c r="EX16" t="s">
        <v>387</v>
      </c>
      <c r="EY16" t="s">
        <v>387</v>
      </c>
      <c r="EZ16" t="s">
        <v>384</v>
      </c>
      <c r="FC16" t="s">
        <v>403</v>
      </c>
      <c r="FD16" t="s">
        <v>403</v>
      </c>
      <c r="FF16" t="s">
        <v>384</v>
      </c>
      <c r="FG16" t="s">
        <v>404</v>
      </c>
      <c r="FI16" t="s">
        <v>384</v>
      </c>
      <c r="FJ16" t="s">
        <v>384</v>
      </c>
      <c r="FL16" t="s">
        <v>405</v>
      </c>
      <c r="FM16" t="s">
        <v>406</v>
      </c>
      <c r="FN16" t="s">
        <v>405</v>
      </c>
      <c r="FO16" t="s">
        <v>406</v>
      </c>
      <c r="FP16" t="s">
        <v>405</v>
      </c>
      <c r="FQ16" t="s">
        <v>406</v>
      </c>
      <c r="FR16" t="s">
        <v>392</v>
      </c>
      <c r="FS16" t="s">
        <v>392</v>
      </c>
      <c r="FT16" t="s">
        <v>387</v>
      </c>
      <c r="FU16" t="s">
        <v>407</v>
      </c>
      <c r="FV16" t="s">
        <v>387</v>
      </c>
      <c r="FX16" t="s">
        <v>385</v>
      </c>
      <c r="FY16" t="s">
        <v>408</v>
      </c>
      <c r="FZ16" t="s">
        <v>385</v>
      </c>
      <c r="GE16" t="s">
        <v>409</v>
      </c>
      <c r="GF16" t="s">
        <v>409</v>
      </c>
      <c r="GS16" t="s">
        <v>409</v>
      </c>
      <c r="GT16" t="s">
        <v>409</v>
      </c>
      <c r="GU16" t="s">
        <v>410</v>
      </c>
      <c r="GV16" t="s">
        <v>410</v>
      </c>
      <c r="GW16" t="s">
        <v>390</v>
      </c>
      <c r="GX16" t="s">
        <v>390</v>
      </c>
      <c r="GY16" t="s">
        <v>392</v>
      </c>
      <c r="GZ16" t="s">
        <v>390</v>
      </c>
      <c r="HA16" t="s">
        <v>401</v>
      </c>
      <c r="HB16" t="s">
        <v>392</v>
      </c>
      <c r="HC16" t="s">
        <v>392</v>
      </c>
      <c r="HE16" t="s">
        <v>409</v>
      </c>
      <c r="HF16" t="s">
        <v>409</v>
      </c>
      <c r="HG16" t="s">
        <v>409</v>
      </c>
      <c r="HH16" t="s">
        <v>409</v>
      </c>
      <c r="HI16" t="s">
        <v>409</v>
      </c>
      <c r="HJ16" t="s">
        <v>409</v>
      </c>
      <c r="HK16" t="s">
        <v>409</v>
      </c>
      <c r="HL16" t="s">
        <v>411</v>
      </c>
      <c r="HM16" t="s">
        <v>411</v>
      </c>
      <c r="HN16" t="s">
        <v>411</v>
      </c>
      <c r="HO16" t="s">
        <v>412</v>
      </c>
      <c r="HP16" t="s">
        <v>409</v>
      </c>
      <c r="HQ16" t="s">
        <v>409</v>
      </c>
      <c r="HR16" t="s">
        <v>409</v>
      </c>
      <c r="HS16" t="s">
        <v>409</v>
      </c>
      <c r="HT16" t="s">
        <v>409</v>
      </c>
      <c r="HU16" t="s">
        <v>409</v>
      </c>
      <c r="HV16" t="s">
        <v>409</v>
      </c>
      <c r="HW16" t="s">
        <v>409</v>
      </c>
      <c r="HX16" t="s">
        <v>409</v>
      </c>
      <c r="HY16" t="s">
        <v>409</v>
      </c>
      <c r="HZ16" t="s">
        <v>409</v>
      </c>
      <c r="IA16" t="s">
        <v>409</v>
      </c>
      <c r="IH16" t="s">
        <v>409</v>
      </c>
      <c r="II16" t="s">
        <v>392</v>
      </c>
      <c r="IJ16" t="s">
        <v>392</v>
      </c>
      <c r="IK16" t="s">
        <v>405</v>
      </c>
      <c r="IL16" t="s">
        <v>406</v>
      </c>
      <c r="IM16" t="s">
        <v>406</v>
      </c>
      <c r="IQ16" t="s">
        <v>406</v>
      </c>
      <c r="IU16" t="s">
        <v>388</v>
      </c>
      <c r="IV16" t="s">
        <v>388</v>
      </c>
      <c r="IW16" t="s">
        <v>401</v>
      </c>
      <c r="IX16" t="s">
        <v>401</v>
      </c>
      <c r="IY16" t="s">
        <v>413</v>
      </c>
      <c r="IZ16" t="s">
        <v>413</v>
      </c>
      <c r="JA16" t="s">
        <v>409</v>
      </c>
      <c r="JB16" t="s">
        <v>409</v>
      </c>
      <c r="JC16" t="s">
        <v>409</v>
      </c>
      <c r="JD16" t="s">
        <v>409</v>
      </c>
      <c r="JE16" t="s">
        <v>409</v>
      </c>
      <c r="JF16" t="s">
        <v>409</v>
      </c>
      <c r="JG16" t="s">
        <v>390</v>
      </c>
      <c r="JH16" t="s">
        <v>409</v>
      </c>
      <c r="JJ16" t="s">
        <v>393</v>
      </c>
      <c r="JK16" t="s">
        <v>393</v>
      </c>
      <c r="JL16" t="s">
        <v>390</v>
      </c>
      <c r="JM16" t="s">
        <v>390</v>
      </c>
      <c r="JN16" t="s">
        <v>390</v>
      </c>
      <c r="JO16" t="s">
        <v>390</v>
      </c>
      <c r="JP16" t="s">
        <v>390</v>
      </c>
      <c r="JQ16" t="s">
        <v>392</v>
      </c>
      <c r="JR16" t="s">
        <v>392</v>
      </c>
      <c r="JS16" t="s">
        <v>392</v>
      </c>
      <c r="JT16" t="s">
        <v>390</v>
      </c>
      <c r="JU16" t="s">
        <v>388</v>
      </c>
      <c r="JV16" t="s">
        <v>401</v>
      </c>
      <c r="JW16" t="s">
        <v>392</v>
      </c>
      <c r="JX16" t="s">
        <v>392</v>
      </c>
    </row>
    <row r="17" spans="1:284" x14ac:dyDescent="0.3">
      <c r="A17">
        <v>1</v>
      </c>
      <c r="B17">
        <v>1693244939.5</v>
      </c>
      <c r="C17">
        <v>0</v>
      </c>
      <c r="D17" t="s">
        <v>414</v>
      </c>
      <c r="E17" t="s">
        <v>415</v>
      </c>
      <c r="F17" t="s">
        <v>416</v>
      </c>
      <c r="G17" t="s">
        <v>417</v>
      </c>
      <c r="H17" t="s">
        <v>31</v>
      </c>
      <c r="I17" t="s">
        <v>418</v>
      </c>
      <c r="J17" t="s">
        <v>419</v>
      </c>
      <c r="K17" t="s">
        <v>420</v>
      </c>
      <c r="L17" t="s">
        <v>421</v>
      </c>
      <c r="M17">
        <v>1693244939.5</v>
      </c>
      <c r="N17">
        <f t="shared" ref="N17:N48" si="0">(O17)/1000</f>
        <v>4.3799672770453955E-3</v>
      </c>
      <c r="O17">
        <f t="shared" ref="O17:O48" si="1">1000*DO17*AM17*(DK17-DL17)/(100*DD17*(1000-AM17*DK17))</f>
        <v>4.3799672770453952</v>
      </c>
      <c r="P17">
        <f t="shared" ref="P17:P48" si="2">DO17*AM17*(DJ17-DI17*(1000-AM17*DL17)/(1000-AM17*DK17))/(100*DD17)</f>
        <v>25.780734561196155</v>
      </c>
      <c r="Q17">
        <f t="shared" ref="Q17:Q48" si="3">DI17 - IF(AM17&gt;1, P17*DD17*100/(AO17*DW17), 0)</f>
        <v>367.21</v>
      </c>
      <c r="R17">
        <f t="shared" ref="R17:R48" si="4">((X17-N17/2)*Q17-P17)/(X17+N17/2)</f>
        <v>230.83026251468581</v>
      </c>
      <c r="S17">
        <f t="shared" ref="S17:S48" si="5">R17*(DP17+DQ17)/1000</f>
        <v>22.931210803624509</v>
      </c>
      <c r="T17">
        <f t="shared" ref="T17:T48" si="6">(DI17 - IF(AM17&gt;1, P17*DD17*100/(AO17*DW17), 0))*(DP17+DQ17)/1000</f>
        <v>36.479488553469992</v>
      </c>
      <c r="U17">
        <f t="shared" ref="U17:U48" si="7">2/((1/W17-1/V17)+SIGN(W17)*SQRT((1/W17-1/V17)*(1/W17-1/V17) + 4*DE17/((DE17+1)*(DE17+1))*(2*1/W17*1/V17-1/V17*1/V17)))</f>
        <v>0.33517959002754882</v>
      </c>
      <c r="V17">
        <f t="shared" ref="V17:V48" si="8">IF(LEFT(DF17,1)&lt;&gt;"0",IF(LEFT(DF17,1)="1",3,DG17),$D$5+$E$5*(DW17*DP17/($K$5*1000))+$F$5*(DW17*DP17/($K$5*1000))*MAX(MIN(DD17,$J$5),$I$5)*MAX(MIN(DD17,$J$5),$I$5)+$G$5*MAX(MIN(DD17,$J$5),$I$5)*(DW17*DP17/($K$5*1000))+$H$5*(DW17*DP17/($K$5*1000))*(DW17*DP17/($K$5*1000)))</f>
        <v>2.9074487288955617</v>
      </c>
      <c r="W17">
        <f t="shared" ref="W17:W48" si="9">N17*(1000-(1000*0.61365*EXP(17.502*AA17/(240.97+AA17))/(DP17+DQ17)+DK17)/2)/(1000*0.61365*EXP(17.502*AA17/(240.97+AA17))/(DP17+DQ17)-DK17)</f>
        <v>0.31509718997129937</v>
      </c>
      <c r="X17">
        <f t="shared" ref="X17:X48" si="10">1/((DE17+1)/(U17/1.6)+1/(V17/1.37)) + DE17/((DE17+1)/(U17/1.6) + DE17/(V17/1.37))</f>
        <v>0.198639720612443</v>
      </c>
      <c r="Y17">
        <f t="shared" ref="Y17:Y48" si="11">(CZ17*DC17)</f>
        <v>344.37890065814855</v>
      </c>
      <c r="Z17">
        <f t="shared" ref="Z17:Z48" si="12">(DR17+(Y17+2*0.95*0.0000000567*(((DR17+$B$7)+273)^4-(DR17+273)^4)-44100*N17)/(1.84*29.3*V17+8*0.95*0.0000000567*(DR17+273)^3))</f>
        <v>28.674412046826468</v>
      </c>
      <c r="AA17">
        <f t="shared" ref="AA17:AA48" si="13">($C$7*DS17+$D$7*DT17+$E$7*Z17)</f>
        <v>27.966100000000001</v>
      </c>
      <c r="AB17">
        <f t="shared" ref="AB17:AB48" si="14">0.61365*EXP(17.502*AA17/(240.97+AA17))</f>
        <v>3.787346576205743</v>
      </c>
      <c r="AC17">
        <f t="shared" ref="AC17:AC48" si="15">(AD17/AE17*100)</f>
        <v>65.402303723277925</v>
      </c>
      <c r="AD17">
        <f t="shared" ref="AD17:AD48" si="16">DK17*(DP17+DQ17)/1000</f>
        <v>2.4498011590813999</v>
      </c>
      <c r="AE17">
        <f t="shared" ref="AE17:AE48" si="17">0.61365*EXP(17.502*DR17/(240.97+DR17))</f>
        <v>3.7457413877142511</v>
      </c>
      <c r="AF17">
        <f t="shared" ref="AF17:AF48" si="18">(AB17-DK17*(DP17+DQ17)/1000)</f>
        <v>1.3375454171243431</v>
      </c>
      <c r="AG17">
        <f t="shared" ref="AG17:AG48" si="19">(-N17*44100)</f>
        <v>-193.15655691770195</v>
      </c>
      <c r="AH17">
        <f t="shared" ref="AH17:AH48" si="20">2*29.3*V17*0.92*(DR17-AA17)</f>
        <v>-29.672088952610682</v>
      </c>
      <c r="AI17">
        <f t="shared" ref="AI17:AI48" si="21">2*0.95*0.0000000567*(((DR17+$B$7)+273)^4-(AA17+273)^4)</f>
        <v>-2.2217247099240209</v>
      </c>
      <c r="AJ17">
        <f t="shared" ref="AJ17:AJ48" si="22">Y17+AI17+AG17+AH17</f>
        <v>119.32853007791188</v>
      </c>
      <c r="AK17">
        <v>0</v>
      </c>
      <c r="AL17">
        <v>0</v>
      </c>
      <c r="AM17">
        <f t="shared" ref="AM17:AM48" si="23">IF(AK17*$H$13&gt;=AO17,1,(AO17/(AO17-AK17*$H$13)))</f>
        <v>1</v>
      </c>
      <c r="AN17">
        <f t="shared" ref="AN17:AN48" si="24">(AM17-1)*100</f>
        <v>0</v>
      </c>
      <c r="AO17">
        <f t="shared" ref="AO17:AO48" si="25">MAX(0,($B$13+$C$13*DW17)/(1+$D$13*DW17)*DP17/(DR17+273)*$E$13)</f>
        <v>52089.486191049007</v>
      </c>
      <c r="AP17" t="s">
        <v>422</v>
      </c>
      <c r="AQ17">
        <v>10238.9</v>
      </c>
      <c r="AR17">
        <v>302.21199999999999</v>
      </c>
      <c r="AS17">
        <v>4052.3</v>
      </c>
      <c r="AT17">
        <f t="shared" ref="AT17:AT48" si="26">1-AR17/AS17</f>
        <v>0.92542210596451402</v>
      </c>
      <c r="AU17">
        <v>-0.32343011824092421</v>
      </c>
      <c r="AV17" t="s">
        <v>423</v>
      </c>
      <c r="AW17">
        <v>10389.4</v>
      </c>
      <c r="AX17">
        <v>846.16203846153849</v>
      </c>
      <c r="AY17">
        <v>1337.6627392366149</v>
      </c>
      <c r="AZ17">
        <f t="shared" ref="AZ17:AZ48" si="27">1-AX17/AY17</f>
        <v>0.36743245240991673</v>
      </c>
      <c r="BA17">
        <v>0.5</v>
      </c>
      <c r="BB17">
        <f t="shared" ref="BB17:BB48" si="28">DA17</f>
        <v>1513.2267003290742</v>
      </c>
      <c r="BC17">
        <f t="shared" ref="BC17:BC48" si="29">P17</f>
        <v>25.780734561196155</v>
      </c>
      <c r="BD17">
        <f t="shared" ref="BD17:BD48" si="30">AZ17*BA17*BB17</f>
        <v>278.00429877703897</v>
      </c>
      <c r="BE17">
        <f t="shared" ref="BE17:BE48" si="31">(BC17-AU17)/BB17</f>
        <v>1.7250663548138777E-2</v>
      </c>
      <c r="BF17">
        <f t="shared" ref="BF17:BF48" si="32">(AS17-AY17)/AY17</f>
        <v>2.0293884109477327</v>
      </c>
      <c r="BG17">
        <f t="shared" ref="BG17:BG48" si="33">AR17/(AT17+AR17/AY17)</f>
        <v>262.48547580962241</v>
      </c>
      <c r="BH17" t="s">
        <v>424</v>
      </c>
      <c r="BI17">
        <v>596.5</v>
      </c>
      <c r="BJ17">
        <f t="shared" ref="BJ17:BJ48" si="34">IF(BI17&lt;&gt;0, BI17, BG17)</f>
        <v>596.5</v>
      </c>
      <c r="BK17">
        <f t="shared" ref="BK17:BK48" si="35">1-BJ17/AY17</f>
        <v>0.55407294940396257</v>
      </c>
      <c r="BL17">
        <f t="shared" ref="BL17:BL48" si="36">(AY17-AX17)/(AY17-BJ17)</f>
        <v>0.66314815189078968</v>
      </c>
      <c r="BM17">
        <f t="shared" ref="BM17:BM48" si="37">(AS17-AY17)/(AS17-BJ17)</f>
        <v>0.78553077746495314</v>
      </c>
      <c r="BN17">
        <f t="shared" ref="BN17:BN48" si="38">(AY17-AX17)/(AY17-AR17)</f>
        <v>0.47467318545490139</v>
      </c>
      <c r="BO17">
        <f t="shared" ref="BO17:BO48" si="39">(AS17-AY17)/(AS17-AR17)</f>
        <v>0.72388628233881047</v>
      </c>
      <c r="BP17">
        <f t="shared" ref="BP17:BP48" si="40">(BL17*BJ17/AX17)</f>
        <v>0.46748477788257126</v>
      </c>
      <c r="BQ17">
        <f t="shared" ref="BQ17:BQ48" si="41">(1-BP17)</f>
        <v>0.53251522211742874</v>
      </c>
      <c r="BR17">
        <v>5344</v>
      </c>
      <c r="BS17">
        <v>290.00000000000011</v>
      </c>
      <c r="BT17">
        <v>1212.3699999999999</v>
      </c>
      <c r="BU17">
        <v>245</v>
      </c>
      <c r="BV17">
        <v>10389.4</v>
      </c>
      <c r="BW17">
        <v>1210.79</v>
      </c>
      <c r="BX17">
        <v>1.58</v>
      </c>
      <c r="BY17">
        <v>300.00000000000011</v>
      </c>
      <c r="BZ17">
        <v>38.299999999999997</v>
      </c>
      <c r="CA17">
        <v>1337.6627392366149</v>
      </c>
      <c r="CB17">
        <v>1.554551977576683</v>
      </c>
      <c r="CC17">
        <v>-131.811239295946</v>
      </c>
      <c r="CD17">
        <v>1.323045000632554</v>
      </c>
      <c r="CE17">
        <v>0.99718694023595522</v>
      </c>
      <c r="CF17">
        <v>-1.128437575083426E-2</v>
      </c>
      <c r="CG17">
        <v>289.99999999999989</v>
      </c>
      <c r="CH17">
        <v>1209.3599999999999</v>
      </c>
      <c r="CI17">
        <v>725</v>
      </c>
      <c r="CJ17">
        <v>10365.200000000001</v>
      </c>
      <c r="CK17">
        <v>1210.5</v>
      </c>
      <c r="CL17">
        <v>-1.1399999999999999</v>
      </c>
      <c r="CZ17">
        <f t="shared" ref="CZ17:CZ48" si="42">$B$11*DX17+$C$11*DY17+$F$11*EJ17*(1-EM17)</f>
        <v>1800.05</v>
      </c>
      <c r="DA17">
        <f t="shared" ref="DA17:DA48" si="43">CZ17*DB17</f>
        <v>1513.2267003290742</v>
      </c>
      <c r="DB17">
        <f t="shared" ref="DB17:DB48" si="44">($B$11*$D$9+$C$11*$D$9+$F$11*((EW17+EO17)/MAX(EW17+EO17+EX17, 0.1)*$I$9+EX17/MAX(EW17+EO17+EX17, 0.1)*$J$9))/($B$11+$C$11+$F$11)</f>
        <v>0.84065814856758103</v>
      </c>
      <c r="DC17">
        <f t="shared" ref="DC17:DC48" si="45">($B$11*$K$9+$C$11*$K$9+$F$11*((EW17+EO17)/MAX(EW17+EO17+EX17, 0.1)*$P$9+EX17/MAX(EW17+EO17+EX17, 0.1)*$Q$9))/($B$11+$C$11+$F$11)</f>
        <v>0.19131629713516213</v>
      </c>
      <c r="DD17">
        <v>6</v>
      </c>
      <c r="DE17">
        <v>0.5</v>
      </c>
      <c r="DF17" t="s">
        <v>425</v>
      </c>
      <c r="DG17">
        <v>2</v>
      </c>
      <c r="DH17">
        <v>1693244939.5</v>
      </c>
      <c r="DI17">
        <v>367.21</v>
      </c>
      <c r="DJ17">
        <v>400.06700000000001</v>
      </c>
      <c r="DK17">
        <v>24.6602</v>
      </c>
      <c r="DL17">
        <v>19.535399999999999</v>
      </c>
      <c r="DM17">
        <v>368.94299999999998</v>
      </c>
      <c r="DN17">
        <v>24.415199999999999</v>
      </c>
      <c r="DO17">
        <v>500.15100000000001</v>
      </c>
      <c r="DP17">
        <v>99.241699999999994</v>
      </c>
      <c r="DQ17">
        <v>0.100607</v>
      </c>
      <c r="DR17">
        <v>27.776800000000001</v>
      </c>
      <c r="DS17">
        <v>27.966100000000001</v>
      </c>
      <c r="DT17">
        <v>999.9</v>
      </c>
      <c r="DU17">
        <v>0</v>
      </c>
      <c r="DV17">
        <v>0</v>
      </c>
      <c r="DW17">
        <v>9950</v>
      </c>
      <c r="DX17">
        <v>0</v>
      </c>
      <c r="DY17">
        <v>1796.32</v>
      </c>
      <c r="DZ17">
        <v>-32.856699999999996</v>
      </c>
      <c r="EA17">
        <v>376.49400000000003</v>
      </c>
      <c r="EB17">
        <v>408.03800000000001</v>
      </c>
      <c r="EC17">
        <v>5.1247800000000003</v>
      </c>
      <c r="ED17">
        <v>400.06700000000001</v>
      </c>
      <c r="EE17">
        <v>19.535399999999999</v>
      </c>
      <c r="EF17">
        <v>2.4473199999999999</v>
      </c>
      <c r="EG17">
        <v>1.9387300000000001</v>
      </c>
      <c r="EH17">
        <v>20.680299999999999</v>
      </c>
      <c r="EI17">
        <v>16.9526</v>
      </c>
      <c r="EJ17">
        <v>1800.05</v>
      </c>
      <c r="EK17">
        <v>0.97800299999999996</v>
      </c>
      <c r="EL17">
        <v>2.19975E-2</v>
      </c>
      <c r="EM17">
        <v>0</v>
      </c>
      <c r="EN17">
        <v>845.96100000000001</v>
      </c>
      <c r="EO17">
        <v>4.9995000000000003</v>
      </c>
      <c r="EP17">
        <v>16428.599999999999</v>
      </c>
      <c r="EQ17">
        <v>16660.3</v>
      </c>
      <c r="ER17">
        <v>45.625</v>
      </c>
      <c r="ES17">
        <v>48</v>
      </c>
      <c r="ET17">
        <v>46.686999999999998</v>
      </c>
      <c r="EU17">
        <v>46.5</v>
      </c>
      <c r="EV17">
        <v>46.936999999999998</v>
      </c>
      <c r="EW17">
        <v>1755.56</v>
      </c>
      <c r="EX17">
        <v>39.49</v>
      </c>
      <c r="EY17">
        <v>0</v>
      </c>
      <c r="EZ17">
        <v>1693244918.2</v>
      </c>
      <c r="FA17">
        <v>0</v>
      </c>
      <c r="FB17">
        <v>846.16203846153849</v>
      </c>
      <c r="FC17">
        <v>0.69890597686192057</v>
      </c>
      <c r="FD17">
        <v>-81.555555742333453</v>
      </c>
      <c r="FE17">
        <v>16438.98076923077</v>
      </c>
      <c r="FF17">
        <v>15</v>
      </c>
      <c r="FG17">
        <v>1693244900.5</v>
      </c>
      <c r="FH17" t="s">
        <v>426</v>
      </c>
      <c r="FI17">
        <v>1693244893</v>
      </c>
      <c r="FJ17">
        <v>1693244900.5</v>
      </c>
      <c r="FK17">
        <v>2</v>
      </c>
      <c r="FL17">
        <v>-0.14899999999999999</v>
      </c>
      <c r="FM17">
        <v>2.8000000000000001E-2</v>
      </c>
      <c r="FN17">
        <v>-1.7809999999999999</v>
      </c>
      <c r="FO17">
        <v>5.7000000000000002E-2</v>
      </c>
      <c r="FP17">
        <v>400</v>
      </c>
      <c r="FQ17">
        <v>20</v>
      </c>
      <c r="FR17">
        <v>0.16</v>
      </c>
      <c r="FS17">
        <v>0.05</v>
      </c>
      <c r="FT17">
        <v>25.671261302606329</v>
      </c>
      <c r="FU17">
        <v>-0.14473432873991399</v>
      </c>
      <c r="FV17">
        <v>0.14363931761678389</v>
      </c>
      <c r="FW17">
        <v>1</v>
      </c>
      <c r="FX17">
        <v>0.32938380497639902</v>
      </c>
      <c r="FY17">
        <v>4.2851735126125397E-2</v>
      </c>
      <c r="FZ17">
        <v>1.0281231145795161E-2</v>
      </c>
      <c r="GA17">
        <v>1</v>
      </c>
      <c r="GB17">
        <v>2</v>
      </c>
      <c r="GC17">
        <v>2</v>
      </c>
      <c r="GD17" t="s">
        <v>427</v>
      </c>
      <c r="GE17">
        <v>2.9714700000000001</v>
      </c>
      <c r="GF17">
        <v>2.8118699999999999</v>
      </c>
      <c r="GG17">
        <v>9.1177900000000006E-2</v>
      </c>
      <c r="GH17">
        <v>9.6047499999999994E-2</v>
      </c>
      <c r="GI17">
        <v>0.12202200000000001</v>
      </c>
      <c r="GJ17">
        <v>0.10288</v>
      </c>
      <c r="GK17">
        <v>26847.599999999999</v>
      </c>
      <c r="GL17">
        <v>24725.599999999999</v>
      </c>
      <c r="GM17">
        <v>26547.4</v>
      </c>
      <c r="GN17">
        <v>25801.1</v>
      </c>
      <c r="GO17">
        <v>31717.3</v>
      </c>
      <c r="GP17">
        <v>32609.4</v>
      </c>
      <c r="GQ17">
        <v>37601.800000000003</v>
      </c>
      <c r="GR17">
        <v>38178.699999999997</v>
      </c>
      <c r="GS17">
        <v>1.9811000000000001</v>
      </c>
      <c r="GT17">
        <v>1.9351</v>
      </c>
      <c r="GU17">
        <v>4.3094199999999999E-2</v>
      </c>
      <c r="GV17">
        <v>0</v>
      </c>
      <c r="GW17">
        <v>27.262</v>
      </c>
      <c r="GX17">
        <v>999.9</v>
      </c>
      <c r="GY17">
        <v>33</v>
      </c>
      <c r="GZ17">
        <v>44.1</v>
      </c>
      <c r="HA17">
        <v>30.591999999999999</v>
      </c>
      <c r="HB17">
        <v>61.531799999999997</v>
      </c>
      <c r="HC17">
        <v>15.240399999999999</v>
      </c>
      <c r="HD17">
        <v>1</v>
      </c>
      <c r="HE17">
        <v>0.228354</v>
      </c>
      <c r="HF17">
        <v>3.2279300000000002</v>
      </c>
      <c r="HG17">
        <v>20.218699999999998</v>
      </c>
      <c r="HH17">
        <v>5.2059100000000003</v>
      </c>
      <c r="HI17">
        <v>11.9321</v>
      </c>
      <c r="HJ17">
        <v>4.9878</v>
      </c>
      <c r="HK17">
        <v>3.2909999999999999</v>
      </c>
      <c r="HL17">
        <v>9999</v>
      </c>
      <c r="HM17">
        <v>9999</v>
      </c>
      <c r="HN17">
        <v>9999</v>
      </c>
      <c r="HO17">
        <v>999.9</v>
      </c>
      <c r="HP17">
        <v>1.8713599999999999</v>
      </c>
      <c r="HQ17">
        <v>1.8773599999999999</v>
      </c>
      <c r="HR17">
        <v>1.8751500000000001</v>
      </c>
      <c r="HS17">
        <v>1.8733299999999999</v>
      </c>
      <c r="HT17">
        <v>1.8739300000000001</v>
      </c>
      <c r="HU17">
        <v>1.87134</v>
      </c>
      <c r="HV17">
        <v>1.87714</v>
      </c>
      <c r="HW17">
        <v>1.8763700000000001</v>
      </c>
      <c r="HX17">
        <v>5</v>
      </c>
      <c r="HY17">
        <v>0</v>
      </c>
      <c r="HZ17">
        <v>0</v>
      </c>
      <c r="IA17">
        <v>0</v>
      </c>
      <c r="IB17" t="s">
        <v>428</v>
      </c>
      <c r="IC17" t="s">
        <v>429</v>
      </c>
      <c r="ID17" t="s">
        <v>430</v>
      </c>
      <c r="IE17" t="s">
        <v>430</v>
      </c>
      <c r="IF17" t="s">
        <v>430</v>
      </c>
      <c r="IG17" t="s">
        <v>430</v>
      </c>
      <c r="IH17">
        <v>0</v>
      </c>
      <c r="II17">
        <v>100</v>
      </c>
      <c r="IJ17">
        <v>100</v>
      </c>
      <c r="IK17">
        <v>-1.7330000000000001</v>
      </c>
      <c r="IL17">
        <v>0.245</v>
      </c>
      <c r="IM17">
        <v>-0.97748801368978744</v>
      </c>
      <c r="IN17">
        <v>-2.677719669153116E-3</v>
      </c>
      <c r="IO17">
        <v>1.9353498771248068E-6</v>
      </c>
      <c r="IP17">
        <v>-6.1862177325538213E-10</v>
      </c>
      <c r="IQ17">
        <v>-0.20560163165571241</v>
      </c>
      <c r="IR17">
        <v>-1.5299015507423901E-2</v>
      </c>
      <c r="IS17">
        <v>1.742162107778985E-3</v>
      </c>
      <c r="IT17">
        <v>-1.472690239905804E-5</v>
      </c>
      <c r="IU17">
        <v>3</v>
      </c>
      <c r="IV17">
        <v>2255</v>
      </c>
      <c r="IW17">
        <v>2</v>
      </c>
      <c r="IX17">
        <v>41</v>
      </c>
      <c r="IY17">
        <v>0.8</v>
      </c>
      <c r="IZ17">
        <v>0.7</v>
      </c>
      <c r="JA17">
        <v>0.95459000000000005</v>
      </c>
      <c r="JB17">
        <v>2.5537100000000001</v>
      </c>
      <c r="JC17">
        <v>1.5991200000000001</v>
      </c>
      <c r="JD17">
        <v>2.2729499999999998</v>
      </c>
      <c r="JE17">
        <v>1.5502899999999999</v>
      </c>
      <c r="JF17">
        <v>2.2631800000000002</v>
      </c>
      <c r="JG17">
        <v>49.137900000000002</v>
      </c>
      <c r="JH17">
        <v>23.754799999999999</v>
      </c>
      <c r="JI17">
        <v>18</v>
      </c>
      <c r="JJ17">
        <v>504.096</v>
      </c>
      <c r="JK17">
        <v>444.65699999999998</v>
      </c>
      <c r="JL17">
        <v>22.552</v>
      </c>
      <c r="JM17">
        <v>30.342700000000001</v>
      </c>
      <c r="JN17">
        <v>30.000299999999999</v>
      </c>
      <c r="JO17">
        <v>30.322900000000001</v>
      </c>
      <c r="JP17">
        <v>30.295999999999999</v>
      </c>
      <c r="JQ17">
        <v>19.140699999999999</v>
      </c>
      <c r="JR17">
        <v>35.905799999999999</v>
      </c>
      <c r="JS17">
        <v>0</v>
      </c>
      <c r="JT17">
        <v>22.5548</v>
      </c>
      <c r="JU17">
        <v>400</v>
      </c>
      <c r="JV17">
        <v>19.456800000000001</v>
      </c>
      <c r="JW17">
        <v>99.148700000000005</v>
      </c>
      <c r="JX17">
        <v>99.170699999999997</v>
      </c>
    </row>
    <row r="18" spans="1:284" x14ac:dyDescent="0.3">
      <c r="A18">
        <v>2</v>
      </c>
      <c r="B18">
        <v>1693245052</v>
      </c>
      <c r="C18">
        <v>112.5</v>
      </c>
      <c r="D18" t="s">
        <v>431</v>
      </c>
      <c r="E18" t="s">
        <v>432</v>
      </c>
      <c r="F18" t="s">
        <v>416</v>
      </c>
      <c r="G18" t="s">
        <v>417</v>
      </c>
      <c r="H18" t="s">
        <v>31</v>
      </c>
      <c r="I18" t="s">
        <v>418</v>
      </c>
      <c r="J18" t="s">
        <v>419</v>
      </c>
      <c r="K18" t="s">
        <v>420</v>
      </c>
      <c r="L18" t="s">
        <v>421</v>
      </c>
      <c r="M18">
        <v>1693245052</v>
      </c>
      <c r="N18">
        <f t="shared" si="0"/>
        <v>4.4171358639095862E-3</v>
      </c>
      <c r="O18">
        <f t="shared" si="1"/>
        <v>4.4171358639095866</v>
      </c>
      <c r="P18">
        <f t="shared" si="2"/>
        <v>18.866892167717783</v>
      </c>
      <c r="Q18">
        <f t="shared" si="3"/>
        <v>275.85899999999998</v>
      </c>
      <c r="R18">
        <f t="shared" si="4"/>
        <v>176.70448686544316</v>
      </c>
      <c r="S18">
        <f t="shared" si="5"/>
        <v>17.554204523382314</v>
      </c>
      <c r="T18">
        <f t="shared" si="6"/>
        <v>27.404427536144993</v>
      </c>
      <c r="U18">
        <f t="shared" si="7"/>
        <v>0.33820749158718688</v>
      </c>
      <c r="V18">
        <f t="shared" si="8"/>
        <v>2.9122727360847041</v>
      </c>
      <c r="W18">
        <f t="shared" si="9"/>
        <v>0.31780414407482277</v>
      </c>
      <c r="X18">
        <f t="shared" si="10"/>
        <v>0.2003580950977279</v>
      </c>
      <c r="Y18">
        <f t="shared" si="11"/>
        <v>344.37380065832622</v>
      </c>
      <c r="Z18">
        <f t="shared" si="12"/>
        <v>28.717150747559135</v>
      </c>
      <c r="AA18">
        <f t="shared" si="13"/>
        <v>27.996700000000001</v>
      </c>
      <c r="AB18">
        <f t="shared" si="14"/>
        <v>3.7941096945958268</v>
      </c>
      <c r="AC18">
        <f t="shared" si="15"/>
        <v>65.383109232465529</v>
      </c>
      <c r="AD18">
        <f t="shared" si="16"/>
        <v>2.4568010326584995</v>
      </c>
      <c r="AE18">
        <f t="shared" si="17"/>
        <v>3.7575469589913473</v>
      </c>
      <c r="AF18">
        <f t="shared" si="18"/>
        <v>1.3373086619373273</v>
      </c>
      <c r="AG18">
        <f t="shared" si="19"/>
        <v>-194.79569159841276</v>
      </c>
      <c r="AH18">
        <f t="shared" si="20"/>
        <v>-26.063070326134621</v>
      </c>
      <c r="AI18">
        <f t="shared" si="21"/>
        <v>-1.9490844403767433</v>
      </c>
      <c r="AJ18">
        <f t="shared" si="22"/>
        <v>121.5659542934021</v>
      </c>
      <c r="AK18">
        <v>0</v>
      </c>
      <c r="AL18">
        <v>0</v>
      </c>
      <c r="AM18">
        <f t="shared" si="23"/>
        <v>1</v>
      </c>
      <c r="AN18">
        <f t="shared" si="24"/>
        <v>0</v>
      </c>
      <c r="AO18">
        <f t="shared" si="25"/>
        <v>52218.32850491978</v>
      </c>
      <c r="AP18" t="s">
        <v>422</v>
      </c>
      <c r="AQ18">
        <v>10238.9</v>
      </c>
      <c r="AR18">
        <v>302.21199999999999</v>
      </c>
      <c r="AS18">
        <v>4052.3</v>
      </c>
      <c r="AT18">
        <f t="shared" si="26"/>
        <v>0.92542210596451402</v>
      </c>
      <c r="AU18">
        <v>-0.32343011824092421</v>
      </c>
      <c r="AV18" t="s">
        <v>433</v>
      </c>
      <c r="AW18">
        <v>10412.1</v>
      </c>
      <c r="AX18">
        <v>830.58420000000012</v>
      </c>
      <c r="AY18">
        <v>1258.1110544959281</v>
      </c>
      <c r="AZ18">
        <f t="shared" si="27"/>
        <v>0.33981646768632834</v>
      </c>
      <c r="BA18">
        <v>0.5</v>
      </c>
      <c r="BB18">
        <f t="shared" si="28"/>
        <v>1513.2018003291632</v>
      </c>
      <c r="BC18">
        <f t="shared" si="29"/>
        <v>18.866892167717783</v>
      </c>
      <c r="BD18">
        <f t="shared" si="30"/>
        <v>257.10544534222447</v>
      </c>
      <c r="BE18">
        <f t="shared" si="31"/>
        <v>1.2681931968217512E-2</v>
      </c>
      <c r="BF18">
        <f t="shared" si="32"/>
        <v>2.2209398252395016</v>
      </c>
      <c r="BG18">
        <f t="shared" si="33"/>
        <v>259.26856577069907</v>
      </c>
      <c r="BH18" t="s">
        <v>434</v>
      </c>
      <c r="BI18">
        <v>597.69000000000005</v>
      </c>
      <c r="BJ18">
        <f t="shared" si="34"/>
        <v>597.69000000000005</v>
      </c>
      <c r="BK18">
        <f t="shared" si="35"/>
        <v>0.5249306507051803</v>
      </c>
      <c r="BL18">
        <f t="shared" si="36"/>
        <v>0.64735497389955488</v>
      </c>
      <c r="BM18">
        <f t="shared" si="37"/>
        <v>0.80882905610302513</v>
      </c>
      <c r="BN18">
        <f t="shared" si="38"/>
        <v>0.44725104861765413</v>
      </c>
      <c r="BO18">
        <f t="shared" si="39"/>
        <v>0.74509956713124381</v>
      </c>
      <c r="BP18">
        <f t="shared" si="40"/>
        <v>0.46583789379815432</v>
      </c>
      <c r="BQ18">
        <f t="shared" si="41"/>
        <v>0.53416210620184568</v>
      </c>
      <c r="BR18">
        <v>5346</v>
      </c>
      <c r="BS18">
        <v>290.00000000000011</v>
      </c>
      <c r="BT18">
        <v>1153.56</v>
      </c>
      <c r="BU18">
        <v>105</v>
      </c>
      <c r="BV18">
        <v>10412.1</v>
      </c>
      <c r="BW18">
        <v>1152.3800000000001</v>
      </c>
      <c r="BX18">
        <v>1.18</v>
      </c>
      <c r="BY18">
        <v>300.00000000000011</v>
      </c>
      <c r="BZ18">
        <v>38.299999999999997</v>
      </c>
      <c r="CA18">
        <v>1258.1110544959281</v>
      </c>
      <c r="CB18">
        <v>1.219059249791518</v>
      </c>
      <c r="CC18">
        <v>-110.08857032346999</v>
      </c>
      <c r="CD18">
        <v>1.0370038864115421</v>
      </c>
      <c r="CE18">
        <v>0.99752168399846408</v>
      </c>
      <c r="CF18">
        <v>-1.127963092324806E-2</v>
      </c>
      <c r="CG18">
        <v>289.99999999999989</v>
      </c>
      <c r="CH18">
        <v>1152.96</v>
      </c>
      <c r="CI18">
        <v>685</v>
      </c>
      <c r="CJ18">
        <v>10363.5</v>
      </c>
      <c r="CK18">
        <v>1151.8800000000001</v>
      </c>
      <c r="CL18">
        <v>1.08</v>
      </c>
      <c r="CZ18">
        <f t="shared" si="42"/>
        <v>1800.02</v>
      </c>
      <c r="DA18">
        <f t="shared" si="43"/>
        <v>1513.2018003291632</v>
      </c>
      <c r="DB18">
        <f t="shared" si="44"/>
        <v>0.84065832620146619</v>
      </c>
      <c r="DC18">
        <f t="shared" si="45"/>
        <v>0.1913166524029323</v>
      </c>
      <c r="DD18">
        <v>6</v>
      </c>
      <c r="DE18">
        <v>0.5</v>
      </c>
      <c r="DF18" t="s">
        <v>425</v>
      </c>
      <c r="DG18">
        <v>2</v>
      </c>
      <c r="DH18">
        <v>1693245052</v>
      </c>
      <c r="DI18">
        <v>275.85899999999998</v>
      </c>
      <c r="DJ18">
        <v>299.94900000000001</v>
      </c>
      <c r="DK18">
        <v>24.730699999999999</v>
      </c>
      <c r="DL18">
        <v>19.5639</v>
      </c>
      <c r="DM18">
        <v>277.315</v>
      </c>
      <c r="DN18">
        <v>24.486999999999998</v>
      </c>
      <c r="DO18">
        <v>500.25900000000001</v>
      </c>
      <c r="DP18">
        <v>99.241699999999994</v>
      </c>
      <c r="DQ18">
        <v>0.100455</v>
      </c>
      <c r="DR18">
        <v>27.8307</v>
      </c>
      <c r="DS18">
        <v>27.996700000000001</v>
      </c>
      <c r="DT18">
        <v>999.9</v>
      </c>
      <c r="DU18">
        <v>0</v>
      </c>
      <c r="DV18">
        <v>0</v>
      </c>
      <c r="DW18">
        <v>9977.5</v>
      </c>
      <c r="DX18">
        <v>0</v>
      </c>
      <c r="DY18">
        <v>1790.01</v>
      </c>
      <c r="DZ18">
        <v>-24.0898</v>
      </c>
      <c r="EA18">
        <v>282.85399999999998</v>
      </c>
      <c r="EB18">
        <v>305.93400000000003</v>
      </c>
      <c r="EC18">
        <v>5.1668099999999999</v>
      </c>
      <c r="ED18">
        <v>299.94900000000001</v>
      </c>
      <c r="EE18">
        <v>19.5639</v>
      </c>
      <c r="EF18">
        <v>2.45431</v>
      </c>
      <c r="EG18">
        <v>1.9415500000000001</v>
      </c>
      <c r="EH18">
        <v>20.726700000000001</v>
      </c>
      <c r="EI18">
        <v>16.9756</v>
      </c>
      <c r="EJ18">
        <v>1800.02</v>
      </c>
      <c r="EK18">
        <v>0.97799599999999998</v>
      </c>
      <c r="EL18">
        <v>2.2004200000000002E-2</v>
      </c>
      <c r="EM18">
        <v>0</v>
      </c>
      <c r="EN18">
        <v>829.93399999999997</v>
      </c>
      <c r="EO18">
        <v>4.9995000000000003</v>
      </c>
      <c r="EP18">
        <v>16187.3</v>
      </c>
      <c r="EQ18">
        <v>16660</v>
      </c>
      <c r="ER18">
        <v>46.25</v>
      </c>
      <c r="ES18">
        <v>48.686999999999998</v>
      </c>
      <c r="ET18">
        <v>47.375</v>
      </c>
      <c r="EU18">
        <v>47.375</v>
      </c>
      <c r="EV18">
        <v>47.561999999999998</v>
      </c>
      <c r="EW18">
        <v>1755.52</v>
      </c>
      <c r="EX18">
        <v>39.5</v>
      </c>
      <c r="EY18">
        <v>0</v>
      </c>
      <c r="EZ18">
        <v>110.3999998569489</v>
      </c>
      <c r="FA18">
        <v>0</v>
      </c>
      <c r="FB18">
        <v>830.58420000000012</v>
      </c>
      <c r="FC18">
        <v>-6.3928461708530921</v>
      </c>
      <c r="FD18">
        <v>-75.09230795116703</v>
      </c>
      <c r="FE18">
        <v>16187.224</v>
      </c>
      <c r="FF18">
        <v>15</v>
      </c>
      <c r="FG18">
        <v>1693245014</v>
      </c>
      <c r="FH18" t="s">
        <v>435</v>
      </c>
      <c r="FI18">
        <v>1693245006</v>
      </c>
      <c r="FJ18">
        <v>1693245014</v>
      </c>
      <c r="FK18">
        <v>3</v>
      </c>
      <c r="FL18">
        <v>0.128</v>
      </c>
      <c r="FM18">
        <v>-5.0000000000000001E-3</v>
      </c>
      <c r="FN18">
        <v>-1.498</v>
      </c>
      <c r="FO18">
        <v>3.5000000000000003E-2</v>
      </c>
      <c r="FP18">
        <v>300</v>
      </c>
      <c r="FQ18">
        <v>19</v>
      </c>
      <c r="FR18">
        <v>0.14000000000000001</v>
      </c>
      <c r="FS18">
        <v>0.03</v>
      </c>
      <c r="FT18">
        <v>19.004121688704899</v>
      </c>
      <c r="FU18">
        <v>-0.63779083350856558</v>
      </c>
      <c r="FV18">
        <v>0.18430821911142431</v>
      </c>
      <c r="FW18">
        <v>1</v>
      </c>
      <c r="FX18">
        <v>0.32713128493962068</v>
      </c>
      <c r="FY18">
        <v>8.9330309942588379E-2</v>
      </c>
      <c r="FZ18">
        <v>1.6251121011441959E-2</v>
      </c>
      <c r="GA18">
        <v>1</v>
      </c>
      <c r="GB18">
        <v>2</v>
      </c>
      <c r="GC18">
        <v>2</v>
      </c>
      <c r="GD18" t="s">
        <v>427</v>
      </c>
      <c r="GE18">
        <v>2.9716999999999998</v>
      </c>
      <c r="GF18">
        <v>2.8119499999999999</v>
      </c>
      <c r="GG18">
        <v>7.2337899999999997E-2</v>
      </c>
      <c r="GH18">
        <v>7.6346200000000003E-2</v>
      </c>
      <c r="GI18">
        <v>0.122265</v>
      </c>
      <c r="GJ18">
        <v>0.102977</v>
      </c>
      <c r="GK18">
        <v>27402.6</v>
      </c>
      <c r="GL18">
        <v>25260.9</v>
      </c>
      <c r="GM18">
        <v>26545.9</v>
      </c>
      <c r="GN18">
        <v>25797.5</v>
      </c>
      <c r="GO18">
        <v>31704.6</v>
      </c>
      <c r="GP18">
        <v>32600.400000000001</v>
      </c>
      <c r="GQ18">
        <v>37598.6</v>
      </c>
      <c r="GR18">
        <v>38173.9</v>
      </c>
      <c r="GS18">
        <v>1.9806999999999999</v>
      </c>
      <c r="GT18">
        <v>1.9328000000000001</v>
      </c>
      <c r="GU18">
        <v>4.4971700000000003E-2</v>
      </c>
      <c r="GV18">
        <v>0</v>
      </c>
      <c r="GW18">
        <v>27.262</v>
      </c>
      <c r="GX18">
        <v>999.9</v>
      </c>
      <c r="GY18">
        <v>32.700000000000003</v>
      </c>
      <c r="GZ18">
        <v>44.4</v>
      </c>
      <c r="HA18">
        <v>30.790600000000001</v>
      </c>
      <c r="HB18">
        <v>61.691800000000001</v>
      </c>
      <c r="HC18">
        <v>15.2003</v>
      </c>
      <c r="HD18">
        <v>1</v>
      </c>
      <c r="HE18">
        <v>0.233262</v>
      </c>
      <c r="HF18">
        <v>3.4395199999999999</v>
      </c>
      <c r="HG18">
        <v>20.214500000000001</v>
      </c>
      <c r="HH18">
        <v>5.2107000000000001</v>
      </c>
      <c r="HI18">
        <v>11.9321</v>
      </c>
      <c r="HJ18">
        <v>4.9880000000000004</v>
      </c>
      <c r="HK18">
        <v>3.2909999999999999</v>
      </c>
      <c r="HL18">
        <v>9999</v>
      </c>
      <c r="HM18">
        <v>9999</v>
      </c>
      <c r="HN18">
        <v>9999</v>
      </c>
      <c r="HO18">
        <v>999.9</v>
      </c>
      <c r="HP18">
        <v>1.8714</v>
      </c>
      <c r="HQ18">
        <v>1.8774</v>
      </c>
      <c r="HR18">
        <v>1.8751500000000001</v>
      </c>
      <c r="HS18">
        <v>1.8733900000000001</v>
      </c>
      <c r="HT18">
        <v>1.8739399999999999</v>
      </c>
      <c r="HU18">
        <v>1.87134</v>
      </c>
      <c r="HV18">
        <v>1.87714</v>
      </c>
      <c r="HW18">
        <v>1.8763700000000001</v>
      </c>
      <c r="HX18">
        <v>5</v>
      </c>
      <c r="HY18">
        <v>0</v>
      </c>
      <c r="HZ18">
        <v>0</v>
      </c>
      <c r="IA18">
        <v>0</v>
      </c>
      <c r="IB18" t="s">
        <v>428</v>
      </c>
      <c r="IC18" t="s">
        <v>429</v>
      </c>
      <c r="ID18" t="s">
        <v>430</v>
      </c>
      <c r="IE18" t="s">
        <v>430</v>
      </c>
      <c r="IF18" t="s">
        <v>430</v>
      </c>
      <c r="IG18" t="s">
        <v>430</v>
      </c>
      <c r="IH18">
        <v>0</v>
      </c>
      <c r="II18">
        <v>100</v>
      </c>
      <c r="IJ18">
        <v>100</v>
      </c>
      <c r="IK18">
        <v>-1.456</v>
      </c>
      <c r="IL18">
        <v>0.2437</v>
      </c>
      <c r="IM18">
        <v>-0.84931266321386634</v>
      </c>
      <c r="IN18">
        <v>-2.677719669153116E-3</v>
      </c>
      <c r="IO18">
        <v>1.9353498771248068E-6</v>
      </c>
      <c r="IP18">
        <v>-6.1862177325538213E-10</v>
      </c>
      <c r="IQ18">
        <v>-0.21011465798961701</v>
      </c>
      <c r="IR18">
        <v>-1.5299015507423901E-2</v>
      </c>
      <c r="IS18">
        <v>1.742162107778985E-3</v>
      </c>
      <c r="IT18">
        <v>-1.472690239905804E-5</v>
      </c>
      <c r="IU18">
        <v>3</v>
      </c>
      <c r="IV18">
        <v>2255</v>
      </c>
      <c r="IW18">
        <v>2</v>
      </c>
      <c r="IX18">
        <v>41</v>
      </c>
      <c r="IY18">
        <v>0.8</v>
      </c>
      <c r="IZ18">
        <v>0.6</v>
      </c>
      <c r="JA18">
        <v>0.76171900000000003</v>
      </c>
      <c r="JB18">
        <v>2.5488300000000002</v>
      </c>
      <c r="JC18">
        <v>1.5991200000000001</v>
      </c>
      <c r="JD18">
        <v>2.2717299999999998</v>
      </c>
      <c r="JE18">
        <v>1.5502899999999999</v>
      </c>
      <c r="JF18">
        <v>2.31812</v>
      </c>
      <c r="JG18">
        <v>49.3264</v>
      </c>
      <c r="JH18">
        <v>23.754799999999999</v>
      </c>
      <c r="JI18">
        <v>18</v>
      </c>
      <c r="JJ18">
        <v>504.18700000000001</v>
      </c>
      <c r="JK18">
        <v>443.58699999999999</v>
      </c>
      <c r="JL18">
        <v>22.437799999999999</v>
      </c>
      <c r="JM18">
        <v>30.388200000000001</v>
      </c>
      <c r="JN18">
        <v>30.0002</v>
      </c>
      <c r="JO18">
        <v>30.364899999999999</v>
      </c>
      <c r="JP18">
        <v>30.337800000000001</v>
      </c>
      <c r="JQ18">
        <v>15.2834</v>
      </c>
      <c r="JR18">
        <v>35.847499999999997</v>
      </c>
      <c r="JS18">
        <v>0</v>
      </c>
      <c r="JT18">
        <v>22.4468</v>
      </c>
      <c r="JU18">
        <v>300</v>
      </c>
      <c r="JV18">
        <v>19.4802</v>
      </c>
      <c r="JW18">
        <v>99.141499999999994</v>
      </c>
      <c r="JX18">
        <v>99.157700000000006</v>
      </c>
    </row>
    <row r="19" spans="1:284" x14ac:dyDescent="0.3">
      <c r="A19">
        <v>3</v>
      </c>
      <c r="B19">
        <v>1693245163</v>
      </c>
      <c r="C19">
        <v>223.5</v>
      </c>
      <c r="D19" t="s">
        <v>436</v>
      </c>
      <c r="E19" t="s">
        <v>437</v>
      </c>
      <c r="F19" t="s">
        <v>416</v>
      </c>
      <c r="G19" t="s">
        <v>417</v>
      </c>
      <c r="H19" t="s">
        <v>31</v>
      </c>
      <c r="I19" t="s">
        <v>418</v>
      </c>
      <c r="J19" t="s">
        <v>419</v>
      </c>
      <c r="K19" t="s">
        <v>420</v>
      </c>
      <c r="L19" t="s">
        <v>421</v>
      </c>
      <c r="M19">
        <v>1693245163</v>
      </c>
      <c r="N19">
        <f t="shared" si="0"/>
        <v>4.6456248071045014E-3</v>
      </c>
      <c r="O19">
        <f t="shared" si="1"/>
        <v>4.6456248071045012</v>
      </c>
      <c r="P19">
        <f t="shared" si="2"/>
        <v>11.630446645913455</v>
      </c>
      <c r="Q19">
        <f t="shared" si="3"/>
        <v>185.101</v>
      </c>
      <c r="R19">
        <f t="shared" si="4"/>
        <v>126.01894588605965</v>
      </c>
      <c r="S19">
        <f t="shared" si="5"/>
        <v>12.518793108599068</v>
      </c>
      <c r="T19">
        <f t="shared" si="6"/>
        <v>18.388037662923598</v>
      </c>
      <c r="U19">
        <f t="shared" si="7"/>
        <v>0.35374764543533721</v>
      </c>
      <c r="V19">
        <f t="shared" si="8"/>
        <v>2.9170684458910068</v>
      </c>
      <c r="W19">
        <f t="shared" si="9"/>
        <v>0.33152652247821396</v>
      </c>
      <c r="X19">
        <f t="shared" si="10"/>
        <v>0.20908413054473329</v>
      </c>
      <c r="Y19">
        <f t="shared" si="11"/>
        <v>344.34600065804403</v>
      </c>
      <c r="Z19">
        <f t="shared" si="12"/>
        <v>28.735360109785287</v>
      </c>
      <c r="AA19">
        <f t="shared" si="13"/>
        <v>28.0457</v>
      </c>
      <c r="AB19">
        <f t="shared" si="14"/>
        <v>3.8049614705031698</v>
      </c>
      <c r="AC19">
        <f t="shared" si="15"/>
        <v>65.080623076572735</v>
      </c>
      <c r="AD19">
        <f t="shared" si="16"/>
        <v>2.4567914783916001</v>
      </c>
      <c r="AE19">
        <f t="shared" si="17"/>
        <v>3.7749968612024216</v>
      </c>
      <c r="AF19">
        <f t="shared" si="18"/>
        <v>1.3481699921115697</v>
      </c>
      <c r="AG19">
        <f t="shared" si="19"/>
        <v>-204.8720539933085</v>
      </c>
      <c r="AH19">
        <f t="shared" si="20"/>
        <v>-21.325133193841211</v>
      </c>
      <c r="AI19">
        <f t="shared" si="21"/>
        <v>-1.593162905004214</v>
      </c>
      <c r="AJ19">
        <f t="shared" si="22"/>
        <v>116.55565056589013</v>
      </c>
      <c r="AK19">
        <v>0</v>
      </c>
      <c r="AL19">
        <v>0</v>
      </c>
      <c r="AM19">
        <f t="shared" si="23"/>
        <v>1</v>
      </c>
      <c r="AN19">
        <f t="shared" si="24"/>
        <v>0</v>
      </c>
      <c r="AO19">
        <f t="shared" si="25"/>
        <v>52341.997557717965</v>
      </c>
      <c r="AP19" t="s">
        <v>422</v>
      </c>
      <c r="AQ19">
        <v>10238.9</v>
      </c>
      <c r="AR19">
        <v>302.21199999999999</v>
      </c>
      <c r="AS19">
        <v>4052.3</v>
      </c>
      <c r="AT19">
        <f t="shared" si="26"/>
        <v>0.92542210596451402</v>
      </c>
      <c r="AU19">
        <v>-0.32343011824092421</v>
      </c>
      <c r="AV19" t="s">
        <v>438</v>
      </c>
      <c r="AW19">
        <v>10407.299999999999</v>
      </c>
      <c r="AX19">
        <v>821.51148000000001</v>
      </c>
      <c r="AY19">
        <v>1186.591062656054</v>
      </c>
      <c r="AZ19">
        <f t="shared" si="27"/>
        <v>0.30767093579726057</v>
      </c>
      <c r="BA19">
        <v>0.5</v>
      </c>
      <c r="BB19">
        <f t="shared" si="28"/>
        <v>1513.0836003290221</v>
      </c>
      <c r="BC19">
        <f t="shared" si="29"/>
        <v>11.630446645913455</v>
      </c>
      <c r="BD19">
        <f t="shared" si="30"/>
        <v>232.76592362635921</v>
      </c>
      <c r="BE19">
        <f t="shared" si="31"/>
        <v>7.9003412379560472E-3</v>
      </c>
      <c r="BF19">
        <f t="shared" si="32"/>
        <v>2.4150771293771345</v>
      </c>
      <c r="BG19">
        <f t="shared" si="33"/>
        <v>256.08769531838578</v>
      </c>
      <c r="BH19" t="s">
        <v>439</v>
      </c>
      <c r="BI19">
        <v>604.37</v>
      </c>
      <c r="BJ19">
        <f t="shared" si="34"/>
        <v>604.37</v>
      </c>
      <c r="BK19">
        <f t="shared" si="35"/>
        <v>0.49066698796198238</v>
      </c>
      <c r="BL19">
        <f t="shared" si="36"/>
        <v>0.62704633355341877</v>
      </c>
      <c r="BM19">
        <f t="shared" si="37"/>
        <v>0.83113895506693758</v>
      </c>
      <c r="BN19">
        <f t="shared" si="38"/>
        <v>0.41280893914382272</v>
      </c>
      <c r="BO19">
        <f t="shared" si="39"/>
        <v>0.76417111740949706</v>
      </c>
      <c r="BP19">
        <f t="shared" si="40"/>
        <v>0.46130577823413949</v>
      </c>
      <c r="BQ19">
        <f t="shared" si="41"/>
        <v>0.53869422176586057</v>
      </c>
      <c r="BR19">
        <v>5348</v>
      </c>
      <c r="BS19">
        <v>290.00000000000011</v>
      </c>
      <c r="BT19">
        <v>1100.25</v>
      </c>
      <c r="BU19">
        <v>105</v>
      </c>
      <c r="BV19">
        <v>10407.299999999999</v>
      </c>
      <c r="BW19">
        <v>1099.71</v>
      </c>
      <c r="BX19">
        <v>0.54</v>
      </c>
      <c r="BY19">
        <v>300.00000000000011</v>
      </c>
      <c r="BZ19">
        <v>38.299999999999997</v>
      </c>
      <c r="CA19">
        <v>1186.591062656054</v>
      </c>
      <c r="CB19">
        <v>1.4995309387567699</v>
      </c>
      <c r="CC19">
        <v>-90.415998802485205</v>
      </c>
      <c r="CD19">
        <v>1.274915373291486</v>
      </c>
      <c r="CE19">
        <v>0.9944637063579107</v>
      </c>
      <c r="CF19">
        <v>-1.127397174638487E-2</v>
      </c>
      <c r="CG19">
        <v>289.99999999999989</v>
      </c>
      <c r="CH19">
        <v>1102.01</v>
      </c>
      <c r="CI19">
        <v>875</v>
      </c>
      <c r="CJ19">
        <v>10343.9</v>
      </c>
      <c r="CK19">
        <v>1099.18</v>
      </c>
      <c r="CL19">
        <v>2.83</v>
      </c>
      <c r="CZ19">
        <f t="shared" si="42"/>
        <v>1799.88</v>
      </c>
      <c r="DA19">
        <f t="shared" si="43"/>
        <v>1513.0836003290221</v>
      </c>
      <c r="DB19">
        <f t="shared" si="44"/>
        <v>0.84065804405239353</v>
      </c>
      <c r="DC19">
        <f t="shared" si="45"/>
        <v>0.19131608810478701</v>
      </c>
      <c r="DD19">
        <v>6</v>
      </c>
      <c r="DE19">
        <v>0.5</v>
      </c>
      <c r="DF19" t="s">
        <v>425</v>
      </c>
      <c r="DG19">
        <v>2</v>
      </c>
      <c r="DH19">
        <v>1693245163</v>
      </c>
      <c r="DI19">
        <v>185.101</v>
      </c>
      <c r="DJ19">
        <v>200.08699999999999</v>
      </c>
      <c r="DK19">
        <v>24.731000000000002</v>
      </c>
      <c r="DL19">
        <v>19.295000000000002</v>
      </c>
      <c r="DM19">
        <v>186.40700000000001</v>
      </c>
      <c r="DN19">
        <v>24.483499999999999</v>
      </c>
      <c r="DO19">
        <v>500.08100000000002</v>
      </c>
      <c r="DP19">
        <v>99.240600000000001</v>
      </c>
      <c r="DQ19">
        <v>9.99636E-2</v>
      </c>
      <c r="DR19">
        <v>27.9101</v>
      </c>
      <c r="DS19">
        <v>28.0457</v>
      </c>
      <c r="DT19">
        <v>999.9</v>
      </c>
      <c r="DU19">
        <v>0</v>
      </c>
      <c r="DV19">
        <v>0</v>
      </c>
      <c r="DW19">
        <v>10005</v>
      </c>
      <c r="DX19">
        <v>0</v>
      </c>
      <c r="DY19">
        <v>1784.63</v>
      </c>
      <c r="DZ19">
        <v>-14.985300000000001</v>
      </c>
      <c r="EA19">
        <v>189.79499999999999</v>
      </c>
      <c r="EB19">
        <v>204.023</v>
      </c>
      <c r="EC19">
        <v>5.4359999999999999</v>
      </c>
      <c r="ED19">
        <v>200.08699999999999</v>
      </c>
      <c r="EE19">
        <v>19.295000000000002</v>
      </c>
      <c r="EF19">
        <v>2.4543200000000001</v>
      </c>
      <c r="EG19">
        <v>1.9148400000000001</v>
      </c>
      <c r="EH19">
        <v>20.726700000000001</v>
      </c>
      <c r="EI19">
        <v>16.757200000000001</v>
      </c>
      <c r="EJ19">
        <v>1799.88</v>
      </c>
      <c r="EK19">
        <v>0.97800299999999996</v>
      </c>
      <c r="EL19">
        <v>2.1996999999999999E-2</v>
      </c>
      <c r="EM19">
        <v>0</v>
      </c>
      <c r="EN19">
        <v>820.81700000000001</v>
      </c>
      <c r="EO19">
        <v>4.9995000000000003</v>
      </c>
      <c r="EP19">
        <v>16046.2</v>
      </c>
      <c r="EQ19">
        <v>16658.7</v>
      </c>
      <c r="ER19">
        <v>46.936999999999998</v>
      </c>
      <c r="ES19">
        <v>49.311999999999998</v>
      </c>
      <c r="ET19">
        <v>48.061999999999998</v>
      </c>
      <c r="EU19">
        <v>48</v>
      </c>
      <c r="EV19">
        <v>48.186999999999998</v>
      </c>
      <c r="EW19">
        <v>1755.4</v>
      </c>
      <c r="EX19">
        <v>39.479999999999997</v>
      </c>
      <c r="EY19">
        <v>0</v>
      </c>
      <c r="EZ19">
        <v>108.7999999523163</v>
      </c>
      <c r="FA19">
        <v>0</v>
      </c>
      <c r="FB19">
        <v>821.51148000000001</v>
      </c>
      <c r="FC19">
        <v>-6.9969230852945126</v>
      </c>
      <c r="FD19">
        <v>-77.184615464639435</v>
      </c>
      <c r="FE19">
        <v>16058.244000000001</v>
      </c>
      <c r="FF19">
        <v>15</v>
      </c>
      <c r="FG19">
        <v>1693245127.5</v>
      </c>
      <c r="FH19" t="s">
        <v>440</v>
      </c>
      <c r="FI19">
        <v>1693245110.5</v>
      </c>
      <c r="FJ19">
        <v>1693245127.5</v>
      </c>
      <c r="FK19">
        <v>4</v>
      </c>
      <c r="FL19">
        <v>-0.02</v>
      </c>
      <c r="FM19">
        <v>4.0000000000000001E-3</v>
      </c>
      <c r="FN19">
        <v>-1.335</v>
      </c>
      <c r="FO19">
        <v>0.04</v>
      </c>
      <c r="FP19">
        <v>200</v>
      </c>
      <c r="FQ19">
        <v>19</v>
      </c>
      <c r="FR19">
        <v>0.3</v>
      </c>
      <c r="FS19">
        <v>0.04</v>
      </c>
      <c r="FT19">
        <v>11.586652338667591</v>
      </c>
      <c r="FU19">
        <v>-0.62733122825871135</v>
      </c>
      <c r="FV19">
        <v>0.18161745563074691</v>
      </c>
      <c r="FW19">
        <v>1</v>
      </c>
      <c r="FX19">
        <v>0.34769826400314757</v>
      </c>
      <c r="FY19">
        <v>0.1020207304533599</v>
      </c>
      <c r="FZ19">
        <v>1.8904284802096352E-2</v>
      </c>
      <c r="GA19">
        <v>1</v>
      </c>
      <c r="GB19">
        <v>2</v>
      </c>
      <c r="GC19">
        <v>2</v>
      </c>
      <c r="GD19" t="s">
        <v>427</v>
      </c>
      <c r="GE19">
        <v>2.9712000000000001</v>
      </c>
      <c r="GF19">
        <v>2.8117000000000001</v>
      </c>
      <c r="GG19">
        <v>5.1243799999999999E-2</v>
      </c>
      <c r="GH19">
        <v>5.398E-2</v>
      </c>
      <c r="GI19">
        <v>0.122241</v>
      </c>
      <c r="GJ19">
        <v>0.101955</v>
      </c>
      <c r="GK19">
        <v>28026.7</v>
      </c>
      <c r="GL19">
        <v>25870.799999999999</v>
      </c>
      <c r="GM19">
        <v>26547</v>
      </c>
      <c r="GN19">
        <v>25795.9</v>
      </c>
      <c r="GO19">
        <v>31705.3</v>
      </c>
      <c r="GP19">
        <v>32634.5</v>
      </c>
      <c r="GQ19">
        <v>37600</v>
      </c>
      <c r="GR19">
        <v>38172.1</v>
      </c>
      <c r="GS19">
        <v>1.9802</v>
      </c>
      <c r="GT19">
        <v>1.9302999999999999</v>
      </c>
      <c r="GU19">
        <v>4.6432000000000001E-2</v>
      </c>
      <c r="GV19">
        <v>0</v>
      </c>
      <c r="GW19">
        <v>27.287199999999999</v>
      </c>
      <c r="GX19">
        <v>999.9</v>
      </c>
      <c r="GY19">
        <v>32.299999999999997</v>
      </c>
      <c r="GZ19">
        <v>44.6</v>
      </c>
      <c r="HA19">
        <v>30.7302</v>
      </c>
      <c r="HB19">
        <v>61.631799999999998</v>
      </c>
      <c r="HC19">
        <v>14.359</v>
      </c>
      <c r="HD19">
        <v>1</v>
      </c>
      <c r="HE19">
        <v>0.23695099999999999</v>
      </c>
      <c r="HF19">
        <v>3.5709399999999998</v>
      </c>
      <c r="HG19">
        <v>20.211400000000001</v>
      </c>
      <c r="HH19">
        <v>5.2065099999999997</v>
      </c>
      <c r="HI19">
        <v>11.9321</v>
      </c>
      <c r="HJ19">
        <v>4.9882</v>
      </c>
      <c r="HK19">
        <v>3.2909999999999999</v>
      </c>
      <c r="HL19">
        <v>9999</v>
      </c>
      <c r="HM19">
        <v>9999</v>
      </c>
      <c r="HN19">
        <v>9999</v>
      </c>
      <c r="HO19">
        <v>999.9</v>
      </c>
      <c r="HP19">
        <v>1.8714299999999999</v>
      </c>
      <c r="HQ19">
        <v>1.8774200000000001</v>
      </c>
      <c r="HR19">
        <v>1.8751500000000001</v>
      </c>
      <c r="HS19">
        <v>1.87337</v>
      </c>
      <c r="HT19">
        <v>1.8739399999999999</v>
      </c>
      <c r="HU19">
        <v>1.87134</v>
      </c>
      <c r="HV19">
        <v>1.8771899999999999</v>
      </c>
      <c r="HW19">
        <v>1.8763700000000001</v>
      </c>
      <c r="HX19">
        <v>5</v>
      </c>
      <c r="HY19">
        <v>0</v>
      </c>
      <c r="HZ19">
        <v>0</v>
      </c>
      <c r="IA19">
        <v>0</v>
      </c>
      <c r="IB19" t="s">
        <v>428</v>
      </c>
      <c r="IC19" t="s">
        <v>429</v>
      </c>
      <c r="ID19" t="s">
        <v>430</v>
      </c>
      <c r="IE19" t="s">
        <v>430</v>
      </c>
      <c r="IF19" t="s">
        <v>430</v>
      </c>
      <c r="IG19" t="s">
        <v>430</v>
      </c>
      <c r="IH19">
        <v>0</v>
      </c>
      <c r="II19">
        <v>100</v>
      </c>
      <c r="IJ19">
        <v>100</v>
      </c>
      <c r="IK19">
        <v>-1.306</v>
      </c>
      <c r="IL19">
        <v>0.2475</v>
      </c>
      <c r="IM19">
        <v>-0.86949409648525045</v>
      </c>
      <c r="IN19">
        <v>-2.677719669153116E-3</v>
      </c>
      <c r="IO19">
        <v>1.9353498771248068E-6</v>
      </c>
      <c r="IP19">
        <v>-6.1862177325538213E-10</v>
      </c>
      <c r="IQ19">
        <v>-0.20612394319572461</v>
      </c>
      <c r="IR19">
        <v>-1.5299015507423901E-2</v>
      </c>
      <c r="IS19">
        <v>1.742162107778985E-3</v>
      </c>
      <c r="IT19">
        <v>-1.472690239905804E-5</v>
      </c>
      <c r="IU19">
        <v>3</v>
      </c>
      <c r="IV19">
        <v>2255</v>
      </c>
      <c r="IW19">
        <v>2</v>
      </c>
      <c r="IX19">
        <v>41</v>
      </c>
      <c r="IY19">
        <v>0.9</v>
      </c>
      <c r="IZ19">
        <v>0.6</v>
      </c>
      <c r="JA19">
        <v>0.560303</v>
      </c>
      <c r="JB19">
        <v>2.5427200000000001</v>
      </c>
      <c r="JC19">
        <v>1.5991200000000001</v>
      </c>
      <c r="JD19">
        <v>2.2717299999999998</v>
      </c>
      <c r="JE19">
        <v>1.5502899999999999</v>
      </c>
      <c r="JF19">
        <v>2.4340799999999998</v>
      </c>
      <c r="JG19">
        <v>49.610900000000001</v>
      </c>
      <c r="JH19">
        <v>23.754799999999999</v>
      </c>
      <c r="JI19">
        <v>18</v>
      </c>
      <c r="JJ19">
        <v>504.15100000000001</v>
      </c>
      <c r="JK19">
        <v>442.32400000000001</v>
      </c>
      <c r="JL19">
        <v>22.461099999999998</v>
      </c>
      <c r="JM19">
        <v>30.4251</v>
      </c>
      <c r="JN19">
        <v>30.000699999999998</v>
      </c>
      <c r="JO19">
        <v>30.3993</v>
      </c>
      <c r="JP19">
        <v>30.3691</v>
      </c>
      <c r="JQ19">
        <v>11.264200000000001</v>
      </c>
      <c r="JR19">
        <v>36.137900000000002</v>
      </c>
      <c r="JS19">
        <v>0</v>
      </c>
      <c r="JT19">
        <v>22.462</v>
      </c>
      <c r="JU19">
        <v>200</v>
      </c>
      <c r="JV19">
        <v>19.327100000000002</v>
      </c>
      <c r="JW19">
        <v>99.145300000000006</v>
      </c>
      <c r="JX19">
        <v>99.1524</v>
      </c>
    </row>
    <row r="20" spans="1:284" x14ac:dyDescent="0.3">
      <c r="A20">
        <v>4</v>
      </c>
      <c r="B20">
        <v>1693245287.5</v>
      </c>
      <c r="C20">
        <v>348</v>
      </c>
      <c r="D20" t="s">
        <v>441</v>
      </c>
      <c r="E20" t="s">
        <v>442</v>
      </c>
      <c r="F20" t="s">
        <v>416</v>
      </c>
      <c r="G20" t="s">
        <v>417</v>
      </c>
      <c r="H20" t="s">
        <v>31</v>
      </c>
      <c r="I20" t="s">
        <v>418</v>
      </c>
      <c r="J20" t="s">
        <v>419</v>
      </c>
      <c r="K20" t="s">
        <v>420</v>
      </c>
      <c r="L20" t="s">
        <v>421</v>
      </c>
      <c r="M20">
        <v>1693245287.5</v>
      </c>
      <c r="N20">
        <f t="shared" si="0"/>
        <v>5.1605351357345945E-3</v>
      </c>
      <c r="O20">
        <f t="shared" si="1"/>
        <v>5.1605351357345945</v>
      </c>
      <c r="P20">
        <f t="shared" si="2"/>
        <v>7.9654442605380034</v>
      </c>
      <c r="Q20">
        <f t="shared" si="3"/>
        <v>139.51499999999999</v>
      </c>
      <c r="R20">
        <f t="shared" si="4"/>
        <v>103.61815095171997</v>
      </c>
      <c r="S20">
        <f t="shared" si="5"/>
        <v>10.293649904930222</v>
      </c>
      <c r="T20">
        <f t="shared" si="6"/>
        <v>13.859720071201497</v>
      </c>
      <c r="U20">
        <f t="shared" si="7"/>
        <v>0.40836782580613268</v>
      </c>
      <c r="V20">
        <f t="shared" si="8"/>
        <v>2.9179711830816606</v>
      </c>
      <c r="W20">
        <f t="shared" si="9"/>
        <v>0.37906803077212536</v>
      </c>
      <c r="X20">
        <f t="shared" si="10"/>
        <v>0.23937457109550497</v>
      </c>
      <c r="Y20">
        <f t="shared" si="11"/>
        <v>344.36050065835178</v>
      </c>
      <c r="Z20">
        <f t="shared" si="12"/>
        <v>28.640068859867316</v>
      </c>
      <c r="AA20">
        <f t="shared" si="13"/>
        <v>27.968499999999999</v>
      </c>
      <c r="AB20">
        <f t="shared" si="14"/>
        <v>3.7878766364787908</v>
      </c>
      <c r="AC20">
        <f t="shared" si="15"/>
        <v>65.495425962155167</v>
      </c>
      <c r="AD20">
        <f t="shared" si="16"/>
        <v>2.4781098026745201</v>
      </c>
      <c r="AE20">
        <f t="shared" si="17"/>
        <v>3.7836379659648776</v>
      </c>
      <c r="AF20">
        <f t="shared" si="18"/>
        <v>1.3097668338042707</v>
      </c>
      <c r="AG20">
        <f t="shared" si="19"/>
        <v>-227.57959948589561</v>
      </c>
      <c r="AH20">
        <f t="shared" si="20"/>
        <v>-3.0204223185077987</v>
      </c>
      <c r="AI20">
        <f t="shared" si="21"/>
        <v>-0.22553785874532517</v>
      </c>
      <c r="AJ20">
        <f t="shared" si="22"/>
        <v>113.53494099520304</v>
      </c>
      <c r="AK20">
        <v>0</v>
      </c>
      <c r="AL20">
        <v>0</v>
      </c>
      <c r="AM20">
        <f t="shared" si="23"/>
        <v>1</v>
      </c>
      <c r="AN20">
        <f t="shared" si="24"/>
        <v>0</v>
      </c>
      <c r="AO20">
        <f t="shared" si="25"/>
        <v>52361.10448056399</v>
      </c>
      <c r="AP20" t="s">
        <v>422</v>
      </c>
      <c r="AQ20">
        <v>10238.9</v>
      </c>
      <c r="AR20">
        <v>302.21199999999999</v>
      </c>
      <c r="AS20">
        <v>4052.3</v>
      </c>
      <c r="AT20">
        <f t="shared" si="26"/>
        <v>0.92542210596451402</v>
      </c>
      <c r="AU20">
        <v>-0.32343011824092421</v>
      </c>
      <c r="AV20" t="s">
        <v>443</v>
      </c>
      <c r="AW20">
        <v>10386.1</v>
      </c>
      <c r="AX20">
        <v>816.69811538461556</v>
      </c>
      <c r="AY20">
        <v>1144.971436149521</v>
      </c>
      <c r="AZ20">
        <f t="shared" si="27"/>
        <v>0.28670874259437551</v>
      </c>
      <c r="BA20">
        <v>0.5</v>
      </c>
      <c r="BB20">
        <f t="shared" si="28"/>
        <v>1513.1430003291759</v>
      </c>
      <c r="BC20">
        <f t="shared" si="29"/>
        <v>7.9654442605380034</v>
      </c>
      <c r="BD20">
        <f t="shared" si="30"/>
        <v>216.91566349492939</v>
      </c>
      <c r="BE20">
        <f t="shared" si="31"/>
        <v>5.4779187274274334E-3</v>
      </c>
      <c r="BF20">
        <f t="shared" si="32"/>
        <v>2.5392149289135748</v>
      </c>
      <c r="BG20">
        <f t="shared" si="33"/>
        <v>254.09433345618811</v>
      </c>
      <c r="BH20" t="s">
        <v>444</v>
      </c>
      <c r="BI20">
        <v>603.01</v>
      </c>
      <c r="BJ20">
        <f t="shared" si="34"/>
        <v>603.01</v>
      </c>
      <c r="BK20">
        <f t="shared" si="35"/>
        <v>0.47334057343134162</v>
      </c>
      <c r="BL20">
        <f t="shared" si="36"/>
        <v>0.60571343064036487</v>
      </c>
      <c r="BM20">
        <f t="shared" si="37"/>
        <v>0.84287739327527678</v>
      </c>
      <c r="BN20">
        <f t="shared" si="38"/>
        <v>0.38952197588525572</v>
      </c>
      <c r="BO20">
        <f t="shared" si="39"/>
        <v>0.77526942403764376</v>
      </c>
      <c r="BP20">
        <f t="shared" si="40"/>
        <v>0.44722921350006434</v>
      </c>
      <c r="BQ20">
        <f t="shared" si="41"/>
        <v>0.55277078649993561</v>
      </c>
      <c r="BR20">
        <v>5350</v>
      </c>
      <c r="BS20">
        <v>290.00000000000011</v>
      </c>
      <c r="BT20">
        <v>1069.97</v>
      </c>
      <c r="BU20">
        <v>185</v>
      </c>
      <c r="BV20">
        <v>10386.1</v>
      </c>
      <c r="BW20">
        <v>1069.1400000000001</v>
      </c>
      <c r="BX20">
        <v>0.83</v>
      </c>
      <c r="BY20">
        <v>300.00000000000011</v>
      </c>
      <c r="BZ20">
        <v>38.299999999999997</v>
      </c>
      <c r="CA20">
        <v>1144.971436149521</v>
      </c>
      <c r="CB20">
        <v>1.3991577620337159</v>
      </c>
      <c r="CC20">
        <v>-78.757388437978591</v>
      </c>
      <c r="CD20">
        <v>1.189088797201542</v>
      </c>
      <c r="CE20">
        <v>0.99365778685768269</v>
      </c>
      <c r="CF20">
        <v>-1.1269543047830909E-2</v>
      </c>
      <c r="CG20">
        <v>289.99999999999989</v>
      </c>
      <c r="CH20">
        <v>1071.67</v>
      </c>
      <c r="CI20">
        <v>845</v>
      </c>
      <c r="CJ20">
        <v>10341</v>
      </c>
      <c r="CK20">
        <v>1068.81</v>
      </c>
      <c r="CL20">
        <v>2.86</v>
      </c>
      <c r="CZ20">
        <f t="shared" si="42"/>
        <v>1799.95</v>
      </c>
      <c r="DA20">
        <f t="shared" si="43"/>
        <v>1513.1430003291759</v>
      </c>
      <c r="DB20">
        <f t="shared" si="44"/>
        <v>0.84065835180375892</v>
      </c>
      <c r="DC20">
        <f t="shared" si="45"/>
        <v>0.19131670360751787</v>
      </c>
      <c r="DD20">
        <v>6</v>
      </c>
      <c r="DE20">
        <v>0.5</v>
      </c>
      <c r="DF20" t="s">
        <v>425</v>
      </c>
      <c r="DG20">
        <v>2</v>
      </c>
      <c r="DH20">
        <v>1693245287.5</v>
      </c>
      <c r="DI20">
        <v>139.51499999999999</v>
      </c>
      <c r="DJ20">
        <v>149.93100000000001</v>
      </c>
      <c r="DK20">
        <v>24.9452</v>
      </c>
      <c r="DL20">
        <v>18.910799999999998</v>
      </c>
      <c r="DM20">
        <v>140.65799999999999</v>
      </c>
      <c r="DN20">
        <v>24.689900000000002</v>
      </c>
      <c r="DO20">
        <v>500.31200000000001</v>
      </c>
      <c r="DP20">
        <v>99.242199999999997</v>
      </c>
      <c r="DQ20">
        <v>9.99501E-2</v>
      </c>
      <c r="DR20">
        <v>27.949300000000001</v>
      </c>
      <c r="DS20">
        <v>27.968499999999999</v>
      </c>
      <c r="DT20">
        <v>999.9</v>
      </c>
      <c r="DU20">
        <v>0</v>
      </c>
      <c r="DV20">
        <v>0</v>
      </c>
      <c r="DW20">
        <v>10010</v>
      </c>
      <c r="DX20">
        <v>0</v>
      </c>
      <c r="DY20">
        <v>1786.53</v>
      </c>
      <c r="DZ20">
        <v>-10.416399999999999</v>
      </c>
      <c r="EA20">
        <v>143.084</v>
      </c>
      <c r="EB20">
        <v>152.821</v>
      </c>
      <c r="EC20">
        <v>6.0343799999999996</v>
      </c>
      <c r="ED20">
        <v>149.93100000000001</v>
      </c>
      <c r="EE20">
        <v>18.910799999999998</v>
      </c>
      <c r="EF20">
        <v>2.4756100000000001</v>
      </c>
      <c r="EG20">
        <v>1.8767499999999999</v>
      </c>
      <c r="EH20">
        <v>20.867100000000001</v>
      </c>
      <c r="EI20">
        <v>16.441099999999999</v>
      </c>
      <c r="EJ20">
        <v>1799.95</v>
      </c>
      <c r="EK20">
        <v>0.977993</v>
      </c>
      <c r="EL20">
        <v>2.20074E-2</v>
      </c>
      <c r="EM20">
        <v>0</v>
      </c>
      <c r="EN20">
        <v>816.399</v>
      </c>
      <c r="EO20">
        <v>4.9995000000000003</v>
      </c>
      <c r="EP20">
        <v>16009.6</v>
      </c>
      <c r="EQ20">
        <v>16659.3</v>
      </c>
      <c r="ER20">
        <v>47.561999999999998</v>
      </c>
      <c r="ES20">
        <v>49.811999999999998</v>
      </c>
      <c r="ET20">
        <v>48.686999999999998</v>
      </c>
      <c r="EU20">
        <v>48.436999999999998</v>
      </c>
      <c r="EV20">
        <v>48.686999999999998</v>
      </c>
      <c r="EW20">
        <v>1755.45</v>
      </c>
      <c r="EX20">
        <v>39.5</v>
      </c>
      <c r="EY20">
        <v>0</v>
      </c>
      <c r="EZ20">
        <v>122.4000000953674</v>
      </c>
      <c r="FA20">
        <v>0</v>
      </c>
      <c r="FB20">
        <v>816.69811538461556</v>
      </c>
      <c r="FC20">
        <v>-3.84078634304276</v>
      </c>
      <c r="FD20">
        <v>-3.3299151517704271</v>
      </c>
      <c r="FE20">
        <v>16015</v>
      </c>
      <c r="FF20">
        <v>15</v>
      </c>
      <c r="FG20">
        <v>1693245248.5</v>
      </c>
      <c r="FH20" t="s">
        <v>445</v>
      </c>
      <c r="FI20">
        <v>1693245238.5</v>
      </c>
      <c r="FJ20">
        <v>1693245248.5</v>
      </c>
      <c r="FK20">
        <v>5</v>
      </c>
      <c r="FL20">
        <v>6.6000000000000003E-2</v>
      </c>
      <c r="FM20">
        <v>-1E-3</v>
      </c>
      <c r="FN20">
        <v>-1.167</v>
      </c>
      <c r="FO20">
        <v>3.1E-2</v>
      </c>
      <c r="FP20">
        <v>150</v>
      </c>
      <c r="FQ20">
        <v>19</v>
      </c>
      <c r="FR20">
        <v>0.38</v>
      </c>
      <c r="FS20">
        <v>0.03</v>
      </c>
      <c r="FT20">
        <v>7.9702836577747487</v>
      </c>
      <c r="FU20">
        <v>3.3020129884513229E-2</v>
      </c>
      <c r="FV20">
        <v>6.9891780262742981E-2</v>
      </c>
      <c r="FW20">
        <v>1</v>
      </c>
      <c r="FX20">
        <v>0.39447123935610728</v>
      </c>
      <c r="FY20">
        <v>9.5044607516414248E-2</v>
      </c>
      <c r="FZ20">
        <v>1.749725070554169E-2</v>
      </c>
      <c r="GA20">
        <v>1</v>
      </c>
      <c r="GB20">
        <v>2</v>
      </c>
      <c r="GC20">
        <v>2</v>
      </c>
      <c r="GD20" t="s">
        <v>427</v>
      </c>
      <c r="GE20">
        <v>2.9717799999999999</v>
      </c>
      <c r="GF20">
        <v>2.8117399999999999</v>
      </c>
      <c r="GG20">
        <v>3.9584399999999999E-2</v>
      </c>
      <c r="GH20">
        <v>4.15267E-2</v>
      </c>
      <c r="GI20">
        <v>0.122963</v>
      </c>
      <c r="GJ20">
        <v>0.100492</v>
      </c>
      <c r="GK20">
        <v>28369.8</v>
      </c>
      <c r="GL20">
        <v>26210.5</v>
      </c>
      <c r="GM20">
        <v>26545.8</v>
      </c>
      <c r="GN20">
        <v>25795.200000000001</v>
      </c>
      <c r="GO20">
        <v>31676.2</v>
      </c>
      <c r="GP20">
        <v>32684.799999999999</v>
      </c>
      <c r="GQ20">
        <v>37597.699999999997</v>
      </c>
      <c r="GR20">
        <v>38169.599999999999</v>
      </c>
      <c r="GS20">
        <v>1.9801</v>
      </c>
      <c r="GT20">
        <v>1.9276</v>
      </c>
      <c r="GU20">
        <v>4.9799700000000002E-2</v>
      </c>
      <c r="GV20">
        <v>0</v>
      </c>
      <c r="GW20">
        <v>27.154900000000001</v>
      </c>
      <c r="GX20">
        <v>999.9</v>
      </c>
      <c r="GY20">
        <v>31.7</v>
      </c>
      <c r="GZ20">
        <v>44.9</v>
      </c>
      <c r="HA20">
        <v>30.628599999999999</v>
      </c>
      <c r="HB20">
        <v>61.411799999999999</v>
      </c>
      <c r="HC20">
        <v>14.322900000000001</v>
      </c>
      <c r="HD20">
        <v>1</v>
      </c>
      <c r="HE20">
        <v>0.23622000000000001</v>
      </c>
      <c r="HF20">
        <v>2.9372199999999999</v>
      </c>
      <c r="HG20">
        <v>20.2239</v>
      </c>
      <c r="HH20">
        <v>5.2088999999999999</v>
      </c>
      <c r="HI20">
        <v>11.9321</v>
      </c>
      <c r="HJ20">
        <v>4.9874000000000001</v>
      </c>
      <c r="HK20">
        <v>3.2909999999999999</v>
      </c>
      <c r="HL20">
        <v>9999</v>
      </c>
      <c r="HM20">
        <v>9999</v>
      </c>
      <c r="HN20">
        <v>9999</v>
      </c>
      <c r="HO20">
        <v>999.9</v>
      </c>
      <c r="HP20">
        <v>1.8714900000000001</v>
      </c>
      <c r="HQ20">
        <v>1.87744</v>
      </c>
      <c r="HR20">
        <v>1.87517</v>
      </c>
      <c r="HS20">
        <v>1.87338</v>
      </c>
      <c r="HT20">
        <v>1.87398</v>
      </c>
      <c r="HU20">
        <v>1.87134</v>
      </c>
      <c r="HV20">
        <v>1.8772200000000001</v>
      </c>
      <c r="HW20">
        <v>1.8763700000000001</v>
      </c>
      <c r="HX20">
        <v>5</v>
      </c>
      <c r="HY20">
        <v>0</v>
      </c>
      <c r="HZ20">
        <v>0</v>
      </c>
      <c r="IA20">
        <v>0</v>
      </c>
      <c r="IB20" t="s">
        <v>428</v>
      </c>
      <c r="IC20" t="s">
        <v>429</v>
      </c>
      <c r="ID20" t="s">
        <v>430</v>
      </c>
      <c r="IE20" t="s">
        <v>430</v>
      </c>
      <c r="IF20" t="s">
        <v>430</v>
      </c>
      <c r="IG20" t="s">
        <v>430</v>
      </c>
      <c r="IH20">
        <v>0</v>
      </c>
      <c r="II20">
        <v>100</v>
      </c>
      <c r="IJ20">
        <v>100</v>
      </c>
      <c r="IK20">
        <v>-1.143</v>
      </c>
      <c r="IL20">
        <v>0.25530000000000003</v>
      </c>
      <c r="IM20">
        <v>-0.80383708457507308</v>
      </c>
      <c r="IN20">
        <v>-2.677719669153116E-3</v>
      </c>
      <c r="IO20">
        <v>1.9353498771248068E-6</v>
      </c>
      <c r="IP20">
        <v>-6.1862177325538213E-10</v>
      </c>
      <c r="IQ20">
        <v>-0.20737346580647281</v>
      </c>
      <c r="IR20">
        <v>-1.5299015507423901E-2</v>
      </c>
      <c r="IS20">
        <v>1.742162107778985E-3</v>
      </c>
      <c r="IT20">
        <v>-1.472690239905804E-5</v>
      </c>
      <c r="IU20">
        <v>3</v>
      </c>
      <c r="IV20">
        <v>2255</v>
      </c>
      <c r="IW20">
        <v>2</v>
      </c>
      <c r="IX20">
        <v>41</v>
      </c>
      <c r="IY20">
        <v>0.8</v>
      </c>
      <c r="IZ20">
        <v>0.7</v>
      </c>
      <c r="JA20">
        <v>0.457764</v>
      </c>
      <c r="JB20">
        <v>2.5573700000000001</v>
      </c>
      <c r="JC20">
        <v>1.5991200000000001</v>
      </c>
      <c r="JD20">
        <v>2.2717299999999998</v>
      </c>
      <c r="JE20">
        <v>1.5502899999999999</v>
      </c>
      <c r="JF20">
        <v>2.4414099999999999</v>
      </c>
      <c r="JG20">
        <v>49.897599999999997</v>
      </c>
      <c r="JH20">
        <v>23.763500000000001</v>
      </c>
      <c r="JI20">
        <v>18</v>
      </c>
      <c r="JJ20">
        <v>504.36799999999999</v>
      </c>
      <c r="JK20">
        <v>440.96199999999999</v>
      </c>
      <c r="JL20">
        <v>22.867999999999999</v>
      </c>
      <c r="JM20">
        <v>30.4542</v>
      </c>
      <c r="JN20">
        <v>30.0001</v>
      </c>
      <c r="JO20">
        <v>30.433199999999999</v>
      </c>
      <c r="JP20">
        <v>30.403099999999998</v>
      </c>
      <c r="JQ20">
        <v>9.2054200000000002</v>
      </c>
      <c r="JR20">
        <v>37.096600000000002</v>
      </c>
      <c r="JS20">
        <v>0</v>
      </c>
      <c r="JT20">
        <v>22.873100000000001</v>
      </c>
      <c r="JU20">
        <v>150</v>
      </c>
      <c r="JV20">
        <v>18.815899999999999</v>
      </c>
      <c r="JW20">
        <v>99.139899999999997</v>
      </c>
      <c r="JX20">
        <v>99.147499999999994</v>
      </c>
    </row>
    <row r="21" spans="1:284" x14ac:dyDescent="0.3">
      <c r="A21">
        <v>5</v>
      </c>
      <c r="B21">
        <v>1693245406</v>
      </c>
      <c r="C21">
        <v>466.5</v>
      </c>
      <c r="D21" t="s">
        <v>446</v>
      </c>
      <c r="E21" t="s">
        <v>447</v>
      </c>
      <c r="F21" t="s">
        <v>416</v>
      </c>
      <c r="G21" t="s">
        <v>417</v>
      </c>
      <c r="H21" t="s">
        <v>31</v>
      </c>
      <c r="I21" t="s">
        <v>418</v>
      </c>
      <c r="J21" t="s">
        <v>419</v>
      </c>
      <c r="K21" t="s">
        <v>420</v>
      </c>
      <c r="L21" t="s">
        <v>421</v>
      </c>
      <c r="M21">
        <v>1693245406</v>
      </c>
      <c r="N21">
        <f t="shared" si="0"/>
        <v>5.2583325455778434E-3</v>
      </c>
      <c r="O21">
        <f t="shared" si="1"/>
        <v>5.2583325455778436</v>
      </c>
      <c r="P21">
        <f t="shared" si="2"/>
        <v>4.055849362829008</v>
      </c>
      <c r="Q21">
        <f t="shared" si="3"/>
        <v>94.566999999999993</v>
      </c>
      <c r="R21">
        <f t="shared" si="4"/>
        <v>76.125784340349981</v>
      </c>
      <c r="S21">
        <f t="shared" si="5"/>
        <v>7.5623751311920566</v>
      </c>
      <c r="T21">
        <f t="shared" si="6"/>
        <v>9.3943351156038997</v>
      </c>
      <c r="U21">
        <f t="shared" si="7"/>
        <v>0.41726436072009121</v>
      </c>
      <c r="V21">
        <f t="shared" si="8"/>
        <v>2.9196946381662796</v>
      </c>
      <c r="W21">
        <f t="shared" si="9"/>
        <v>0.3867418027107607</v>
      </c>
      <c r="X21">
        <f t="shared" si="10"/>
        <v>0.24426963805219007</v>
      </c>
      <c r="Y21">
        <f t="shared" si="11"/>
        <v>344.33330065823634</v>
      </c>
      <c r="Z21">
        <f t="shared" si="12"/>
        <v>28.727879245676608</v>
      </c>
      <c r="AA21">
        <f t="shared" si="13"/>
        <v>28.0197</v>
      </c>
      <c r="AB21">
        <f t="shared" si="14"/>
        <v>3.7992000180712684</v>
      </c>
      <c r="AC21">
        <f t="shared" si="15"/>
        <v>65.40781645401249</v>
      </c>
      <c r="AD21">
        <f t="shared" si="16"/>
        <v>2.49128147129694</v>
      </c>
      <c r="AE21">
        <f t="shared" si="17"/>
        <v>3.8088436617487944</v>
      </c>
      <c r="AF21">
        <f t="shared" si="18"/>
        <v>1.3079185467743284</v>
      </c>
      <c r="AG21">
        <f t="shared" si="19"/>
        <v>-231.89246525998288</v>
      </c>
      <c r="AH21">
        <f t="shared" si="20"/>
        <v>6.8471861139773917</v>
      </c>
      <c r="AI21">
        <f t="shared" si="21"/>
        <v>0.51140480220374229</v>
      </c>
      <c r="AJ21">
        <f t="shared" si="22"/>
        <v>119.79942631443458</v>
      </c>
      <c r="AK21">
        <v>0</v>
      </c>
      <c r="AL21">
        <v>0</v>
      </c>
      <c r="AM21">
        <f t="shared" si="23"/>
        <v>1</v>
      </c>
      <c r="AN21">
        <f t="shared" si="24"/>
        <v>0</v>
      </c>
      <c r="AO21">
        <f t="shared" si="25"/>
        <v>52390.687752585509</v>
      </c>
      <c r="AP21" t="s">
        <v>422</v>
      </c>
      <c r="AQ21">
        <v>10238.9</v>
      </c>
      <c r="AR21">
        <v>302.21199999999999</v>
      </c>
      <c r="AS21">
        <v>4052.3</v>
      </c>
      <c r="AT21">
        <f t="shared" si="26"/>
        <v>0.92542210596451402</v>
      </c>
      <c r="AU21">
        <v>-0.32343011824092421</v>
      </c>
      <c r="AV21" t="s">
        <v>448</v>
      </c>
      <c r="AW21">
        <v>10374</v>
      </c>
      <c r="AX21">
        <v>816.46843999999999</v>
      </c>
      <c r="AY21">
        <v>1115.210259381425</v>
      </c>
      <c r="AZ21">
        <f t="shared" si="27"/>
        <v>0.26787936792038525</v>
      </c>
      <c r="BA21">
        <v>0.5</v>
      </c>
      <c r="BB21">
        <f t="shared" si="28"/>
        <v>1513.0251003291178</v>
      </c>
      <c r="BC21">
        <f t="shared" si="29"/>
        <v>4.055849362829008</v>
      </c>
      <c r="BD21">
        <f t="shared" si="30"/>
        <v>202.65410376192077</v>
      </c>
      <c r="BE21">
        <f t="shared" si="31"/>
        <v>2.8943865373531065E-3</v>
      </c>
      <c r="BF21">
        <f t="shared" si="32"/>
        <v>2.6336645631718758</v>
      </c>
      <c r="BG21">
        <f t="shared" si="33"/>
        <v>252.59835893916281</v>
      </c>
      <c r="BH21" t="s">
        <v>449</v>
      </c>
      <c r="BI21">
        <v>604.22</v>
      </c>
      <c r="BJ21">
        <f t="shared" si="34"/>
        <v>604.22</v>
      </c>
      <c r="BK21">
        <f t="shared" si="35"/>
        <v>0.45820082364096659</v>
      </c>
      <c r="BL21">
        <f t="shared" si="36"/>
        <v>0.58463309994023061</v>
      </c>
      <c r="BM21">
        <f t="shared" si="37"/>
        <v>0.85180440726971973</v>
      </c>
      <c r="BN21">
        <f t="shared" si="38"/>
        <v>0.367456899118978</v>
      </c>
      <c r="BO21">
        <f t="shared" si="39"/>
        <v>0.78320555160800887</v>
      </c>
      <c r="BP21">
        <f t="shared" si="40"/>
        <v>0.43265237740957407</v>
      </c>
      <c r="BQ21">
        <f t="shared" si="41"/>
        <v>0.56734762259042593</v>
      </c>
      <c r="BR21">
        <v>5352</v>
      </c>
      <c r="BS21">
        <v>290.00000000000011</v>
      </c>
      <c r="BT21">
        <v>1047.03</v>
      </c>
      <c r="BU21">
        <v>235</v>
      </c>
      <c r="BV21">
        <v>10374</v>
      </c>
      <c r="BW21">
        <v>1046.57</v>
      </c>
      <c r="BX21">
        <v>0.46</v>
      </c>
      <c r="BY21">
        <v>300.00000000000011</v>
      </c>
      <c r="BZ21">
        <v>38.299999999999997</v>
      </c>
      <c r="CA21">
        <v>1115.210259381425</v>
      </c>
      <c r="CB21">
        <v>1.1448572068073559</v>
      </c>
      <c r="CC21">
        <v>-71.212293893490241</v>
      </c>
      <c r="CD21">
        <v>0.97265999489991528</v>
      </c>
      <c r="CE21">
        <v>0.99480354093429302</v>
      </c>
      <c r="CF21">
        <v>-1.126628164627364E-2</v>
      </c>
      <c r="CG21">
        <v>289.99999999999989</v>
      </c>
      <c r="CH21">
        <v>1049.28</v>
      </c>
      <c r="CI21">
        <v>745</v>
      </c>
      <c r="CJ21">
        <v>10344.6</v>
      </c>
      <c r="CK21">
        <v>1046.3699999999999</v>
      </c>
      <c r="CL21">
        <v>2.91</v>
      </c>
      <c r="CZ21">
        <f t="shared" si="42"/>
        <v>1799.81</v>
      </c>
      <c r="DA21">
        <f t="shared" si="43"/>
        <v>1513.0251003291178</v>
      </c>
      <c r="DB21">
        <f t="shared" si="44"/>
        <v>0.84065823633001147</v>
      </c>
      <c r="DC21">
        <f t="shared" si="45"/>
        <v>0.19131647266002319</v>
      </c>
      <c r="DD21">
        <v>6</v>
      </c>
      <c r="DE21">
        <v>0.5</v>
      </c>
      <c r="DF21" t="s">
        <v>425</v>
      </c>
      <c r="DG21">
        <v>2</v>
      </c>
      <c r="DH21">
        <v>1693245406</v>
      </c>
      <c r="DI21">
        <v>94.566999999999993</v>
      </c>
      <c r="DJ21">
        <v>100.029</v>
      </c>
      <c r="DK21">
        <v>25.078199999999999</v>
      </c>
      <c r="DL21">
        <v>18.9284</v>
      </c>
      <c r="DM21">
        <v>95.625600000000006</v>
      </c>
      <c r="DN21">
        <v>24.8188</v>
      </c>
      <c r="DO21">
        <v>500.15899999999999</v>
      </c>
      <c r="DP21">
        <v>99.240799999999993</v>
      </c>
      <c r="DQ21">
        <v>9.9721699999999996E-2</v>
      </c>
      <c r="DR21">
        <v>28.063199999999998</v>
      </c>
      <c r="DS21">
        <v>28.0197</v>
      </c>
      <c r="DT21">
        <v>999.9</v>
      </c>
      <c r="DU21">
        <v>0</v>
      </c>
      <c r="DV21">
        <v>0</v>
      </c>
      <c r="DW21">
        <v>10020</v>
      </c>
      <c r="DX21">
        <v>0</v>
      </c>
      <c r="DY21">
        <v>1783.08</v>
      </c>
      <c r="DZ21">
        <v>-5.4619400000000002</v>
      </c>
      <c r="EA21">
        <v>96.999600000000001</v>
      </c>
      <c r="EB21">
        <v>101.959</v>
      </c>
      <c r="EC21">
        <v>6.1498299999999997</v>
      </c>
      <c r="ED21">
        <v>100.029</v>
      </c>
      <c r="EE21">
        <v>18.9284</v>
      </c>
      <c r="EF21">
        <v>2.4887800000000002</v>
      </c>
      <c r="EG21">
        <v>1.8784700000000001</v>
      </c>
      <c r="EH21">
        <v>20.953299999999999</v>
      </c>
      <c r="EI21">
        <v>16.455500000000001</v>
      </c>
      <c r="EJ21">
        <v>1799.81</v>
      </c>
      <c r="EK21">
        <v>0.97799599999999998</v>
      </c>
      <c r="EL21">
        <v>2.20038E-2</v>
      </c>
      <c r="EM21">
        <v>0</v>
      </c>
      <c r="EN21">
        <v>816.08399999999995</v>
      </c>
      <c r="EO21">
        <v>4.9995000000000003</v>
      </c>
      <c r="EP21">
        <v>16025.2</v>
      </c>
      <c r="EQ21">
        <v>16658</v>
      </c>
      <c r="ER21">
        <v>47.936999999999998</v>
      </c>
      <c r="ES21">
        <v>50.125</v>
      </c>
      <c r="ET21">
        <v>49.125</v>
      </c>
      <c r="EU21">
        <v>48.686999999999998</v>
      </c>
      <c r="EV21">
        <v>49.061999999999998</v>
      </c>
      <c r="EW21">
        <v>1755.32</v>
      </c>
      <c r="EX21">
        <v>39.49</v>
      </c>
      <c r="EY21">
        <v>0</v>
      </c>
      <c r="EZ21">
        <v>116.5999999046326</v>
      </c>
      <c r="FA21">
        <v>0</v>
      </c>
      <c r="FB21">
        <v>816.46843999999999</v>
      </c>
      <c r="FC21">
        <v>-2.543692285279648</v>
      </c>
      <c r="FD21">
        <v>-25.638461740157339</v>
      </c>
      <c r="FE21">
        <v>16032.036</v>
      </c>
      <c r="FF21">
        <v>15</v>
      </c>
      <c r="FG21">
        <v>1693245365</v>
      </c>
      <c r="FH21" t="s">
        <v>450</v>
      </c>
      <c r="FI21">
        <v>1693245355.5</v>
      </c>
      <c r="FJ21">
        <v>1693245365</v>
      </c>
      <c r="FK21">
        <v>6</v>
      </c>
      <c r="FL21">
        <v>-1.6E-2</v>
      </c>
      <c r="FM21">
        <v>-2E-3</v>
      </c>
      <c r="FN21">
        <v>-1.071</v>
      </c>
      <c r="FO21">
        <v>1.2999999999999999E-2</v>
      </c>
      <c r="FP21">
        <v>100</v>
      </c>
      <c r="FQ21">
        <v>19</v>
      </c>
      <c r="FR21">
        <v>0.8</v>
      </c>
      <c r="FS21">
        <v>0.04</v>
      </c>
      <c r="FT21">
        <v>4.0164148897535323</v>
      </c>
      <c r="FU21">
        <v>-0.15513316052328041</v>
      </c>
      <c r="FV21">
        <v>0.101607477887756</v>
      </c>
      <c r="FW21">
        <v>1</v>
      </c>
      <c r="FX21">
        <v>0.41615952412591078</v>
      </c>
      <c r="FY21">
        <v>5.4386054363254568E-2</v>
      </c>
      <c r="FZ21">
        <v>1.2170609453594701E-2</v>
      </c>
      <c r="GA21">
        <v>1</v>
      </c>
      <c r="GB21">
        <v>2</v>
      </c>
      <c r="GC21">
        <v>2</v>
      </c>
      <c r="GD21" t="s">
        <v>427</v>
      </c>
      <c r="GE21">
        <v>2.97139</v>
      </c>
      <c r="GF21">
        <v>2.8115899999999998</v>
      </c>
      <c r="GG21">
        <v>2.7423900000000001E-2</v>
      </c>
      <c r="GH21">
        <v>2.8304699999999999E-2</v>
      </c>
      <c r="GI21">
        <v>0.123418</v>
      </c>
      <c r="GJ21">
        <v>0.10055799999999999</v>
      </c>
      <c r="GK21">
        <v>28732.3</v>
      </c>
      <c r="GL21">
        <v>26573.7</v>
      </c>
      <c r="GM21">
        <v>26548.9</v>
      </c>
      <c r="GN21">
        <v>25796.7</v>
      </c>
      <c r="GO21">
        <v>31662.6</v>
      </c>
      <c r="GP21">
        <v>32683.8</v>
      </c>
      <c r="GQ21">
        <v>37602.5</v>
      </c>
      <c r="GR21">
        <v>38172.5</v>
      </c>
      <c r="GS21">
        <v>1.9810000000000001</v>
      </c>
      <c r="GT21">
        <v>1.9269000000000001</v>
      </c>
      <c r="GU21">
        <v>5.1751699999999998E-2</v>
      </c>
      <c r="GV21">
        <v>0</v>
      </c>
      <c r="GW21">
        <v>27.174199999999999</v>
      </c>
      <c r="GX21">
        <v>999.9</v>
      </c>
      <c r="GY21">
        <v>31.2</v>
      </c>
      <c r="GZ21">
        <v>45.1</v>
      </c>
      <c r="HA21">
        <v>30.456199999999999</v>
      </c>
      <c r="HB21">
        <v>61.451799999999999</v>
      </c>
      <c r="HC21">
        <v>14.379</v>
      </c>
      <c r="HD21">
        <v>1</v>
      </c>
      <c r="HE21">
        <v>0.235874</v>
      </c>
      <c r="HF21">
        <v>3.33263</v>
      </c>
      <c r="HG21">
        <v>20.215900000000001</v>
      </c>
      <c r="HH21">
        <v>5.2095000000000002</v>
      </c>
      <c r="HI21">
        <v>11.9321</v>
      </c>
      <c r="HJ21">
        <v>4.9884000000000004</v>
      </c>
      <c r="HK21">
        <v>3.2909999999999999</v>
      </c>
      <c r="HL21">
        <v>9999</v>
      </c>
      <c r="HM21">
        <v>9999</v>
      </c>
      <c r="HN21">
        <v>9999</v>
      </c>
      <c r="HO21">
        <v>999.9</v>
      </c>
      <c r="HP21">
        <v>1.8714900000000001</v>
      </c>
      <c r="HQ21">
        <v>1.87744</v>
      </c>
      <c r="HR21">
        <v>1.8751500000000001</v>
      </c>
      <c r="HS21">
        <v>1.87337</v>
      </c>
      <c r="HT21">
        <v>1.8739399999999999</v>
      </c>
      <c r="HU21">
        <v>1.87134</v>
      </c>
      <c r="HV21">
        <v>1.87724</v>
      </c>
      <c r="HW21">
        <v>1.8763700000000001</v>
      </c>
      <c r="HX21">
        <v>5</v>
      </c>
      <c r="HY21">
        <v>0</v>
      </c>
      <c r="HZ21">
        <v>0</v>
      </c>
      <c r="IA21">
        <v>0</v>
      </c>
      <c r="IB21" t="s">
        <v>428</v>
      </c>
      <c r="IC21" t="s">
        <v>429</v>
      </c>
      <c r="ID21" t="s">
        <v>430</v>
      </c>
      <c r="IE21" t="s">
        <v>430</v>
      </c>
      <c r="IF21" t="s">
        <v>430</v>
      </c>
      <c r="IG21" t="s">
        <v>430</v>
      </c>
      <c r="IH21">
        <v>0</v>
      </c>
      <c r="II21">
        <v>100</v>
      </c>
      <c r="IJ21">
        <v>100</v>
      </c>
      <c r="IK21">
        <v>-1.0589999999999999</v>
      </c>
      <c r="IL21">
        <v>0.25940000000000002</v>
      </c>
      <c r="IM21">
        <v>-0.81972048622961879</v>
      </c>
      <c r="IN21">
        <v>-2.677719669153116E-3</v>
      </c>
      <c r="IO21">
        <v>1.9353498771248068E-6</v>
      </c>
      <c r="IP21">
        <v>-6.1862177325538213E-10</v>
      </c>
      <c r="IQ21">
        <v>-0.20887621908710899</v>
      </c>
      <c r="IR21">
        <v>-1.5299015507423901E-2</v>
      </c>
      <c r="IS21">
        <v>1.742162107778985E-3</v>
      </c>
      <c r="IT21">
        <v>-1.472690239905804E-5</v>
      </c>
      <c r="IU21">
        <v>3</v>
      </c>
      <c r="IV21">
        <v>2255</v>
      </c>
      <c r="IW21">
        <v>2</v>
      </c>
      <c r="IX21">
        <v>41</v>
      </c>
      <c r="IY21">
        <v>0.8</v>
      </c>
      <c r="IZ21">
        <v>0.7</v>
      </c>
      <c r="JA21">
        <v>0.35400399999999999</v>
      </c>
      <c r="JB21">
        <v>2.5720200000000002</v>
      </c>
      <c r="JC21">
        <v>1.5991200000000001</v>
      </c>
      <c r="JD21">
        <v>2.2717299999999998</v>
      </c>
      <c r="JE21">
        <v>1.5502899999999999</v>
      </c>
      <c r="JF21">
        <v>2.4536099999999998</v>
      </c>
      <c r="JG21">
        <v>50.186399999999999</v>
      </c>
      <c r="JH21">
        <v>23.754799999999999</v>
      </c>
      <c r="JI21">
        <v>18</v>
      </c>
      <c r="JJ21">
        <v>504.90100000000001</v>
      </c>
      <c r="JK21">
        <v>440.50599999999997</v>
      </c>
      <c r="JL21">
        <v>22.669499999999999</v>
      </c>
      <c r="JM21">
        <v>30.4331</v>
      </c>
      <c r="JN21">
        <v>29.9998</v>
      </c>
      <c r="JO21">
        <v>30.428000000000001</v>
      </c>
      <c r="JP21">
        <v>30.3979</v>
      </c>
      <c r="JQ21">
        <v>7.1264599999999998</v>
      </c>
      <c r="JR21">
        <v>36.1327</v>
      </c>
      <c r="JS21">
        <v>0</v>
      </c>
      <c r="JT21">
        <v>22.6736</v>
      </c>
      <c r="JU21">
        <v>100</v>
      </c>
      <c r="JV21">
        <v>18.863800000000001</v>
      </c>
      <c r="JW21">
        <v>99.152199999999993</v>
      </c>
      <c r="JX21">
        <v>99.154399999999995</v>
      </c>
    </row>
    <row r="22" spans="1:284" x14ac:dyDescent="0.3">
      <c r="A22">
        <v>6</v>
      </c>
      <c r="B22">
        <v>1693245515</v>
      </c>
      <c r="C22">
        <v>575.5</v>
      </c>
      <c r="D22" t="s">
        <v>451</v>
      </c>
      <c r="E22" t="s">
        <v>452</v>
      </c>
      <c r="F22" t="s">
        <v>416</v>
      </c>
      <c r="G22" t="s">
        <v>417</v>
      </c>
      <c r="H22" t="s">
        <v>31</v>
      </c>
      <c r="I22" t="s">
        <v>418</v>
      </c>
      <c r="J22" t="s">
        <v>419</v>
      </c>
      <c r="K22" t="s">
        <v>420</v>
      </c>
      <c r="L22" t="s">
        <v>421</v>
      </c>
      <c r="M22">
        <v>1693245515</v>
      </c>
      <c r="N22">
        <f t="shared" si="0"/>
        <v>5.426003571432113E-3</v>
      </c>
      <c r="O22">
        <f t="shared" si="1"/>
        <v>5.4260035714321129</v>
      </c>
      <c r="P22">
        <f t="shared" si="2"/>
        <v>1.8655870721478471</v>
      </c>
      <c r="Q22">
        <f t="shared" si="3"/>
        <v>72.3292</v>
      </c>
      <c r="R22">
        <f t="shared" si="4"/>
        <v>63.401431991282642</v>
      </c>
      <c r="S22">
        <f t="shared" si="5"/>
        <v>6.298292230877979</v>
      </c>
      <c r="T22">
        <f t="shared" si="6"/>
        <v>7.1851758567260005</v>
      </c>
      <c r="U22">
        <f t="shared" si="7"/>
        <v>0.42810060959195601</v>
      </c>
      <c r="V22">
        <f t="shared" si="8"/>
        <v>2.9209873291164596</v>
      </c>
      <c r="W22">
        <f t="shared" si="9"/>
        <v>0.39605045505587794</v>
      </c>
      <c r="X22">
        <f t="shared" si="10"/>
        <v>0.25021086087086808</v>
      </c>
      <c r="Y22">
        <f t="shared" si="11"/>
        <v>344.3726006579929</v>
      </c>
      <c r="Z22">
        <f t="shared" si="12"/>
        <v>28.743519819940492</v>
      </c>
      <c r="AA22">
        <f t="shared" si="13"/>
        <v>28.052</v>
      </c>
      <c r="AB22">
        <f t="shared" si="14"/>
        <v>3.806358661476557</v>
      </c>
      <c r="AC22">
        <f t="shared" si="15"/>
        <v>65.108948428674026</v>
      </c>
      <c r="AD22">
        <f t="shared" si="16"/>
        <v>2.4884944222214997</v>
      </c>
      <c r="AE22">
        <f t="shared" si="17"/>
        <v>3.8220467113635102</v>
      </c>
      <c r="AF22">
        <f t="shared" si="18"/>
        <v>1.3178642392550572</v>
      </c>
      <c r="AG22">
        <f t="shared" si="19"/>
        <v>-239.28675750015617</v>
      </c>
      <c r="AH22">
        <f t="shared" si="20"/>
        <v>11.117824583445083</v>
      </c>
      <c r="AI22">
        <f t="shared" si="21"/>
        <v>0.83038342095703033</v>
      </c>
      <c r="AJ22">
        <f t="shared" si="22"/>
        <v>117.03405116223887</v>
      </c>
      <c r="AK22">
        <v>0</v>
      </c>
      <c r="AL22">
        <v>0</v>
      </c>
      <c r="AM22">
        <f t="shared" si="23"/>
        <v>1</v>
      </c>
      <c r="AN22">
        <f t="shared" si="24"/>
        <v>0</v>
      </c>
      <c r="AO22">
        <f t="shared" si="25"/>
        <v>52417.406269797597</v>
      </c>
      <c r="AP22" t="s">
        <v>422</v>
      </c>
      <c r="AQ22">
        <v>10238.9</v>
      </c>
      <c r="AR22">
        <v>302.21199999999999</v>
      </c>
      <c r="AS22">
        <v>4052.3</v>
      </c>
      <c r="AT22">
        <f t="shared" si="26"/>
        <v>0.92542210596451402</v>
      </c>
      <c r="AU22">
        <v>-0.32343011824092421</v>
      </c>
      <c r="AV22" t="s">
        <v>453</v>
      </c>
      <c r="AW22">
        <v>10371.5</v>
      </c>
      <c r="AX22">
        <v>816.42336000000012</v>
      </c>
      <c r="AY22">
        <v>1093.892233586856</v>
      </c>
      <c r="AZ22">
        <f t="shared" si="27"/>
        <v>0.25365284172193059</v>
      </c>
      <c r="BA22">
        <v>0.5</v>
      </c>
      <c r="BB22">
        <f t="shared" si="28"/>
        <v>1513.2012003289965</v>
      </c>
      <c r="BC22">
        <f t="shared" si="29"/>
        <v>1.8655870721478471</v>
      </c>
      <c r="BD22">
        <f t="shared" si="30"/>
        <v>191.91389228024318</v>
      </c>
      <c r="BE22">
        <f t="shared" si="31"/>
        <v>1.4466134377324313E-3</v>
      </c>
      <c r="BF22">
        <f t="shared" si="32"/>
        <v>2.7044782617320262</v>
      </c>
      <c r="BG22">
        <f t="shared" si="33"/>
        <v>251.48825429554063</v>
      </c>
      <c r="BH22" t="s">
        <v>454</v>
      </c>
      <c r="BI22">
        <v>604.41</v>
      </c>
      <c r="BJ22">
        <f t="shared" si="34"/>
        <v>604.41</v>
      </c>
      <c r="BK22">
        <f t="shared" si="35"/>
        <v>0.44746842381525209</v>
      </c>
      <c r="BL22">
        <f t="shared" si="36"/>
        <v>0.56686199119752223</v>
      </c>
      <c r="BM22">
        <f t="shared" si="37"/>
        <v>0.85803426629421009</v>
      </c>
      <c r="BN22">
        <f t="shared" si="38"/>
        <v>0.35048099196531796</v>
      </c>
      <c r="BO22">
        <f t="shared" si="39"/>
        <v>0.78889022508622308</v>
      </c>
      <c r="BP22">
        <f t="shared" si="40"/>
        <v>0.41965611579229473</v>
      </c>
      <c r="BQ22">
        <f t="shared" si="41"/>
        <v>0.58034388420770533</v>
      </c>
      <c r="BR22">
        <v>5354</v>
      </c>
      <c r="BS22">
        <v>290.00000000000011</v>
      </c>
      <c r="BT22">
        <v>1033.1600000000001</v>
      </c>
      <c r="BU22">
        <v>235</v>
      </c>
      <c r="BV22">
        <v>10371.5</v>
      </c>
      <c r="BW22">
        <v>1032.2</v>
      </c>
      <c r="BX22">
        <v>0.96</v>
      </c>
      <c r="BY22">
        <v>300.00000000000011</v>
      </c>
      <c r="BZ22">
        <v>38.4</v>
      </c>
      <c r="CA22">
        <v>1093.892233586856</v>
      </c>
      <c r="CB22">
        <v>1.3016347079180579</v>
      </c>
      <c r="CC22">
        <v>-63.979268756877822</v>
      </c>
      <c r="CD22">
        <v>1.1055698537462511</v>
      </c>
      <c r="CE22">
        <v>0.99170844710325168</v>
      </c>
      <c r="CF22">
        <v>-1.126345672969967E-2</v>
      </c>
      <c r="CG22">
        <v>289.99999999999989</v>
      </c>
      <c r="CH22">
        <v>1034.97</v>
      </c>
      <c r="CI22">
        <v>855</v>
      </c>
      <c r="CJ22">
        <v>10334</v>
      </c>
      <c r="CK22">
        <v>1031.98</v>
      </c>
      <c r="CL22">
        <v>2.99</v>
      </c>
      <c r="CZ22">
        <f t="shared" si="42"/>
        <v>1800.02</v>
      </c>
      <c r="DA22">
        <f t="shared" si="43"/>
        <v>1513.2012003289965</v>
      </c>
      <c r="DB22">
        <f t="shared" si="44"/>
        <v>0.84065799287174392</v>
      </c>
      <c r="DC22">
        <f t="shared" si="45"/>
        <v>0.19131598574348779</v>
      </c>
      <c r="DD22">
        <v>6</v>
      </c>
      <c r="DE22">
        <v>0.5</v>
      </c>
      <c r="DF22" t="s">
        <v>425</v>
      </c>
      <c r="DG22">
        <v>2</v>
      </c>
      <c r="DH22">
        <v>1693245515</v>
      </c>
      <c r="DI22">
        <v>72.3292</v>
      </c>
      <c r="DJ22">
        <v>75.038600000000002</v>
      </c>
      <c r="DK22">
        <v>25.0503</v>
      </c>
      <c r="DL22">
        <v>18.7028</v>
      </c>
      <c r="DM22">
        <v>73.372699999999995</v>
      </c>
      <c r="DN22">
        <v>24.7958</v>
      </c>
      <c r="DO22">
        <v>500.04700000000003</v>
      </c>
      <c r="DP22">
        <v>99.239800000000002</v>
      </c>
      <c r="DQ22">
        <v>0.100105</v>
      </c>
      <c r="DR22">
        <v>28.122599999999998</v>
      </c>
      <c r="DS22">
        <v>28.052</v>
      </c>
      <c r="DT22">
        <v>999.9</v>
      </c>
      <c r="DU22">
        <v>0</v>
      </c>
      <c r="DV22">
        <v>0</v>
      </c>
      <c r="DW22">
        <v>10027.5</v>
      </c>
      <c r="DX22">
        <v>0</v>
      </c>
      <c r="DY22">
        <v>1783.36</v>
      </c>
      <c r="DZ22">
        <v>-2.7094</v>
      </c>
      <c r="EA22">
        <v>74.187600000000003</v>
      </c>
      <c r="EB22">
        <v>76.468800000000002</v>
      </c>
      <c r="EC22">
        <v>6.3475599999999996</v>
      </c>
      <c r="ED22">
        <v>75.038600000000002</v>
      </c>
      <c r="EE22">
        <v>18.7028</v>
      </c>
      <c r="EF22">
        <v>2.4859900000000001</v>
      </c>
      <c r="EG22">
        <v>1.85606</v>
      </c>
      <c r="EH22">
        <v>20.935099999999998</v>
      </c>
      <c r="EI22">
        <v>16.267099999999999</v>
      </c>
      <c r="EJ22">
        <v>1800.02</v>
      </c>
      <c r="EK22">
        <v>0.97800299999999996</v>
      </c>
      <c r="EL22">
        <v>2.19968E-2</v>
      </c>
      <c r="EM22">
        <v>0</v>
      </c>
      <c r="EN22">
        <v>816.21799999999996</v>
      </c>
      <c r="EO22">
        <v>4.9995000000000003</v>
      </c>
      <c r="EP22">
        <v>16048.4</v>
      </c>
      <c r="EQ22">
        <v>16660</v>
      </c>
      <c r="ER22">
        <v>48.25</v>
      </c>
      <c r="ES22">
        <v>50.436999999999998</v>
      </c>
      <c r="ET22">
        <v>49.436999999999998</v>
      </c>
      <c r="EU22">
        <v>48.936999999999998</v>
      </c>
      <c r="EV22">
        <v>49.375</v>
      </c>
      <c r="EW22">
        <v>1755.54</v>
      </c>
      <c r="EX22">
        <v>39.479999999999997</v>
      </c>
      <c r="EY22">
        <v>0</v>
      </c>
      <c r="EZ22">
        <v>107</v>
      </c>
      <c r="FA22">
        <v>0</v>
      </c>
      <c r="FB22">
        <v>816.42336000000012</v>
      </c>
      <c r="FC22">
        <v>-1.5438461456463199</v>
      </c>
      <c r="FD22">
        <v>-3.3230770962978911</v>
      </c>
      <c r="FE22">
        <v>16052.164000000001</v>
      </c>
      <c r="FF22">
        <v>15</v>
      </c>
      <c r="FG22">
        <v>1693245476.5</v>
      </c>
      <c r="FH22" t="s">
        <v>455</v>
      </c>
      <c r="FI22">
        <v>1693245472</v>
      </c>
      <c r="FJ22">
        <v>1693245476.5</v>
      </c>
      <c r="FK22">
        <v>7</v>
      </c>
      <c r="FL22">
        <v>-3.7999999999999999E-2</v>
      </c>
      <c r="FM22">
        <v>-4.0000000000000001E-3</v>
      </c>
      <c r="FN22">
        <v>-1.05</v>
      </c>
      <c r="FO22">
        <v>8.9999999999999993E-3</v>
      </c>
      <c r="FP22">
        <v>75</v>
      </c>
      <c r="FQ22">
        <v>19</v>
      </c>
      <c r="FR22">
        <v>0.82</v>
      </c>
      <c r="FS22">
        <v>0.02</v>
      </c>
      <c r="FT22">
        <v>1.929177070739472</v>
      </c>
      <c r="FU22">
        <v>-0.26331275971229312</v>
      </c>
      <c r="FV22">
        <v>8.903946335082176E-2</v>
      </c>
      <c r="FW22">
        <v>1</v>
      </c>
      <c r="FX22">
        <v>0.42853070976194452</v>
      </c>
      <c r="FY22">
        <v>6.8879240815181722E-2</v>
      </c>
      <c r="FZ22">
        <v>1.5541925142059531E-2</v>
      </c>
      <c r="GA22">
        <v>1</v>
      </c>
      <c r="GB22">
        <v>2</v>
      </c>
      <c r="GC22">
        <v>2</v>
      </c>
      <c r="GD22" t="s">
        <v>427</v>
      </c>
      <c r="GE22">
        <v>2.9711099999999999</v>
      </c>
      <c r="GF22">
        <v>2.8120400000000001</v>
      </c>
      <c r="GG22">
        <v>2.1191600000000001E-2</v>
      </c>
      <c r="GH22">
        <v>2.1402399999999999E-2</v>
      </c>
      <c r="GI22">
        <v>0.12334199999999999</v>
      </c>
      <c r="GJ22">
        <v>9.9700200000000003E-2</v>
      </c>
      <c r="GK22">
        <v>28919.7</v>
      </c>
      <c r="GL22">
        <v>26765.4</v>
      </c>
      <c r="GM22">
        <v>26551.9</v>
      </c>
      <c r="GN22">
        <v>25799.5</v>
      </c>
      <c r="GO22">
        <v>31667.8</v>
      </c>
      <c r="GP22">
        <v>32717.8</v>
      </c>
      <c r="GQ22">
        <v>37606.1</v>
      </c>
      <c r="GR22">
        <v>38176.400000000001</v>
      </c>
      <c r="GS22">
        <v>1.9814000000000001</v>
      </c>
      <c r="GT22">
        <v>1.9251</v>
      </c>
      <c r="GU22">
        <v>5.2332900000000002E-2</v>
      </c>
      <c r="GV22">
        <v>0</v>
      </c>
      <c r="GW22">
        <v>27.197099999999999</v>
      </c>
      <c r="GX22">
        <v>999.9</v>
      </c>
      <c r="GY22">
        <v>30.7</v>
      </c>
      <c r="GZ22">
        <v>45.4</v>
      </c>
      <c r="HA22">
        <v>30.4375</v>
      </c>
      <c r="HB22">
        <v>61.591900000000003</v>
      </c>
      <c r="HC22">
        <v>15.368600000000001</v>
      </c>
      <c r="HD22">
        <v>1</v>
      </c>
      <c r="HE22">
        <v>0.23386199999999999</v>
      </c>
      <c r="HF22">
        <v>3.5695399999999999</v>
      </c>
      <c r="HG22">
        <v>20.210799999999999</v>
      </c>
      <c r="HH22">
        <v>5.2088999999999999</v>
      </c>
      <c r="HI22">
        <v>11.9321</v>
      </c>
      <c r="HJ22">
        <v>4.9875999999999996</v>
      </c>
      <c r="HK22">
        <v>3.2909999999999999</v>
      </c>
      <c r="HL22">
        <v>9999</v>
      </c>
      <c r="HM22">
        <v>9999</v>
      </c>
      <c r="HN22">
        <v>9999</v>
      </c>
      <c r="HO22">
        <v>999.9</v>
      </c>
      <c r="HP22">
        <v>1.87151</v>
      </c>
      <c r="HQ22">
        <v>1.87744</v>
      </c>
      <c r="HR22">
        <v>1.87517</v>
      </c>
      <c r="HS22">
        <v>1.87344</v>
      </c>
      <c r="HT22">
        <v>1.8739600000000001</v>
      </c>
      <c r="HU22">
        <v>1.8713599999999999</v>
      </c>
      <c r="HV22">
        <v>1.87724</v>
      </c>
      <c r="HW22">
        <v>1.8764000000000001</v>
      </c>
      <c r="HX22">
        <v>5</v>
      </c>
      <c r="HY22">
        <v>0</v>
      </c>
      <c r="HZ22">
        <v>0</v>
      </c>
      <c r="IA22">
        <v>0</v>
      </c>
      <c r="IB22" t="s">
        <v>428</v>
      </c>
      <c r="IC22" t="s">
        <v>429</v>
      </c>
      <c r="ID22" t="s">
        <v>430</v>
      </c>
      <c r="IE22" t="s">
        <v>430</v>
      </c>
      <c r="IF22" t="s">
        <v>430</v>
      </c>
      <c r="IG22" t="s">
        <v>430</v>
      </c>
      <c r="IH22">
        <v>0</v>
      </c>
      <c r="II22">
        <v>100</v>
      </c>
      <c r="IJ22">
        <v>100</v>
      </c>
      <c r="IK22">
        <v>-1.0429999999999999</v>
      </c>
      <c r="IL22">
        <v>0.2545</v>
      </c>
      <c r="IM22">
        <v>-0.85722768594914145</v>
      </c>
      <c r="IN22">
        <v>-2.677719669153116E-3</v>
      </c>
      <c r="IO22">
        <v>1.9353498771248068E-6</v>
      </c>
      <c r="IP22">
        <v>-6.1862177325538213E-10</v>
      </c>
      <c r="IQ22">
        <v>-0.21274702440417501</v>
      </c>
      <c r="IR22">
        <v>-1.5299015507423901E-2</v>
      </c>
      <c r="IS22">
        <v>1.742162107778985E-3</v>
      </c>
      <c r="IT22">
        <v>-1.472690239905804E-5</v>
      </c>
      <c r="IU22">
        <v>3</v>
      </c>
      <c r="IV22">
        <v>2255</v>
      </c>
      <c r="IW22">
        <v>2</v>
      </c>
      <c r="IX22">
        <v>41</v>
      </c>
      <c r="IY22">
        <v>0.7</v>
      </c>
      <c r="IZ22">
        <v>0.6</v>
      </c>
      <c r="JA22">
        <v>0.301514</v>
      </c>
      <c r="JB22">
        <v>2.5878899999999998</v>
      </c>
      <c r="JC22">
        <v>1.5991200000000001</v>
      </c>
      <c r="JD22">
        <v>2.2717299999999998</v>
      </c>
      <c r="JE22">
        <v>1.5502899999999999</v>
      </c>
      <c r="JF22">
        <v>2.2802699999999998</v>
      </c>
      <c r="JG22">
        <v>50.412599999999998</v>
      </c>
      <c r="JH22">
        <v>23.7285</v>
      </c>
      <c r="JI22">
        <v>18</v>
      </c>
      <c r="JJ22">
        <v>504.98200000000003</v>
      </c>
      <c r="JK22">
        <v>439.315</v>
      </c>
      <c r="JL22">
        <v>22.633500000000002</v>
      </c>
      <c r="JM22">
        <v>30.406700000000001</v>
      </c>
      <c r="JN22">
        <v>30.000299999999999</v>
      </c>
      <c r="JO22">
        <v>30.4069</v>
      </c>
      <c r="JP22">
        <v>30.382200000000001</v>
      </c>
      <c r="JQ22">
        <v>6.0904800000000003</v>
      </c>
      <c r="JR22">
        <v>36.5169</v>
      </c>
      <c r="JS22">
        <v>0</v>
      </c>
      <c r="JT22">
        <v>22.616299999999999</v>
      </c>
      <c r="JU22">
        <v>75</v>
      </c>
      <c r="JV22">
        <v>18.729199999999999</v>
      </c>
      <c r="JW22">
        <v>99.162300000000002</v>
      </c>
      <c r="JX22">
        <v>99.164699999999996</v>
      </c>
    </row>
    <row r="23" spans="1:284" x14ac:dyDescent="0.3">
      <c r="A23">
        <v>7</v>
      </c>
      <c r="B23">
        <v>1693245629</v>
      </c>
      <c r="C23">
        <v>689.5</v>
      </c>
      <c r="D23" t="s">
        <v>456</v>
      </c>
      <c r="E23" t="s">
        <v>457</v>
      </c>
      <c r="F23" t="s">
        <v>416</v>
      </c>
      <c r="G23" t="s">
        <v>417</v>
      </c>
      <c r="H23" t="s">
        <v>31</v>
      </c>
      <c r="I23" t="s">
        <v>418</v>
      </c>
      <c r="J23" t="s">
        <v>419</v>
      </c>
      <c r="K23" t="s">
        <v>420</v>
      </c>
      <c r="L23" t="s">
        <v>421</v>
      </c>
      <c r="M23">
        <v>1693245629</v>
      </c>
      <c r="N23">
        <f t="shared" si="0"/>
        <v>5.3682152271060804E-3</v>
      </c>
      <c r="O23">
        <f t="shared" si="1"/>
        <v>5.3682152271060808</v>
      </c>
      <c r="P23">
        <f t="shared" si="2"/>
        <v>-0.27340043145759141</v>
      </c>
      <c r="Q23">
        <f t="shared" si="3"/>
        <v>49.982199999999999</v>
      </c>
      <c r="R23">
        <f t="shared" si="4"/>
        <v>50.002187340634642</v>
      </c>
      <c r="S23">
        <f t="shared" si="5"/>
        <v>4.9672593922603854</v>
      </c>
      <c r="T23">
        <f t="shared" si="6"/>
        <v>4.9652738330123993</v>
      </c>
      <c r="U23">
        <f t="shared" si="7"/>
        <v>0.43101651234704852</v>
      </c>
      <c r="V23">
        <f t="shared" si="8"/>
        <v>2.9091880941493842</v>
      </c>
      <c r="W23">
        <f t="shared" si="9"/>
        <v>0.39842497939197863</v>
      </c>
      <c r="X23">
        <f t="shared" si="10"/>
        <v>0.25173815026889562</v>
      </c>
      <c r="Y23">
        <f t="shared" si="11"/>
        <v>344.4030006579344</v>
      </c>
      <c r="Z23">
        <f t="shared" si="12"/>
        <v>28.718776472150829</v>
      </c>
      <c r="AA23">
        <f t="shared" si="13"/>
        <v>27.999199999999998</v>
      </c>
      <c r="AB23">
        <f t="shared" si="14"/>
        <v>3.7946627022357333</v>
      </c>
      <c r="AC23">
        <f t="shared" si="15"/>
        <v>65.534521507824266</v>
      </c>
      <c r="AD23">
        <f t="shared" si="16"/>
        <v>2.4985811216471996</v>
      </c>
      <c r="AE23">
        <f t="shared" si="17"/>
        <v>3.8126182417443761</v>
      </c>
      <c r="AF23">
        <f t="shared" si="18"/>
        <v>1.2960815805885337</v>
      </c>
      <c r="AG23">
        <f t="shared" si="19"/>
        <v>-236.73829151537814</v>
      </c>
      <c r="AH23">
        <f t="shared" si="20"/>
        <v>12.704052031074792</v>
      </c>
      <c r="AI23">
        <f t="shared" si="21"/>
        <v>0.95225441627077678</v>
      </c>
      <c r="AJ23">
        <f t="shared" si="22"/>
        <v>121.32101558990182</v>
      </c>
      <c r="AK23">
        <v>0</v>
      </c>
      <c r="AL23">
        <v>0</v>
      </c>
      <c r="AM23">
        <f t="shared" si="23"/>
        <v>1</v>
      </c>
      <c r="AN23">
        <f t="shared" si="24"/>
        <v>0</v>
      </c>
      <c r="AO23">
        <f t="shared" si="25"/>
        <v>52086.739718466386</v>
      </c>
      <c r="AP23" t="s">
        <v>422</v>
      </c>
      <c r="AQ23">
        <v>10238.9</v>
      </c>
      <c r="AR23">
        <v>302.21199999999999</v>
      </c>
      <c r="AS23">
        <v>4052.3</v>
      </c>
      <c r="AT23">
        <f t="shared" si="26"/>
        <v>0.92542210596451402</v>
      </c>
      <c r="AU23">
        <v>-0.32343011824092421</v>
      </c>
      <c r="AV23" t="s">
        <v>458</v>
      </c>
      <c r="AW23">
        <v>10374.200000000001</v>
      </c>
      <c r="AX23">
        <v>818.60134615384607</v>
      </c>
      <c r="AY23">
        <v>1076.8004661643281</v>
      </c>
      <c r="AZ23">
        <f t="shared" si="27"/>
        <v>0.23978362577257539</v>
      </c>
      <c r="BA23">
        <v>0.5</v>
      </c>
      <c r="BB23">
        <f t="shared" si="28"/>
        <v>1513.3356003289671</v>
      </c>
      <c r="BC23">
        <f t="shared" si="29"/>
        <v>-0.27340043145759141</v>
      </c>
      <c r="BD23">
        <f t="shared" si="30"/>
        <v>181.43654862879839</v>
      </c>
      <c r="BE23">
        <f t="shared" si="31"/>
        <v>3.3059214871081746E-5</v>
      </c>
      <c r="BF23">
        <f t="shared" si="32"/>
        <v>2.7632784599682627</v>
      </c>
      <c r="BG23">
        <f t="shared" si="33"/>
        <v>250.57386595350528</v>
      </c>
      <c r="BH23" t="s">
        <v>459</v>
      </c>
      <c r="BI23">
        <v>603.24</v>
      </c>
      <c r="BJ23">
        <f t="shared" si="34"/>
        <v>603.24</v>
      </c>
      <c r="BK23">
        <f t="shared" si="35"/>
        <v>0.43978478933167464</v>
      </c>
      <c r="BL23">
        <f t="shared" si="36"/>
        <v>0.54522946584161336</v>
      </c>
      <c r="BM23">
        <f t="shared" si="37"/>
        <v>0.86269868713089126</v>
      </c>
      <c r="BN23">
        <f t="shared" si="38"/>
        <v>0.33333716068489117</v>
      </c>
      <c r="BO23">
        <f t="shared" si="39"/>
        <v>0.79344792277825793</v>
      </c>
      <c r="BP23">
        <f t="shared" si="40"/>
        <v>0.40178803091350074</v>
      </c>
      <c r="BQ23">
        <f t="shared" si="41"/>
        <v>0.59821196908649932</v>
      </c>
      <c r="BR23">
        <v>5356</v>
      </c>
      <c r="BS23">
        <v>290.00000000000011</v>
      </c>
      <c r="BT23">
        <v>1020.22</v>
      </c>
      <c r="BU23">
        <v>205</v>
      </c>
      <c r="BV23">
        <v>10374.200000000001</v>
      </c>
      <c r="BW23">
        <v>1020.44</v>
      </c>
      <c r="BX23">
        <v>-0.22</v>
      </c>
      <c r="BY23">
        <v>300.00000000000011</v>
      </c>
      <c r="BZ23">
        <v>38.4</v>
      </c>
      <c r="CA23">
        <v>1076.8004661643281</v>
      </c>
      <c r="CB23">
        <v>1.296914239559589</v>
      </c>
      <c r="CC23">
        <v>-58.469038496654562</v>
      </c>
      <c r="CD23">
        <v>1.1012450662119331</v>
      </c>
      <c r="CE23">
        <v>0.99016483663829424</v>
      </c>
      <c r="CF23">
        <v>-1.1260678086763081E-2</v>
      </c>
      <c r="CG23">
        <v>289.99999999999989</v>
      </c>
      <c r="CH23">
        <v>1022.46</v>
      </c>
      <c r="CI23">
        <v>775</v>
      </c>
      <c r="CJ23">
        <v>10336.299999999999</v>
      </c>
      <c r="CK23">
        <v>1020.23</v>
      </c>
      <c r="CL23">
        <v>2.23</v>
      </c>
      <c r="CZ23">
        <f t="shared" si="42"/>
        <v>1800.18</v>
      </c>
      <c r="DA23">
        <f t="shared" si="43"/>
        <v>1513.3356003289671</v>
      </c>
      <c r="DB23">
        <f t="shared" si="44"/>
        <v>0.84065793438932057</v>
      </c>
      <c r="DC23">
        <f t="shared" si="45"/>
        <v>0.19131586877864123</v>
      </c>
      <c r="DD23">
        <v>6</v>
      </c>
      <c r="DE23">
        <v>0.5</v>
      </c>
      <c r="DF23" t="s">
        <v>425</v>
      </c>
      <c r="DG23">
        <v>2</v>
      </c>
      <c r="DH23">
        <v>1693245629</v>
      </c>
      <c r="DI23">
        <v>49.982199999999999</v>
      </c>
      <c r="DJ23">
        <v>49.976100000000002</v>
      </c>
      <c r="DK23">
        <v>25.151599999999998</v>
      </c>
      <c r="DL23">
        <v>18.874099999999999</v>
      </c>
      <c r="DM23">
        <v>51.041899999999998</v>
      </c>
      <c r="DN23">
        <v>24.8871</v>
      </c>
      <c r="DO23">
        <v>500.18599999999998</v>
      </c>
      <c r="DP23">
        <v>99.240799999999993</v>
      </c>
      <c r="DQ23">
        <v>0.10004200000000001</v>
      </c>
      <c r="DR23">
        <v>28.080200000000001</v>
      </c>
      <c r="DS23">
        <v>27.999199999999998</v>
      </c>
      <c r="DT23">
        <v>999.9</v>
      </c>
      <c r="DU23">
        <v>0</v>
      </c>
      <c r="DV23">
        <v>0</v>
      </c>
      <c r="DW23">
        <v>9960</v>
      </c>
      <c r="DX23">
        <v>0</v>
      </c>
      <c r="DY23">
        <v>1786.59</v>
      </c>
      <c r="DZ23">
        <v>6.1416600000000002E-3</v>
      </c>
      <c r="EA23">
        <v>51.271799999999999</v>
      </c>
      <c r="EB23">
        <v>50.9375</v>
      </c>
      <c r="EC23">
        <v>6.2775499999999997</v>
      </c>
      <c r="ED23">
        <v>49.976100000000002</v>
      </c>
      <c r="EE23">
        <v>18.874099999999999</v>
      </c>
      <c r="EF23">
        <v>2.49607</v>
      </c>
      <c r="EG23">
        <v>1.8730800000000001</v>
      </c>
      <c r="EH23">
        <v>21.000900000000001</v>
      </c>
      <c r="EI23">
        <v>16.410399999999999</v>
      </c>
      <c r="EJ23">
        <v>1800.18</v>
      </c>
      <c r="EK23">
        <v>0.97801000000000005</v>
      </c>
      <c r="EL23">
        <v>2.1989700000000001E-2</v>
      </c>
      <c r="EM23">
        <v>0</v>
      </c>
      <c r="EN23">
        <v>818.41399999999999</v>
      </c>
      <c r="EO23">
        <v>4.9995000000000003</v>
      </c>
      <c r="EP23">
        <v>16109.5</v>
      </c>
      <c r="EQ23">
        <v>16661.5</v>
      </c>
      <c r="ER23">
        <v>48.686999999999998</v>
      </c>
      <c r="ES23">
        <v>50.875</v>
      </c>
      <c r="ET23">
        <v>49.875</v>
      </c>
      <c r="EU23">
        <v>49.375</v>
      </c>
      <c r="EV23">
        <v>49.75</v>
      </c>
      <c r="EW23">
        <v>1755.7</v>
      </c>
      <c r="EX23">
        <v>39.479999999999997</v>
      </c>
      <c r="EY23">
        <v>0</v>
      </c>
      <c r="EZ23">
        <v>111.7999999523163</v>
      </c>
      <c r="FA23">
        <v>0</v>
      </c>
      <c r="FB23">
        <v>818.60134615384607</v>
      </c>
      <c r="FC23">
        <v>0.27798290403912812</v>
      </c>
      <c r="FD23">
        <v>52.704273707403573</v>
      </c>
      <c r="FE23">
        <v>16105.892307692309</v>
      </c>
      <c r="FF23">
        <v>15</v>
      </c>
      <c r="FG23">
        <v>1693245591</v>
      </c>
      <c r="FH23" t="s">
        <v>460</v>
      </c>
      <c r="FI23">
        <v>1693245582.5</v>
      </c>
      <c r="FJ23">
        <v>1693245591</v>
      </c>
      <c r="FK23">
        <v>8</v>
      </c>
      <c r="FL23">
        <v>-7.0999999999999994E-2</v>
      </c>
      <c r="FM23">
        <v>6.0000000000000001E-3</v>
      </c>
      <c r="FN23">
        <v>-1.06</v>
      </c>
      <c r="FO23">
        <v>1.2999999999999999E-2</v>
      </c>
      <c r="FP23">
        <v>50</v>
      </c>
      <c r="FQ23">
        <v>18</v>
      </c>
      <c r="FR23">
        <v>0.71</v>
      </c>
      <c r="FS23">
        <v>0.04</v>
      </c>
      <c r="FT23">
        <v>-0.26210020928744682</v>
      </c>
      <c r="FU23">
        <v>-0.18289772055474129</v>
      </c>
      <c r="FV23">
        <v>6.626322792946468E-2</v>
      </c>
      <c r="FW23">
        <v>1</v>
      </c>
      <c r="FX23">
        <v>0.41871566094970858</v>
      </c>
      <c r="FY23">
        <v>0.1103133674758989</v>
      </c>
      <c r="FZ23">
        <v>1.9492971460998171E-2</v>
      </c>
      <c r="GA23">
        <v>1</v>
      </c>
      <c r="GB23">
        <v>2</v>
      </c>
      <c r="GC23">
        <v>2</v>
      </c>
      <c r="GD23" t="s">
        <v>427</v>
      </c>
      <c r="GE23">
        <v>2.9714900000000002</v>
      </c>
      <c r="GF23">
        <v>2.8113899999999998</v>
      </c>
      <c r="GG23">
        <v>1.4816599999999999E-2</v>
      </c>
      <c r="GH23">
        <v>1.4331099999999999E-2</v>
      </c>
      <c r="GI23">
        <v>0.12366000000000001</v>
      </c>
      <c r="GJ23">
        <v>0.100353</v>
      </c>
      <c r="GK23">
        <v>29108.6</v>
      </c>
      <c r="GL23">
        <v>26957.7</v>
      </c>
      <c r="GM23">
        <v>26552.5</v>
      </c>
      <c r="GN23">
        <v>25798.6</v>
      </c>
      <c r="GO23">
        <v>31657.3</v>
      </c>
      <c r="GP23">
        <v>32692.5</v>
      </c>
      <c r="GQ23">
        <v>37607.9</v>
      </c>
      <c r="GR23">
        <v>38175.1</v>
      </c>
      <c r="GS23">
        <v>1.9817</v>
      </c>
      <c r="GT23">
        <v>1.9238999999999999</v>
      </c>
      <c r="GU23">
        <v>3.7744600000000003E-2</v>
      </c>
      <c r="GV23">
        <v>0</v>
      </c>
      <c r="GW23">
        <v>27.3827</v>
      </c>
      <c r="GX23">
        <v>999.9</v>
      </c>
      <c r="GY23">
        <v>30.3</v>
      </c>
      <c r="GZ23">
        <v>45.7</v>
      </c>
      <c r="HA23">
        <v>30.509</v>
      </c>
      <c r="HB23">
        <v>62.041899999999998</v>
      </c>
      <c r="HC23">
        <v>14.996</v>
      </c>
      <c r="HD23">
        <v>1</v>
      </c>
      <c r="HE23">
        <v>0.23722599999999999</v>
      </c>
      <c r="HF23">
        <v>3.93973</v>
      </c>
      <c r="HG23">
        <v>20.2029</v>
      </c>
      <c r="HH23">
        <v>5.2112999999999996</v>
      </c>
      <c r="HI23">
        <v>11.9321</v>
      </c>
      <c r="HJ23">
        <v>4.9884000000000004</v>
      </c>
      <c r="HK23">
        <v>3.2909999999999999</v>
      </c>
      <c r="HL23">
        <v>9999</v>
      </c>
      <c r="HM23">
        <v>9999</v>
      </c>
      <c r="HN23">
        <v>9999</v>
      </c>
      <c r="HO23">
        <v>999.9</v>
      </c>
      <c r="HP23">
        <v>1.87151</v>
      </c>
      <c r="HQ23">
        <v>1.87744</v>
      </c>
      <c r="HR23">
        <v>1.8751800000000001</v>
      </c>
      <c r="HS23">
        <v>1.87344</v>
      </c>
      <c r="HT23">
        <v>1.87398</v>
      </c>
      <c r="HU23">
        <v>1.87137</v>
      </c>
      <c r="HV23">
        <v>1.8772599999999999</v>
      </c>
      <c r="HW23">
        <v>1.8764700000000001</v>
      </c>
      <c r="HX23">
        <v>5</v>
      </c>
      <c r="HY23">
        <v>0</v>
      </c>
      <c r="HZ23">
        <v>0</v>
      </c>
      <c r="IA23">
        <v>0</v>
      </c>
      <c r="IB23" t="s">
        <v>428</v>
      </c>
      <c r="IC23" t="s">
        <v>429</v>
      </c>
      <c r="ID23" t="s">
        <v>430</v>
      </c>
      <c r="IE23" t="s">
        <v>430</v>
      </c>
      <c r="IF23" t="s">
        <v>430</v>
      </c>
      <c r="IG23" t="s">
        <v>430</v>
      </c>
      <c r="IH23">
        <v>0</v>
      </c>
      <c r="II23">
        <v>100</v>
      </c>
      <c r="IJ23">
        <v>100</v>
      </c>
      <c r="IK23">
        <v>-1.06</v>
      </c>
      <c r="IL23">
        <v>0.26450000000000001</v>
      </c>
      <c r="IM23">
        <v>-0.92796821077188296</v>
      </c>
      <c r="IN23">
        <v>-2.677719669153116E-3</v>
      </c>
      <c r="IO23">
        <v>1.9353498771248068E-6</v>
      </c>
      <c r="IP23">
        <v>-6.1862177325538213E-10</v>
      </c>
      <c r="IQ23">
        <v>-0.20676317132324509</v>
      </c>
      <c r="IR23">
        <v>-1.5299015507423901E-2</v>
      </c>
      <c r="IS23">
        <v>1.742162107778985E-3</v>
      </c>
      <c r="IT23">
        <v>-1.472690239905804E-5</v>
      </c>
      <c r="IU23">
        <v>3</v>
      </c>
      <c r="IV23">
        <v>2255</v>
      </c>
      <c r="IW23">
        <v>2</v>
      </c>
      <c r="IX23">
        <v>41</v>
      </c>
      <c r="IY23">
        <v>0.8</v>
      </c>
      <c r="IZ23">
        <v>0.6</v>
      </c>
      <c r="JA23">
        <v>0.25024400000000002</v>
      </c>
      <c r="JB23">
        <v>2.6013199999999999</v>
      </c>
      <c r="JC23">
        <v>1.5991200000000001</v>
      </c>
      <c r="JD23">
        <v>2.2717299999999998</v>
      </c>
      <c r="JE23">
        <v>1.5502899999999999</v>
      </c>
      <c r="JF23">
        <v>2.2900399999999999</v>
      </c>
      <c r="JG23">
        <v>50.705500000000001</v>
      </c>
      <c r="JH23">
        <v>23.737300000000001</v>
      </c>
      <c r="JI23">
        <v>18</v>
      </c>
      <c r="JJ23">
        <v>505.28300000000002</v>
      </c>
      <c r="JK23">
        <v>438.678</v>
      </c>
      <c r="JL23">
        <v>22.008400000000002</v>
      </c>
      <c r="JM23">
        <v>30.430499999999999</v>
      </c>
      <c r="JN23">
        <v>29.9999</v>
      </c>
      <c r="JO23">
        <v>30.420100000000001</v>
      </c>
      <c r="JP23">
        <v>30.392700000000001</v>
      </c>
      <c r="JQ23">
        <v>5.0649100000000002</v>
      </c>
      <c r="JR23">
        <v>35.780500000000004</v>
      </c>
      <c r="JS23">
        <v>0</v>
      </c>
      <c r="JT23">
        <v>22.0181</v>
      </c>
      <c r="JU23">
        <v>50</v>
      </c>
      <c r="JV23">
        <v>18.8139</v>
      </c>
      <c r="JW23">
        <v>99.165999999999997</v>
      </c>
      <c r="JX23">
        <v>99.161199999999994</v>
      </c>
    </row>
    <row r="24" spans="1:284" x14ac:dyDescent="0.3">
      <c r="A24">
        <v>8</v>
      </c>
      <c r="B24">
        <v>1693245748.5</v>
      </c>
      <c r="C24">
        <v>809</v>
      </c>
      <c r="D24" t="s">
        <v>461</v>
      </c>
      <c r="E24" t="s">
        <v>462</v>
      </c>
      <c r="F24" t="s">
        <v>416</v>
      </c>
      <c r="G24" t="s">
        <v>417</v>
      </c>
      <c r="H24" t="s">
        <v>31</v>
      </c>
      <c r="I24" t="s">
        <v>418</v>
      </c>
      <c r="J24" t="s">
        <v>419</v>
      </c>
      <c r="K24" t="s">
        <v>420</v>
      </c>
      <c r="L24" t="s">
        <v>421</v>
      </c>
      <c r="M24">
        <v>1693245748.5</v>
      </c>
      <c r="N24">
        <f t="shared" si="0"/>
        <v>5.7674461190633701E-3</v>
      </c>
      <c r="O24">
        <f t="shared" si="1"/>
        <v>5.7674461190633703</v>
      </c>
      <c r="P24">
        <f t="shared" si="2"/>
        <v>-3.032064911606279</v>
      </c>
      <c r="Q24">
        <f t="shared" si="3"/>
        <v>23.438600000000001</v>
      </c>
      <c r="R24">
        <f t="shared" si="4"/>
        <v>34.062662172995516</v>
      </c>
      <c r="S24">
        <f t="shared" si="5"/>
        <v>3.3838123931152091</v>
      </c>
      <c r="T24">
        <f t="shared" si="6"/>
        <v>2.3284094694203805</v>
      </c>
      <c r="U24">
        <f t="shared" si="7"/>
        <v>0.4641156720716067</v>
      </c>
      <c r="V24">
        <f t="shared" si="8"/>
        <v>2.9197016959639299</v>
      </c>
      <c r="W24">
        <f t="shared" si="9"/>
        <v>0.42668343722609764</v>
      </c>
      <c r="X24">
        <f t="shared" si="10"/>
        <v>0.26978825511877458</v>
      </c>
      <c r="Y24">
        <f t="shared" si="11"/>
        <v>344.32440065842127</v>
      </c>
      <c r="Z24">
        <f t="shared" si="12"/>
        <v>28.618095451887687</v>
      </c>
      <c r="AA24">
        <f t="shared" si="13"/>
        <v>27.988399999999999</v>
      </c>
      <c r="AB24">
        <f t="shared" si="14"/>
        <v>3.7922742134209737</v>
      </c>
      <c r="AC24">
        <f t="shared" si="15"/>
        <v>65.33812387608387</v>
      </c>
      <c r="AD24">
        <f t="shared" si="16"/>
        <v>2.4919641762055003</v>
      </c>
      <c r="AE24">
        <f t="shared" si="17"/>
        <v>3.8139512253697418</v>
      </c>
      <c r="AF24">
        <f t="shared" si="18"/>
        <v>1.3003100372154734</v>
      </c>
      <c r="AG24">
        <f t="shared" si="19"/>
        <v>-254.34437385069461</v>
      </c>
      <c r="AH24">
        <f t="shared" si="20"/>
        <v>15.394400476049034</v>
      </c>
      <c r="AI24">
        <f t="shared" si="21"/>
        <v>1.149731546773632</v>
      </c>
      <c r="AJ24">
        <f t="shared" si="22"/>
        <v>106.52415883054933</v>
      </c>
      <c r="AK24">
        <v>0</v>
      </c>
      <c r="AL24">
        <v>0</v>
      </c>
      <c r="AM24">
        <f t="shared" si="23"/>
        <v>1</v>
      </c>
      <c r="AN24">
        <f t="shared" si="24"/>
        <v>0</v>
      </c>
      <c r="AO24">
        <f t="shared" si="25"/>
        <v>52386.896773358007</v>
      </c>
      <c r="AP24" t="s">
        <v>422</v>
      </c>
      <c r="AQ24">
        <v>10238.9</v>
      </c>
      <c r="AR24">
        <v>302.21199999999999</v>
      </c>
      <c r="AS24">
        <v>4052.3</v>
      </c>
      <c r="AT24">
        <f t="shared" si="26"/>
        <v>0.92542210596451402</v>
      </c>
      <c r="AU24">
        <v>-0.32343011824092421</v>
      </c>
      <c r="AV24" t="s">
        <v>463</v>
      </c>
      <c r="AW24">
        <v>10367.6</v>
      </c>
      <c r="AX24">
        <v>824.29567999999995</v>
      </c>
      <c r="AY24">
        <v>1059.5333371249631</v>
      </c>
      <c r="AZ24">
        <f t="shared" si="27"/>
        <v>0.22202006192960289</v>
      </c>
      <c r="BA24">
        <v>0.5</v>
      </c>
      <c r="BB24">
        <f t="shared" si="28"/>
        <v>1512.9834003292106</v>
      </c>
      <c r="BC24">
        <f t="shared" si="29"/>
        <v>-3.032064911606279</v>
      </c>
      <c r="BD24">
        <f t="shared" si="30"/>
        <v>167.95633411977624</v>
      </c>
      <c r="BE24">
        <f t="shared" si="31"/>
        <v>-1.7902607475904773E-3</v>
      </c>
      <c r="BF24">
        <f t="shared" si="32"/>
        <v>2.824608304440793</v>
      </c>
      <c r="BG24">
        <f t="shared" si="33"/>
        <v>249.62719740605132</v>
      </c>
      <c r="BH24" t="s">
        <v>464</v>
      </c>
      <c r="BI24">
        <v>599.11</v>
      </c>
      <c r="BJ24">
        <f t="shared" si="34"/>
        <v>599.11</v>
      </c>
      <c r="BK24">
        <f t="shared" si="35"/>
        <v>0.43455294986217119</v>
      </c>
      <c r="BL24">
        <f t="shared" si="36"/>
        <v>0.51091601610349624</v>
      </c>
      <c r="BM24">
        <f t="shared" si="37"/>
        <v>0.86666724474327705</v>
      </c>
      <c r="BN24">
        <f t="shared" si="38"/>
        <v>0.31061802380743875</v>
      </c>
      <c r="BO24">
        <f t="shared" si="39"/>
        <v>0.79805238247076793</v>
      </c>
      <c r="BP24">
        <f t="shared" si="40"/>
        <v>0.37134113623859544</v>
      </c>
      <c r="BQ24">
        <f t="shared" si="41"/>
        <v>0.62865886376140456</v>
      </c>
      <c r="BR24">
        <v>5358</v>
      </c>
      <c r="BS24">
        <v>290.00000000000011</v>
      </c>
      <c r="BT24">
        <v>1008.61</v>
      </c>
      <c r="BU24">
        <v>225</v>
      </c>
      <c r="BV24">
        <v>10367.6</v>
      </c>
      <c r="BW24">
        <v>1008.64</v>
      </c>
      <c r="BX24">
        <v>-0.03</v>
      </c>
      <c r="BY24">
        <v>300.00000000000011</v>
      </c>
      <c r="BZ24">
        <v>38.4</v>
      </c>
      <c r="CA24">
        <v>1059.5333371249631</v>
      </c>
      <c r="CB24">
        <v>1.0241494061220811</v>
      </c>
      <c r="CC24">
        <v>-52.764043138961931</v>
      </c>
      <c r="CD24">
        <v>0.86936061610978643</v>
      </c>
      <c r="CE24">
        <v>0.992456148200063</v>
      </c>
      <c r="CF24">
        <v>-1.125743492769744E-2</v>
      </c>
      <c r="CG24">
        <v>289.99999999999989</v>
      </c>
      <c r="CH24">
        <v>1009.98</v>
      </c>
      <c r="CI24">
        <v>795</v>
      </c>
      <c r="CJ24">
        <v>10331.299999999999</v>
      </c>
      <c r="CK24">
        <v>1008.46</v>
      </c>
      <c r="CL24">
        <v>1.52</v>
      </c>
      <c r="CZ24">
        <f t="shared" si="42"/>
        <v>1799.76</v>
      </c>
      <c r="DA24">
        <f t="shared" si="43"/>
        <v>1512.9834003292106</v>
      </c>
      <c r="DB24">
        <f t="shared" si="44"/>
        <v>0.84065842130573554</v>
      </c>
      <c r="DC24">
        <f t="shared" si="45"/>
        <v>0.19131684261147114</v>
      </c>
      <c r="DD24">
        <v>6</v>
      </c>
      <c r="DE24">
        <v>0.5</v>
      </c>
      <c r="DF24" t="s">
        <v>425</v>
      </c>
      <c r="DG24">
        <v>2</v>
      </c>
      <c r="DH24">
        <v>1693245748.5</v>
      </c>
      <c r="DI24">
        <v>23.438600000000001</v>
      </c>
      <c r="DJ24">
        <v>19.963999999999999</v>
      </c>
      <c r="DK24">
        <v>25.085000000000001</v>
      </c>
      <c r="DL24">
        <v>18.340900000000001</v>
      </c>
      <c r="DM24">
        <v>24.5517</v>
      </c>
      <c r="DN24">
        <v>24.825600000000001</v>
      </c>
      <c r="DO24">
        <v>500.23899999999998</v>
      </c>
      <c r="DP24">
        <v>99.241200000000006</v>
      </c>
      <c r="DQ24">
        <v>9.9608299999999997E-2</v>
      </c>
      <c r="DR24">
        <v>28.086200000000002</v>
      </c>
      <c r="DS24">
        <v>27.988399999999999</v>
      </c>
      <c r="DT24">
        <v>999.9</v>
      </c>
      <c r="DU24">
        <v>0</v>
      </c>
      <c r="DV24">
        <v>0</v>
      </c>
      <c r="DW24">
        <v>10020</v>
      </c>
      <c r="DX24">
        <v>0</v>
      </c>
      <c r="DY24">
        <v>1779.68</v>
      </c>
      <c r="DZ24">
        <v>3.4746299999999999</v>
      </c>
      <c r="EA24">
        <v>24.041699999999999</v>
      </c>
      <c r="EB24">
        <v>20.337</v>
      </c>
      <c r="EC24">
        <v>6.7441199999999997</v>
      </c>
      <c r="ED24">
        <v>19.963999999999999</v>
      </c>
      <c r="EE24">
        <v>18.340900000000001</v>
      </c>
      <c r="EF24">
        <v>2.4894699999999998</v>
      </c>
      <c r="EG24">
        <v>1.8201700000000001</v>
      </c>
      <c r="EH24">
        <v>20.957799999999999</v>
      </c>
      <c r="EI24">
        <v>15.9611</v>
      </c>
      <c r="EJ24">
        <v>1799.76</v>
      </c>
      <c r="EK24">
        <v>0.977993</v>
      </c>
      <c r="EL24">
        <v>2.2006999999999999E-2</v>
      </c>
      <c r="EM24">
        <v>0</v>
      </c>
      <c r="EN24">
        <v>824.39400000000001</v>
      </c>
      <c r="EO24">
        <v>4.9995000000000003</v>
      </c>
      <c r="EP24">
        <v>16225.6</v>
      </c>
      <c r="EQ24">
        <v>16657.599999999999</v>
      </c>
      <c r="ER24">
        <v>49.061999999999998</v>
      </c>
      <c r="ES24">
        <v>51.375</v>
      </c>
      <c r="ET24">
        <v>50.25</v>
      </c>
      <c r="EU24">
        <v>49.811999999999998</v>
      </c>
      <c r="EV24">
        <v>50.125</v>
      </c>
      <c r="EW24">
        <v>1755.26</v>
      </c>
      <c r="EX24">
        <v>39.5</v>
      </c>
      <c r="EY24">
        <v>0</v>
      </c>
      <c r="EZ24">
        <v>117.7999999523163</v>
      </c>
      <c r="FA24">
        <v>0</v>
      </c>
      <c r="FB24">
        <v>824.29567999999995</v>
      </c>
      <c r="FC24">
        <v>-0.22430769871462861</v>
      </c>
      <c r="FD24">
        <v>-6.0769228996266786</v>
      </c>
      <c r="FE24">
        <v>16224.147999999999</v>
      </c>
      <c r="FF24">
        <v>15</v>
      </c>
      <c r="FG24">
        <v>1693245709.5</v>
      </c>
      <c r="FH24" t="s">
        <v>465</v>
      </c>
      <c r="FI24">
        <v>1693245701</v>
      </c>
      <c r="FJ24">
        <v>1693245709.5</v>
      </c>
      <c r="FK24">
        <v>9</v>
      </c>
      <c r="FL24">
        <v>-0.12</v>
      </c>
      <c r="FM24">
        <v>-2E-3</v>
      </c>
      <c r="FN24">
        <v>-1.1040000000000001</v>
      </c>
      <c r="FO24">
        <v>1E-3</v>
      </c>
      <c r="FP24">
        <v>20</v>
      </c>
      <c r="FQ24">
        <v>18</v>
      </c>
      <c r="FR24">
        <v>0.73</v>
      </c>
      <c r="FS24">
        <v>0.03</v>
      </c>
      <c r="FT24">
        <v>-3.005913060682627</v>
      </c>
      <c r="FU24">
        <v>-5.7791641550835347E-2</v>
      </c>
      <c r="FV24">
        <v>5.2524130990299969E-2</v>
      </c>
      <c r="FW24">
        <v>1</v>
      </c>
      <c r="FX24">
        <v>0.45446987726890747</v>
      </c>
      <c r="FY24">
        <v>9.8937037119123952E-2</v>
      </c>
      <c r="FZ24">
        <v>1.8043739006745042E-2</v>
      </c>
      <c r="GA24">
        <v>1</v>
      </c>
      <c r="GB24">
        <v>2</v>
      </c>
      <c r="GC24">
        <v>2</v>
      </c>
      <c r="GD24" t="s">
        <v>427</v>
      </c>
      <c r="GE24">
        <v>2.97153</v>
      </c>
      <c r="GF24">
        <v>2.81148</v>
      </c>
      <c r="GG24">
        <v>7.14724E-3</v>
      </c>
      <c r="GH24">
        <v>5.7384200000000002E-3</v>
      </c>
      <c r="GI24">
        <v>0.123428</v>
      </c>
      <c r="GJ24">
        <v>9.8296599999999998E-2</v>
      </c>
      <c r="GK24">
        <v>29333.3</v>
      </c>
      <c r="GL24">
        <v>27187</v>
      </c>
      <c r="GM24">
        <v>26551.200000000001</v>
      </c>
      <c r="GN24">
        <v>25793.599999999999</v>
      </c>
      <c r="GO24">
        <v>31663.7</v>
      </c>
      <c r="GP24">
        <v>32760.6</v>
      </c>
      <c r="GQ24">
        <v>37605.300000000003</v>
      </c>
      <c r="GR24">
        <v>38167.800000000003</v>
      </c>
      <c r="GS24">
        <v>1.9811000000000001</v>
      </c>
      <c r="GT24">
        <v>1.9197</v>
      </c>
      <c r="GU24">
        <v>3.2663299999999999E-2</v>
      </c>
      <c r="GV24">
        <v>0</v>
      </c>
      <c r="GW24">
        <v>27.454899999999999</v>
      </c>
      <c r="GX24">
        <v>999.9</v>
      </c>
      <c r="GY24">
        <v>29.9</v>
      </c>
      <c r="GZ24">
        <v>45.9</v>
      </c>
      <c r="HA24">
        <v>30.413599999999999</v>
      </c>
      <c r="HB24">
        <v>61.7819</v>
      </c>
      <c r="HC24">
        <v>14.6554</v>
      </c>
      <c r="HD24">
        <v>1</v>
      </c>
      <c r="HE24">
        <v>0.24280499999999999</v>
      </c>
      <c r="HF24">
        <v>3.5310899999999998</v>
      </c>
      <c r="HG24">
        <v>20.212</v>
      </c>
      <c r="HH24">
        <v>5.2112999999999996</v>
      </c>
      <c r="HI24">
        <v>11.9321</v>
      </c>
      <c r="HJ24">
        <v>4.9875999999999996</v>
      </c>
      <c r="HK24">
        <v>3.2909999999999999</v>
      </c>
      <c r="HL24">
        <v>9999</v>
      </c>
      <c r="HM24">
        <v>9999</v>
      </c>
      <c r="HN24">
        <v>9999</v>
      </c>
      <c r="HO24">
        <v>999.9</v>
      </c>
      <c r="HP24">
        <v>1.8714900000000001</v>
      </c>
      <c r="HQ24">
        <v>1.87744</v>
      </c>
      <c r="HR24">
        <v>1.87517</v>
      </c>
      <c r="HS24">
        <v>1.87347</v>
      </c>
      <c r="HT24">
        <v>1.8739600000000001</v>
      </c>
      <c r="HU24">
        <v>1.87138</v>
      </c>
      <c r="HV24">
        <v>1.8772599999999999</v>
      </c>
      <c r="HW24">
        <v>1.8763700000000001</v>
      </c>
      <c r="HX24">
        <v>5</v>
      </c>
      <c r="HY24">
        <v>0</v>
      </c>
      <c r="HZ24">
        <v>0</v>
      </c>
      <c r="IA24">
        <v>0</v>
      </c>
      <c r="IB24" t="s">
        <v>428</v>
      </c>
      <c r="IC24" t="s">
        <v>429</v>
      </c>
      <c r="ID24" t="s">
        <v>430</v>
      </c>
      <c r="IE24" t="s">
        <v>430</v>
      </c>
      <c r="IF24" t="s">
        <v>430</v>
      </c>
      <c r="IG24" t="s">
        <v>430</v>
      </c>
      <c r="IH24">
        <v>0</v>
      </c>
      <c r="II24">
        <v>100</v>
      </c>
      <c r="IJ24">
        <v>100</v>
      </c>
      <c r="IK24">
        <v>-1.113</v>
      </c>
      <c r="IL24">
        <v>0.25940000000000002</v>
      </c>
      <c r="IM24">
        <v>-1.048437203637322</v>
      </c>
      <c r="IN24">
        <v>-2.677719669153116E-3</v>
      </c>
      <c r="IO24">
        <v>1.9353498771248068E-6</v>
      </c>
      <c r="IP24">
        <v>-6.1862177325538213E-10</v>
      </c>
      <c r="IQ24">
        <v>-0.2091355137596024</v>
      </c>
      <c r="IR24">
        <v>-1.5299015507423901E-2</v>
      </c>
      <c r="IS24">
        <v>1.742162107778985E-3</v>
      </c>
      <c r="IT24">
        <v>-1.472690239905804E-5</v>
      </c>
      <c r="IU24">
        <v>3</v>
      </c>
      <c r="IV24">
        <v>2255</v>
      </c>
      <c r="IW24">
        <v>2</v>
      </c>
      <c r="IX24">
        <v>41</v>
      </c>
      <c r="IY24">
        <v>0.8</v>
      </c>
      <c r="IZ24">
        <v>0.7</v>
      </c>
      <c r="JA24">
        <v>0.19042999999999999</v>
      </c>
      <c r="JB24">
        <v>2.6184099999999999</v>
      </c>
      <c r="JC24">
        <v>1.5991200000000001</v>
      </c>
      <c r="JD24">
        <v>2.2717299999999998</v>
      </c>
      <c r="JE24">
        <v>1.5502899999999999</v>
      </c>
      <c r="JF24">
        <v>2.34863</v>
      </c>
      <c r="JG24">
        <v>51.000700000000002</v>
      </c>
      <c r="JH24">
        <v>23.737300000000001</v>
      </c>
      <c r="JI24">
        <v>18</v>
      </c>
      <c r="JJ24">
        <v>505.37799999999999</v>
      </c>
      <c r="JK24">
        <v>436.58800000000002</v>
      </c>
      <c r="JL24">
        <v>22.289000000000001</v>
      </c>
      <c r="JM24">
        <v>30.513999999999999</v>
      </c>
      <c r="JN24">
        <v>30.0001</v>
      </c>
      <c r="JO24">
        <v>30.478000000000002</v>
      </c>
      <c r="JP24">
        <v>30.447700000000001</v>
      </c>
      <c r="JQ24">
        <v>3.8544900000000002</v>
      </c>
      <c r="JR24">
        <v>37.262599999999999</v>
      </c>
      <c r="JS24">
        <v>0</v>
      </c>
      <c r="JT24">
        <v>22.299399999999999</v>
      </c>
      <c r="JU24">
        <v>20</v>
      </c>
      <c r="JV24">
        <v>18.316500000000001</v>
      </c>
      <c r="JW24">
        <v>99.16</v>
      </c>
      <c r="JX24">
        <v>99.142300000000006</v>
      </c>
    </row>
    <row r="25" spans="1:284" x14ac:dyDescent="0.3">
      <c r="A25">
        <v>9</v>
      </c>
      <c r="B25">
        <v>1693245869.5</v>
      </c>
      <c r="C25">
        <v>930</v>
      </c>
      <c r="D25" t="s">
        <v>466</v>
      </c>
      <c r="E25" t="s">
        <v>467</v>
      </c>
      <c r="F25" t="s">
        <v>416</v>
      </c>
      <c r="G25" t="s">
        <v>417</v>
      </c>
      <c r="H25" t="s">
        <v>31</v>
      </c>
      <c r="I25" t="s">
        <v>418</v>
      </c>
      <c r="J25" t="s">
        <v>419</v>
      </c>
      <c r="K25" t="s">
        <v>420</v>
      </c>
      <c r="L25" t="s">
        <v>421</v>
      </c>
      <c r="M25">
        <v>1693245869.5</v>
      </c>
      <c r="N25">
        <f t="shared" si="0"/>
        <v>5.8582426181349396E-3</v>
      </c>
      <c r="O25">
        <f t="shared" si="1"/>
        <v>5.8582426181349394</v>
      </c>
      <c r="P25">
        <f t="shared" si="2"/>
        <v>29.502456285479528</v>
      </c>
      <c r="Q25">
        <f t="shared" si="3"/>
        <v>362.14600000000002</v>
      </c>
      <c r="R25">
        <f t="shared" si="4"/>
        <v>249.09383963762431</v>
      </c>
      <c r="S25">
        <f t="shared" si="5"/>
        <v>24.745205940054049</v>
      </c>
      <c r="T25">
        <f t="shared" si="6"/>
        <v>35.975909173039398</v>
      </c>
      <c r="U25">
        <f t="shared" si="7"/>
        <v>0.4771049208076133</v>
      </c>
      <c r="V25">
        <f t="shared" si="8"/>
        <v>2.9196999315163175</v>
      </c>
      <c r="W25">
        <f t="shared" si="9"/>
        <v>0.43764346815979566</v>
      </c>
      <c r="X25">
        <f t="shared" si="10"/>
        <v>0.27680012327413678</v>
      </c>
      <c r="Y25">
        <f t="shared" si="11"/>
        <v>344.35800065818881</v>
      </c>
      <c r="Z25">
        <f t="shared" si="12"/>
        <v>28.719280987826739</v>
      </c>
      <c r="AA25">
        <f t="shared" si="13"/>
        <v>28.011299999999999</v>
      </c>
      <c r="AB25">
        <f t="shared" si="14"/>
        <v>3.7973402531809999</v>
      </c>
      <c r="AC25">
        <f t="shared" si="15"/>
        <v>65.329342065095048</v>
      </c>
      <c r="AD25">
        <f t="shared" si="16"/>
        <v>2.5097882061691599</v>
      </c>
      <c r="AE25">
        <f t="shared" si="17"/>
        <v>3.8417472560314052</v>
      </c>
      <c r="AF25">
        <f t="shared" si="18"/>
        <v>1.28755204701184</v>
      </c>
      <c r="AG25">
        <f t="shared" si="19"/>
        <v>-258.34849945975083</v>
      </c>
      <c r="AH25">
        <f t="shared" si="20"/>
        <v>31.418409796498416</v>
      </c>
      <c r="AI25">
        <f t="shared" si="21"/>
        <v>2.348213238071224</v>
      </c>
      <c r="AJ25">
        <f t="shared" si="22"/>
        <v>119.77612423300761</v>
      </c>
      <c r="AK25">
        <v>0</v>
      </c>
      <c r="AL25">
        <v>0</v>
      </c>
      <c r="AM25">
        <f t="shared" si="23"/>
        <v>1</v>
      </c>
      <c r="AN25">
        <f t="shared" si="24"/>
        <v>0</v>
      </c>
      <c r="AO25">
        <f t="shared" si="25"/>
        <v>52365.156060788366</v>
      </c>
      <c r="AP25" t="s">
        <v>422</v>
      </c>
      <c r="AQ25">
        <v>10238.9</v>
      </c>
      <c r="AR25">
        <v>302.21199999999999</v>
      </c>
      <c r="AS25">
        <v>4052.3</v>
      </c>
      <c r="AT25">
        <f t="shared" si="26"/>
        <v>0.92542210596451402</v>
      </c>
      <c r="AU25">
        <v>-0.32343011824092421</v>
      </c>
      <c r="AV25" t="s">
        <v>468</v>
      </c>
      <c r="AW25">
        <v>10380.200000000001</v>
      </c>
      <c r="AX25">
        <v>804.0333461538462</v>
      </c>
      <c r="AY25">
        <v>1228.9087046556319</v>
      </c>
      <c r="AZ25">
        <f t="shared" si="27"/>
        <v>0.34573386687894403</v>
      </c>
      <c r="BA25">
        <v>0.5</v>
      </c>
      <c r="BB25">
        <f t="shared" si="28"/>
        <v>1513.1343003290945</v>
      </c>
      <c r="BC25">
        <f t="shared" si="29"/>
        <v>29.502456285479528</v>
      </c>
      <c r="BD25">
        <f t="shared" si="30"/>
        <v>261.57088637997163</v>
      </c>
      <c r="BE25">
        <f t="shared" si="31"/>
        <v>1.9711327935156557E-2</v>
      </c>
      <c r="BF25">
        <f t="shared" si="32"/>
        <v>2.2974784739079106</v>
      </c>
      <c r="BG25">
        <f t="shared" si="33"/>
        <v>258.00511772922721</v>
      </c>
      <c r="BH25" t="s">
        <v>469</v>
      </c>
      <c r="BI25">
        <v>565.30999999999995</v>
      </c>
      <c r="BJ25">
        <f t="shared" si="34"/>
        <v>565.30999999999995</v>
      </c>
      <c r="BK25">
        <f t="shared" si="35"/>
        <v>0.53999023860896767</v>
      </c>
      <c r="BL25">
        <f t="shared" si="36"/>
        <v>0.64025947537415795</v>
      </c>
      <c r="BM25">
        <f t="shared" si="37"/>
        <v>0.8096929716874347</v>
      </c>
      <c r="BN25">
        <f t="shared" si="38"/>
        <v>0.45848372651726749</v>
      </c>
      <c r="BO25">
        <f t="shared" si="39"/>
        <v>0.75288667768446182</v>
      </c>
      <c r="BP25">
        <f t="shared" si="40"/>
        <v>0.45016178216383274</v>
      </c>
      <c r="BQ25">
        <f t="shared" si="41"/>
        <v>0.54983821783616726</v>
      </c>
      <c r="BR25">
        <v>5360</v>
      </c>
      <c r="BS25">
        <v>290.00000000000011</v>
      </c>
      <c r="BT25">
        <v>1121.75</v>
      </c>
      <c r="BU25">
        <v>155</v>
      </c>
      <c r="BV25">
        <v>10380.200000000001</v>
      </c>
      <c r="BW25">
        <v>1119.54</v>
      </c>
      <c r="BX25">
        <v>2.21</v>
      </c>
      <c r="BY25">
        <v>300.00000000000011</v>
      </c>
      <c r="BZ25">
        <v>38.4</v>
      </c>
      <c r="CA25">
        <v>1228.9087046556319</v>
      </c>
      <c r="CB25">
        <v>1.265842611434002</v>
      </c>
      <c r="CC25">
        <v>-113.53139440739599</v>
      </c>
      <c r="CD25">
        <v>1.0743342321702909</v>
      </c>
      <c r="CE25">
        <v>0.9974989787861116</v>
      </c>
      <c r="CF25">
        <v>-1.125643448275862E-2</v>
      </c>
      <c r="CG25">
        <v>289.99999999999989</v>
      </c>
      <c r="CH25">
        <v>1118.3</v>
      </c>
      <c r="CI25">
        <v>765</v>
      </c>
      <c r="CJ25">
        <v>10331.700000000001</v>
      </c>
      <c r="CK25">
        <v>1119.02</v>
      </c>
      <c r="CL25">
        <v>-0.72</v>
      </c>
      <c r="CZ25">
        <f t="shared" si="42"/>
        <v>1799.94</v>
      </c>
      <c r="DA25">
        <f t="shared" si="43"/>
        <v>1513.1343003290945</v>
      </c>
      <c r="DB25">
        <f t="shared" si="44"/>
        <v>0.84065818878912324</v>
      </c>
      <c r="DC25">
        <f t="shared" si="45"/>
        <v>0.19131637757824638</v>
      </c>
      <c r="DD25">
        <v>6</v>
      </c>
      <c r="DE25">
        <v>0.5</v>
      </c>
      <c r="DF25" t="s">
        <v>425</v>
      </c>
      <c r="DG25">
        <v>2</v>
      </c>
      <c r="DH25">
        <v>1693245869.5</v>
      </c>
      <c r="DI25">
        <v>362.14600000000002</v>
      </c>
      <c r="DJ25">
        <v>400.09100000000001</v>
      </c>
      <c r="DK25">
        <v>25.264399999999998</v>
      </c>
      <c r="DL25">
        <v>18.412800000000001</v>
      </c>
      <c r="DM25">
        <v>363.762</v>
      </c>
      <c r="DN25">
        <v>25.006</v>
      </c>
      <c r="DO25">
        <v>500.05</v>
      </c>
      <c r="DP25">
        <v>99.241100000000003</v>
      </c>
      <c r="DQ25">
        <v>9.9798899999999996E-2</v>
      </c>
      <c r="DR25">
        <v>28.210899999999999</v>
      </c>
      <c r="DS25">
        <v>28.011299999999999</v>
      </c>
      <c r="DT25">
        <v>999.9</v>
      </c>
      <c r="DU25">
        <v>0</v>
      </c>
      <c r="DV25">
        <v>0</v>
      </c>
      <c r="DW25">
        <v>10020</v>
      </c>
      <c r="DX25">
        <v>0</v>
      </c>
      <c r="DY25">
        <v>1796.7</v>
      </c>
      <c r="DZ25">
        <v>-37.944200000000002</v>
      </c>
      <c r="EA25">
        <v>371.53300000000002</v>
      </c>
      <c r="EB25">
        <v>407.596</v>
      </c>
      <c r="EC25">
        <v>6.8515899999999998</v>
      </c>
      <c r="ED25">
        <v>400.09100000000001</v>
      </c>
      <c r="EE25">
        <v>18.412800000000001</v>
      </c>
      <c r="EF25">
        <v>2.5072700000000001</v>
      </c>
      <c r="EG25">
        <v>1.82731</v>
      </c>
      <c r="EH25">
        <v>21.073799999999999</v>
      </c>
      <c r="EI25">
        <v>16.022400000000001</v>
      </c>
      <c r="EJ25">
        <v>1799.94</v>
      </c>
      <c r="EK25">
        <v>0.97799999999999998</v>
      </c>
      <c r="EL25">
        <v>2.1999899999999999E-2</v>
      </c>
      <c r="EM25">
        <v>0</v>
      </c>
      <c r="EN25">
        <v>804.94200000000001</v>
      </c>
      <c r="EO25">
        <v>4.9995000000000003</v>
      </c>
      <c r="EP25">
        <v>15923.8</v>
      </c>
      <c r="EQ25">
        <v>16659.3</v>
      </c>
      <c r="ER25">
        <v>49.436999999999998</v>
      </c>
      <c r="ES25">
        <v>51.811999999999998</v>
      </c>
      <c r="ET25">
        <v>50.686999999999998</v>
      </c>
      <c r="EU25">
        <v>50.186999999999998</v>
      </c>
      <c r="EV25">
        <v>50.5</v>
      </c>
      <c r="EW25">
        <v>1755.45</v>
      </c>
      <c r="EX25">
        <v>39.49</v>
      </c>
      <c r="EY25">
        <v>0</v>
      </c>
      <c r="EZ25">
        <v>118.7999999523163</v>
      </c>
      <c r="FA25">
        <v>0</v>
      </c>
      <c r="FB25">
        <v>804.0333461538462</v>
      </c>
      <c r="FC25">
        <v>6.2377777824145788</v>
      </c>
      <c r="FD25">
        <v>144.13675229811969</v>
      </c>
      <c r="FE25">
        <v>15903.446153846149</v>
      </c>
      <c r="FF25">
        <v>15</v>
      </c>
      <c r="FG25">
        <v>1693245829.5</v>
      </c>
      <c r="FH25" t="s">
        <v>470</v>
      </c>
      <c r="FI25">
        <v>1693245826.5</v>
      </c>
      <c r="FJ25">
        <v>1693245829.5</v>
      </c>
      <c r="FK25">
        <v>10</v>
      </c>
      <c r="FL25">
        <v>0.18099999999999999</v>
      </c>
      <c r="FM25">
        <v>-8.9999999999999993E-3</v>
      </c>
      <c r="FN25">
        <v>-1.671</v>
      </c>
      <c r="FO25">
        <v>-1.7000000000000001E-2</v>
      </c>
      <c r="FP25">
        <v>400</v>
      </c>
      <c r="FQ25">
        <v>18</v>
      </c>
      <c r="FR25">
        <v>0.17</v>
      </c>
      <c r="FS25">
        <v>0.03</v>
      </c>
      <c r="FT25">
        <v>29.36539494922334</v>
      </c>
      <c r="FU25">
        <v>0.31447793375267541</v>
      </c>
      <c r="FV25">
        <v>0.11568989530119431</v>
      </c>
      <c r="FW25">
        <v>1</v>
      </c>
      <c r="FX25">
        <v>0.46660459326845177</v>
      </c>
      <c r="FY25">
        <v>9.8609621790971019E-2</v>
      </c>
      <c r="FZ25">
        <v>1.6821471920846449E-2</v>
      </c>
      <c r="GA25">
        <v>1</v>
      </c>
      <c r="GB25">
        <v>2</v>
      </c>
      <c r="GC25">
        <v>2</v>
      </c>
      <c r="GD25" t="s">
        <v>427</v>
      </c>
      <c r="GE25">
        <v>2.9709500000000002</v>
      </c>
      <c r="GF25">
        <v>2.8116699999999999</v>
      </c>
      <c r="GG25">
        <v>9.0117500000000003E-2</v>
      </c>
      <c r="GH25">
        <v>9.5985000000000001E-2</v>
      </c>
      <c r="GI25">
        <v>0.124038</v>
      </c>
      <c r="GJ25">
        <v>9.8555100000000007E-2</v>
      </c>
      <c r="GK25">
        <v>26877.4</v>
      </c>
      <c r="GL25">
        <v>24712.2</v>
      </c>
      <c r="GM25">
        <v>26546.799999999999</v>
      </c>
      <c r="GN25">
        <v>25786.7</v>
      </c>
      <c r="GO25">
        <v>31642.9</v>
      </c>
      <c r="GP25">
        <v>32750.400000000001</v>
      </c>
      <c r="GQ25">
        <v>37599.1</v>
      </c>
      <c r="GR25">
        <v>38159.199999999997</v>
      </c>
      <c r="GS25">
        <v>1.9796</v>
      </c>
      <c r="GT25">
        <v>1.9177</v>
      </c>
      <c r="GU25">
        <v>3.1918299999999997E-2</v>
      </c>
      <c r="GV25">
        <v>0</v>
      </c>
      <c r="GW25">
        <v>27.489899999999999</v>
      </c>
      <c r="GX25">
        <v>999.9</v>
      </c>
      <c r="GY25">
        <v>29.5</v>
      </c>
      <c r="GZ25">
        <v>46.2</v>
      </c>
      <c r="HA25">
        <v>30.469899999999999</v>
      </c>
      <c r="HB25">
        <v>61.411900000000003</v>
      </c>
      <c r="HC25">
        <v>14.7636</v>
      </c>
      <c r="HD25">
        <v>1</v>
      </c>
      <c r="HE25">
        <v>0.252307</v>
      </c>
      <c r="HF25">
        <v>3.6208800000000001</v>
      </c>
      <c r="HG25">
        <v>20.209099999999999</v>
      </c>
      <c r="HH25">
        <v>5.2053099999999999</v>
      </c>
      <c r="HI25">
        <v>11.9321</v>
      </c>
      <c r="HJ25">
        <v>4.9851999999999999</v>
      </c>
      <c r="HK25">
        <v>3.2909999999999999</v>
      </c>
      <c r="HL25">
        <v>9999</v>
      </c>
      <c r="HM25">
        <v>9999</v>
      </c>
      <c r="HN25">
        <v>9999</v>
      </c>
      <c r="HO25">
        <v>999.9</v>
      </c>
      <c r="HP25">
        <v>1.87155</v>
      </c>
      <c r="HQ25">
        <v>1.87744</v>
      </c>
      <c r="HR25">
        <v>1.8752</v>
      </c>
      <c r="HS25">
        <v>1.8734599999999999</v>
      </c>
      <c r="HT25">
        <v>1.8740300000000001</v>
      </c>
      <c r="HU25">
        <v>1.8714</v>
      </c>
      <c r="HV25">
        <v>1.8772899999999999</v>
      </c>
      <c r="HW25">
        <v>1.87639</v>
      </c>
      <c r="HX25">
        <v>5</v>
      </c>
      <c r="HY25">
        <v>0</v>
      </c>
      <c r="HZ25">
        <v>0</v>
      </c>
      <c r="IA25">
        <v>0</v>
      </c>
      <c r="IB25" t="s">
        <v>428</v>
      </c>
      <c r="IC25" t="s">
        <v>429</v>
      </c>
      <c r="ID25" t="s">
        <v>430</v>
      </c>
      <c r="IE25" t="s">
        <v>430</v>
      </c>
      <c r="IF25" t="s">
        <v>430</v>
      </c>
      <c r="IG25" t="s">
        <v>430</v>
      </c>
      <c r="IH25">
        <v>0</v>
      </c>
      <c r="II25">
        <v>100</v>
      </c>
      <c r="IJ25">
        <v>100</v>
      </c>
      <c r="IK25">
        <v>-1.6160000000000001</v>
      </c>
      <c r="IL25">
        <v>0.25840000000000002</v>
      </c>
      <c r="IM25">
        <v>-0.86765039441100766</v>
      </c>
      <c r="IN25">
        <v>-2.677719669153116E-3</v>
      </c>
      <c r="IO25">
        <v>1.9353498771248068E-6</v>
      </c>
      <c r="IP25">
        <v>-6.1862177325538213E-10</v>
      </c>
      <c r="IQ25">
        <v>-0.21811218691437809</v>
      </c>
      <c r="IR25">
        <v>-1.5299015507423901E-2</v>
      </c>
      <c r="IS25">
        <v>1.742162107778985E-3</v>
      </c>
      <c r="IT25">
        <v>-1.472690239905804E-5</v>
      </c>
      <c r="IU25">
        <v>3</v>
      </c>
      <c r="IV25">
        <v>2255</v>
      </c>
      <c r="IW25">
        <v>2</v>
      </c>
      <c r="IX25">
        <v>41</v>
      </c>
      <c r="IY25">
        <v>0.7</v>
      </c>
      <c r="IZ25">
        <v>0.7</v>
      </c>
      <c r="JA25">
        <v>0.95581099999999997</v>
      </c>
      <c r="JB25">
        <v>2.5683600000000002</v>
      </c>
      <c r="JC25">
        <v>1.5991200000000001</v>
      </c>
      <c r="JD25">
        <v>2.2717299999999998</v>
      </c>
      <c r="JE25">
        <v>1.5502899999999999</v>
      </c>
      <c r="JF25">
        <v>2.34009</v>
      </c>
      <c r="JG25">
        <v>51.2652</v>
      </c>
      <c r="JH25">
        <v>23.745999999999999</v>
      </c>
      <c r="JI25">
        <v>18</v>
      </c>
      <c r="JJ25">
        <v>505.09300000000002</v>
      </c>
      <c r="JK25">
        <v>435.98099999999999</v>
      </c>
      <c r="JL25">
        <v>22.477599999999999</v>
      </c>
      <c r="JM25">
        <v>30.609500000000001</v>
      </c>
      <c r="JN25">
        <v>30.000499999999999</v>
      </c>
      <c r="JO25">
        <v>30.559899999999999</v>
      </c>
      <c r="JP25">
        <v>30.526599999999998</v>
      </c>
      <c r="JQ25">
        <v>19.1586</v>
      </c>
      <c r="JR25">
        <v>37.319899999999997</v>
      </c>
      <c r="JS25">
        <v>0</v>
      </c>
      <c r="JT25">
        <v>22.4832</v>
      </c>
      <c r="JU25">
        <v>400</v>
      </c>
      <c r="JV25">
        <v>18.313600000000001</v>
      </c>
      <c r="JW25">
        <v>99.143500000000003</v>
      </c>
      <c r="JX25">
        <v>99.118200000000002</v>
      </c>
    </row>
    <row r="26" spans="1:284" x14ac:dyDescent="0.3">
      <c r="A26">
        <v>10</v>
      </c>
      <c r="B26">
        <v>1693245977.5999999</v>
      </c>
      <c r="C26">
        <v>1038.099999904633</v>
      </c>
      <c r="D26" t="s">
        <v>471</v>
      </c>
      <c r="E26" t="s">
        <v>472</v>
      </c>
      <c r="F26" t="s">
        <v>416</v>
      </c>
      <c r="G26" t="s">
        <v>417</v>
      </c>
      <c r="H26" t="s">
        <v>31</v>
      </c>
      <c r="I26" t="s">
        <v>418</v>
      </c>
      <c r="J26" t="s">
        <v>419</v>
      </c>
      <c r="K26" t="s">
        <v>420</v>
      </c>
      <c r="L26" t="s">
        <v>421</v>
      </c>
      <c r="M26">
        <v>1693245977.5999999</v>
      </c>
      <c r="N26">
        <f t="shared" si="0"/>
        <v>5.9796417654962531E-3</v>
      </c>
      <c r="O26">
        <f t="shared" si="1"/>
        <v>5.979641765496253</v>
      </c>
      <c r="P26">
        <f t="shared" si="2"/>
        <v>30.216018085270488</v>
      </c>
      <c r="Q26">
        <f t="shared" si="3"/>
        <v>361.10500000000002</v>
      </c>
      <c r="R26">
        <f t="shared" si="4"/>
        <v>248.37817189937127</v>
      </c>
      <c r="S26">
        <f t="shared" si="5"/>
        <v>24.674723066140359</v>
      </c>
      <c r="T26">
        <f t="shared" si="6"/>
        <v>35.873385348888498</v>
      </c>
      <c r="U26">
        <f t="shared" si="7"/>
        <v>0.49085366709174655</v>
      </c>
      <c r="V26">
        <f t="shared" si="8"/>
        <v>2.9223640841561833</v>
      </c>
      <c r="W26">
        <f t="shared" si="9"/>
        <v>0.44922594222249723</v>
      </c>
      <c r="X26">
        <f t="shared" si="10"/>
        <v>0.28421152391247045</v>
      </c>
      <c r="Y26">
        <f t="shared" si="11"/>
        <v>344.37380065832622</v>
      </c>
      <c r="Z26">
        <f t="shared" si="12"/>
        <v>28.716215956419155</v>
      </c>
      <c r="AA26">
        <f t="shared" si="13"/>
        <v>28.006499999999999</v>
      </c>
      <c r="AB26">
        <f t="shared" si="14"/>
        <v>3.7962778870326588</v>
      </c>
      <c r="AC26">
        <f t="shared" si="15"/>
        <v>65.379162372463583</v>
      </c>
      <c r="AD26">
        <f t="shared" si="16"/>
        <v>2.51593029172072</v>
      </c>
      <c r="AE26">
        <f t="shared" si="17"/>
        <v>3.8482143246001272</v>
      </c>
      <c r="AF26">
        <f t="shared" si="18"/>
        <v>1.2803475953119388</v>
      </c>
      <c r="AG26">
        <f t="shared" si="19"/>
        <v>-263.70220185838474</v>
      </c>
      <c r="AH26">
        <f t="shared" si="20"/>
        <v>36.75652990142305</v>
      </c>
      <c r="AI26">
        <f t="shared" si="21"/>
        <v>2.7450097395327768</v>
      </c>
      <c r="AJ26">
        <f t="shared" si="22"/>
        <v>120.17313844089733</v>
      </c>
      <c r="AK26">
        <v>0</v>
      </c>
      <c r="AL26">
        <v>0</v>
      </c>
      <c r="AM26">
        <f t="shared" si="23"/>
        <v>1</v>
      </c>
      <c r="AN26">
        <f t="shared" si="24"/>
        <v>0</v>
      </c>
      <c r="AO26">
        <f t="shared" si="25"/>
        <v>52436.578762658581</v>
      </c>
      <c r="AP26" t="s">
        <v>422</v>
      </c>
      <c r="AQ26">
        <v>10238.9</v>
      </c>
      <c r="AR26">
        <v>302.21199999999999</v>
      </c>
      <c r="AS26">
        <v>4052.3</v>
      </c>
      <c r="AT26">
        <f t="shared" si="26"/>
        <v>0.92542210596451402</v>
      </c>
      <c r="AU26">
        <v>-0.32343011824092421</v>
      </c>
      <c r="AV26" t="s">
        <v>473</v>
      </c>
      <c r="AW26">
        <v>10378.799999999999</v>
      </c>
      <c r="AX26">
        <v>818.71792307692294</v>
      </c>
      <c r="AY26">
        <v>1280.0548061712509</v>
      </c>
      <c r="AZ26">
        <f t="shared" si="27"/>
        <v>0.36040400838322262</v>
      </c>
      <c r="BA26">
        <v>0.5</v>
      </c>
      <c r="BB26">
        <f t="shared" si="28"/>
        <v>1513.2018003291632</v>
      </c>
      <c r="BC26">
        <f t="shared" si="29"/>
        <v>30.216018085270488</v>
      </c>
      <c r="BD26">
        <f t="shared" si="30"/>
        <v>272.68199716566966</v>
      </c>
      <c r="BE26">
        <f t="shared" si="31"/>
        <v>2.018200625776961E-2</v>
      </c>
      <c r="BF26">
        <f t="shared" si="32"/>
        <v>2.1657238271857771</v>
      </c>
      <c r="BG26">
        <f t="shared" si="33"/>
        <v>260.1877446547316</v>
      </c>
      <c r="BH26" t="s">
        <v>474</v>
      </c>
      <c r="BI26">
        <v>573.19000000000005</v>
      </c>
      <c r="BJ26">
        <f t="shared" si="34"/>
        <v>573.19000000000005</v>
      </c>
      <c r="BK26">
        <f t="shared" si="35"/>
        <v>0.5522144854762443</v>
      </c>
      <c r="BL26">
        <f t="shared" si="36"/>
        <v>0.65265221732168222</v>
      </c>
      <c r="BM26">
        <f t="shared" si="37"/>
        <v>0.79682596808630635</v>
      </c>
      <c r="BN26">
        <f t="shared" si="38"/>
        <v>0.47179043521391251</v>
      </c>
      <c r="BO26">
        <f t="shared" si="39"/>
        <v>0.73924803733372368</v>
      </c>
      <c r="BP26">
        <f t="shared" si="40"/>
        <v>0.45692626715766543</v>
      </c>
      <c r="BQ26">
        <f t="shared" si="41"/>
        <v>0.54307373284233451</v>
      </c>
      <c r="BR26">
        <v>5362</v>
      </c>
      <c r="BS26">
        <v>290.00000000000011</v>
      </c>
      <c r="BT26">
        <v>1159.82</v>
      </c>
      <c r="BU26">
        <v>165</v>
      </c>
      <c r="BV26">
        <v>10378.799999999999</v>
      </c>
      <c r="BW26">
        <v>1156.49</v>
      </c>
      <c r="BX26">
        <v>3.33</v>
      </c>
      <c r="BY26">
        <v>300.00000000000011</v>
      </c>
      <c r="BZ26">
        <v>38.4</v>
      </c>
      <c r="CA26">
        <v>1280.0548061712509</v>
      </c>
      <c r="CB26">
        <v>1.6237041429781831</v>
      </c>
      <c r="CC26">
        <v>-128.24264297640889</v>
      </c>
      <c r="CD26">
        <v>1.378165990786512</v>
      </c>
      <c r="CE26">
        <v>0.99677674943204952</v>
      </c>
      <c r="CF26">
        <v>-1.1256853837597331E-2</v>
      </c>
      <c r="CG26">
        <v>289.99999999999989</v>
      </c>
      <c r="CH26">
        <v>1152.31</v>
      </c>
      <c r="CI26">
        <v>785</v>
      </c>
      <c r="CJ26">
        <v>10330.9</v>
      </c>
      <c r="CK26">
        <v>1155.92</v>
      </c>
      <c r="CL26">
        <v>-3.61</v>
      </c>
      <c r="CZ26">
        <f t="shared" si="42"/>
        <v>1800.02</v>
      </c>
      <c r="DA26">
        <f t="shared" si="43"/>
        <v>1513.2018003291632</v>
      </c>
      <c r="DB26">
        <f t="shared" si="44"/>
        <v>0.84065832620146619</v>
      </c>
      <c r="DC26">
        <f t="shared" si="45"/>
        <v>0.1913166524029323</v>
      </c>
      <c r="DD26">
        <v>6</v>
      </c>
      <c r="DE26">
        <v>0.5</v>
      </c>
      <c r="DF26" t="s">
        <v>425</v>
      </c>
      <c r="DG26">
        <v>2</v>
      </c>
      <c r="DH26">
        <v>1693245977.5999999</v>
      </c>
      <c r="DI26">
        <v>361.10500000000002</v>
      </c>
      <c r="DJ26">
        <v>399.93400000000003</v>
      </c>
      <c r="DK26">
        <v>25.325600000000001</v>
      </c>
      <c r="DL26">
        <v>18.335599999999999</v>
      </c>
      <c r="DM26">
        <v>362.72899999999998</v>
      </c>
      <c r="DN26">
        <v>25.061199999999999</v>
      </c>
      <c r="DO26">
        <v>500.27499999999998</v>
      </c>
      <c r="DP26">
        <v>99.243600000000001</v>
      </c>
      <c r="DQ26">
        <v>9.9763699999999997E-2</v>
      </c>
      <c r="DR26">
        <v>28.239799999999999</v>
      </c>
      <c r="DS26">
        <v>28.006499999999999</v>
      </c>
      <c r="DT26">
        <v>999.9</v>
      </c>
      <c r="DU26">
        <v>0</v>
      </c>
      <c r="DV26">
        <v>0</v>
      </c>
      <c r="DW26">
        <v>10035</v>
      </c>
      <c r="DX26">
        <v>0</v>
      </c>
      <c r="DY26">
        <v>1797.53</v>
      </c>
      <c r="DZ26">
        <v>-38.829900000000002</v>
      </c>
      <c r="EA26">
        <v>370.48700000000002</v>
      </c>
      <c r="EB26">
        <v>407.404</v>
      </c>
      <c r="EC26">
        <v>6.99003</v>
      </c>
      <c r="ED26">
        <v>399.93400000000003</v>
      </c>
      <c r="EE26">
        <v>18.335599999999999</v>
      </c>
      <c r="EF26">
        <v>2.5134099999999999</v>
      </c>
      <c r="EG26">
        <v>1.81969</v>
      </c>
      <c r="EH26">
        <v>21.113600000000002</v>
      </c>
      <c r="EI26">
        <v>15.957000000000001</v>
      </c>
      <c r="EJ26">
        <v>1800.02</v>
      </c>
      <c r="EK26">
        <v>0.97799700000000001</v>
      </c>
      <c r="EL26">
        <v>2.2003499999999999E-2</v>
      </c>
      <c r="EM26">
        <v>0</v>
      </c>
      <c r="EN26">
        <v>819.90499999999997</v>
      </c>
      <c r="EO26">
        <v>4.9995000000000003</v>
      </c>
      <c r="EP26">
        <v>16175.3</v>
      </c>
      <c r="EQ26">
        <v>16660</v>
      </c>
      <c r="ER26">
        <v>49.375</v>
      </c>
      <c r="ES26">
        <v>51.75</v>
      </c>
      <c r="ET26">
        <v>50.686999999999998</v>
      </c>
      <c r="EU26">
        <v>49.936999999999998</v>
      </c>
      <c r="EV26">
        <v>50.436999999999998</v>
      </c>
      <c r="EW26">
        <v>1755.52</v>
      </c>
      <c r="EX26">
        <v>39.5</v>
      </c>
      <c r="EY26">
        <v>0</v>
      </c>
      <c r="EZ26">
        <v>106.19999980926509</v>
      </c>
      <c r="FA26">
        <v>0</v>
      </c>
      <c r="FB26">
        <v>818.71792307692294</v>
      </c>
      <c r="FC26">
        <v>9.6959316311713017</v>
      </c>
      <c r="FD26">
        <v>134.1299143280639</v>
      </c>
      <c r="FE26">
        <v>16163.426923076921</v>
      </c>
      <c r="FF26">
        <v>15</v>
      </c>
      <c r="FG26">
        <v>1693245938.5999999</v>
      </c>
      <c r="FH26" t="s">
        <v>475</v>
      </c>
      <c r="FI26">
        <v>1693245931.5999999</v>
      </c>
      <c r="FJ26">
        <v>1693245938.5999999</v>
      </c>
      <c r="FK26">
        <v>11</v>
      </c>
      <c r="FL26">
        <v>-0.01</v>
      </c>
      <c r="FM26">
        <v>4.0000000000000001E-3</v>
      </c>
      <c r="FN26">
        <v>-1.681</v>
      </c>
      <c r="FO26">
        <v>-7.0000000000000001E-3</v>
      </c>
      <c r="FP26">
        <v>400</v>
      </c>
      <c r="FQ26">
        <v>18</v>
      </c>
      <c r="FR26">
        <v>0.15</v>
      </c>
      <c r="FS26">
        <v>0.02</v>
      </c>
      <c r="FT26">
        <v>30.104106197378972</v>
      </c>
      <c r="FU26">
        <v>-0.14991438336012269</v>
      </c>
      <c r="FV26">
        <v>0.16626817031952429</v>
      </c>
      <c r="FW26">
        <v>1</v>
      </c>
      <c r="FX26">
        <v>0.48304495980520779</v>
      </c>
      <c r="FY26">
        <v>8.721278468570727E-2</v>
      </c>
      <c r="FZ26">
        <v>1.5803002383782998E-2</v>
      </c>
      <c r="GA26">
        <v>1</v>
      </c>
      <c r="GB26">
        <v>2</v>
      </c>
      <c r="GC26">
        <v>2</v>
      </c>
      <c r="GD26" t="s">
        <v>427</v>
      </c>
      <c r="GE26">
        <v>2.9714700000000001</v>
      </c>
      <c r="GF26">
        <v>2.81176</v>
      </c>
      <c r="GG26">
        <v>8.9899000000000007E-2</v>
      </c>
      <c r="GH26">
        <v>9.5938399999999993E-2</v>
      </c>
      <c r="GI26">
        <v>0.124211</v>
      </c>
      <c r="GJ26">
        <v>9.8241700000000001E-2</v>
      </c>
      <c r="GK26">
        <v>26881.200000000001</v>
      </c>
      <c r="GL26">
        <v>24708.799999999999</v>
      </c>
      <c r="GM26">
        <v>26544.5</v>
      </c>
      <c r="GN26">
        <v>25782.3</v>
      </c>
      <c r="GO26">
        <v>31634.6</v>
      </c>
      <c r="GP26">
        <v>32756.799999999999</v>
      </c>
      <c r="GQ26">
        <v>37595.9</v>
      </c>
      <c r="GR26">
        <v>38153.199999999997</v>
      </c>
      <c r="GS26">
        <v>1.9781</v>
      </c>
      <c r="GT26">
        <v>1.9154</v>
      </c>
      <c r="GU26">
        <v>2.8192999999999999E-2</v>
      </c>
      <c r="GV26">
        <v>0</v>
      </c>
      <c r="GW26">
        <v>27.546099999999999</v>
      </c>
      <c r="GX26">
        <v>999.9</v>
      </c>
      <c r="GY26">
        <v>29</v>
      </c>
      <c r="GZ26">
        <v>46.5</v>
      </c>
      <c r="HA26">
        <v>30.4163</v>
      </c>
      <c r="HB26">
        <v>61.823700000000002</v>
      </c>
      <c r="HC26">
        <v>15.02</v>
      </c>
      <c r="HD26">
        <v>1</v>
      </c>
      <c r="HE26">
        <v>0.26119900000000001</v>
      </c>
      <c r="HF26">
        <v>3.8537499999999998</v>
      </c>
      <c r="HG26">
        <v>20.203700000000001</v>
      </c>
      <c r="HH26">
        <v>5.2112999999999996</v>
      </c>
      <c r="HI26">
        <v>11.9321</v>
      </c>
      <c r="HJ26">
        <v>4.9885999999999999</v>
      </c>
      <c r="HK26">
        <v>3.2909999999999999</v>
      </c>
      <c r="HL26">
        <v>9999</v>
      </c>
      <c r="HM26">
        <v>9999</v>
      </c>
      <c r="HN26">
        <v>9999</v>
      </c>
      <c r="HO26">
        <v>999.9</v>
      </c>
      <c r="HP26">
        <v>1.87155</v>
      </c>
      <c r="HQ26">
        <v>1.8774999999999999</v>
      </c>
      <c r="HR26">
        <v>1.8752599999999999</v>
      </c>
      <c r="HS26">
        <v>1.8734599999999999</v>
      </c>
      <c r="HT26">
        <v>1.8740699999999999</v>
      </c>
      <c r="HU26">
        <v>1.87141</v>
      </c>
      <c r="HV26">
        <v>1.8772599999999999</v>
      </c>
      <c r="HW26">
        <v>1.8765099999999999</v>
      </c>
      <c r="HX26">
        <v>5</v>
      </c>
      <c r="HY26">
        <v>0</v>
      </c>
      <c r="HZ26">
        <v>0</v>
      </c>
      <c r="IA26">
        <v>0</v>
      </c>
      <c r="IB26" t="s">
        <v>428</v>
      </c>
      <c r="IC26" t="s">
        <v>429</v>
      </c>
      <c r="ID26" t="s">
        <v>430</v>
      </c>
      <c r="IE26" t="s">
        <v>430</v>
      </c>
      <c r="IF26" t="s">
        <v>430</v>
      </c>
      <c r="IG26" t="s">
        <v>430</v>
      </c>
      <c r="IH26">
        <v>0</v>
      </c>
      <c r="II26">
        <v>100</v>
      </c>
      <c r="IJ26">
        <v>100</v>
      </c>
      <c r="IK26">
        <v>-1.6240000000000001</v>
      </c>
      <c r="IL26">
        <v>0.26440000000000002</v>
      </c>
      <c r="IM26">
        <v>-0.87787534546867185</v>
      </c>
      <c r="IN26">
        <v>-2.677719669153116E-3</v>
      </c>
      <c r="IO26">
        <v>1.9353498771248068E-6</v>
      </c>
      <c r="IP26">
        <v>-6.1862177325538213E-10</v>
      </c>
      <c r="IQ26">
        <v>-0.2145922390597268</v>
      </c>
      <c r="IR26">
        <v>-1.5299015507423901E-2</v>
      </c>
      <c r="IS26">
        <v>1.742162107778985E-3</v>
      </c>
      <c r="IT26">
        <v>-1.472690239905804E-5</v>
      </c>
      <c r="IU26">
        <v>3</v>
      </c>
      <c r="IV26">
        <v>2255</v>
      </c>
      <c r="IW26">
        <v>2</v>
      </c>
      <c r="IX26">
        <v>41</v>
      </c>
      <c r="IY26">
        <v>0.8</v>
      </c>
      <c r="IZ26">
        <v>0.7</v>
      </c>
      <c r="JA26">
        <v>0.95581099999999997</v>
      </c>
      <c r="JB26">
        <v>2.5634800000000002</v>
      </c>
      <c r="JC26">
        <v>1.5991200000000001</v>
      </c>
      <c r="JD26">
        <v>2.2717299999999998</v>
      </c>
      <c r="JE26">
        <v>1.5502899999999999</v>
      </c>
      <c r="JF26">
        <v>2.3645</v>
      </c>
      <c r="JG26">
        <v>51.531500000000001</v>
      </c>
      <c r="JH26">
        <v>23.7285</v>
      </c>
      <c r="JI26">
        <v>18</v>
      </c>
      <c r="JJ26">
        <v>504.80900000000003</v>
      </c>
      <c r="JK26">
        <v>435.197</v>
      </c>
      <c r="JL26">
        <v>22.232900000000001</v>
      </c>
      <c r="JM26">
        <v>30.703900000000001</v>
      </c>
      <c r="JN26">
        <v>30.0002</v>
      </c>
      <c r="JO26">
        <v>30.642099999999999</v>
      </c>
      <c r="JP26">
        <v>30.605699999999999</v>
      </c>
      <c r="JQ26">
        <v>19.160299999999999</v>
      </c>
      <c r="JR26">
        <v>37.0473</v>
      </c>
      <c r="JS26">
        <v>0</v>
      </c>
      <c r="JT26">
        <v>22.242699999999999</v>
      </c>
      <c r="JU26">
        <v>400</v>
      </c>
      <c r="JV26">
        <v>18.3355</v>
      </c>
      <c r="JW26">
        <v>99.135099999999994</v>
      </c>
      <c r="JX26">
        <v>99.102099999999993</v>
      </c>
    </row>
    <row r="27" spans="1:284" x14ac:dyDescent="0.3">
      <c r="A27">
        <v>11</v>
      </c>
      <c r="B27">
        <v>1693246098.0999999</v>
      </c>
      <c r="C27">
        <v>1158.599999904633</v>
      </c>
      <c r="D27" t="s">
        <v>476</v>
      </c>
      <c r="E27" t="s">
        <v>477</v>
      </c>
      <c r="F27" t="s">
        <v>416</v>
      </c>
      <c r="G27" t="s">
        <v>417</v>
      </c>
      <c r="H27" t="s">
        <v>31</v>
      </c>
      <c r="I27" t="s">
        <v>418</v>
      </c>
      <c r="J27" t="s">
        <v>419</v>
      </c>
      <c r="K27" t="s">
        <v>420</v>
      </c>
      <c r="L27" t="s">
        <v>421</v>
      </c>
      <c r="M27">
        <v>1693246098.0999999</v>
      </c>
      <c r="N27">
        <f t="shared" si="0"/>
        <v>6.1817871657348714E-3</v>
      </c>
      <c r="O27">
        <f t="shared" si="1"/>
        <v>6.1817871657348711</v>
      </c>
      <c r="P27">
        <f t="shared" si="2"/>
        <v>43.470400571965094</v>
      </c>
      <c r="Q27">
        <f t="shared" si="3"/>
        <v>543.75</v>
      </c>
      <c r="R27">
        <f t="shared" si="4"/>
        <v>387.546330889861</v>
      </c>
      <c r="S27">
        <f t="shared" si="5"/>
        <v>38.499867106893063</v>
      </c>
      <c r="T27">
        <f t="shared" si="6"/>
        <v>54.017548537499998</v>
      </c>
      <c r="U27">
        <f t="shared" si="7"/>
        <v>0.51447579181990566</v>
      </c>
      <c r="V27">
        <f t="shared" si="8"/>
        <v>2.9065794810725261</v>
      </c>
      <c r="W27">
        <f t="shared" si="9"/>
        <v>0.4687201262017287</v>
      </c>
      <c r="X27">
        <f t="shared" si="10"/>
        <v>0.29672118900216099</v>
      </c>
      <c r="Y27">
        <f t="shared" si="11"/>
        <v>344.38270065814123</v>
      </c>
      <c r="Z27">
        <f t="shared" si="12"/>
        <v>28.659964611863856</v>
      </c>
      <c r="AA27">
        <f t="shared" si="13"/>
        <v>27.942499999999999</v>
      </c>
      <c r="AB27">
        <f t="shared" si="14"/>
        <v>3.7821377628267348</v>
      </c>
      <c r="AC27">
        <f t="shared" si="15"/>
        <v>65.336957100008348</v>
      </c>
      <c r="AD27">
        <f t="shared" si="16"/>
        <v>2.5134576437562002</v>
      </c>
      <c r="AE27">
        <f t="shared" si="17"/>
        <v>3.8469156742469095</v>
      </c>
      <c r="AF27">
        <f t="shared" si="18"/>
        <v>1.2686801190705346</v>
      </c>
      <c r="AG27">
        <f t="shared" si="19"/>
        <v>-272.61681400890785</v>
      </c>
      <c r="AH27">
        <f t="shared" si="20"/>
        <v>45.677908034714591</v>
      </c>
      <c r="AI27">
        <f t="shared" si="21"/>
        <v>3.4285993179337528</v>
      </c>
      <c r="AJ27">
        <f t="shared" si="22"/>
        <v>120.8723940018817</v>
      </c>
      <c r="AK27">
        <v>0</v>
      </c>
      <c r="AL27">
        <v>0</v>
      </c>
      <c r="AM27">
        <f t="shared" si="23"/>
        <v>1</v>
      </c>
      <c r="AN27">
        <f t="shared" si="24"/>
        <v>0</v>
      </c>
      <c r="AO27">
        <f t="shared" si="25"/>
        <v>51985.587881374631</v>
      </c>
      <c r="AP27" t="s">
        <v>422</v>
      </c>
      <c r="AQ27">
        <v>10238.9</v>
      </c>
      <c r="AR27">
        <v>302.21199999999999</v>
      </c>
      <c r="AS27">
        <v>4052.3</v>
      </c>
      <c r="AT27">
        <f t="shared" si="26"/>
        <v>0.92542210596451402</v>
      </c>
      <c r="AU27">
        <v>-0.32343011824092421</v>
      </c>
      <c r="AV27" t="s">
        <v>478</v>
      </c>
      <c r="AW27">
        <v>10376.9</v>
      </c>
      <c r="AX27">
        <v>868.91773076923096</v>
      </c>
      <c r="AY27">
        <v>1452.8310620106311</v>
      </c>
      <c r="AZ27">
        <f t="shared" si="27"/>
        <v>0.40191412925416059</v>
      </c>
      <c r="BA27">
        <v>0.5</v>
      </c>
      <c r="BB27">
        <f t="shared" si="28"/>
        <v>1513.2435003290705</v>
      </c>
      <c r="BC27">
        <f t="shared" si="29"/>
        <v>43.470400571965094</v>
      </c>
      <c r="BD27">
        <f t="shared" si="30"/>
        <v>304.09697189213819</v>
      </c>
      <c r="BE27">
        <f t="shared" si="31"/>
        <v>2.8940372571025479E-2</v>
      </c>
      <c r="BF27">
        <f t="shared" si="32"/>
        <v>1.7892437778635182</v>
      </c>
      <c r="BG27">
        <f t="shared" si="33"/>
        <v>266.63301498273148</v>
      </c>
      <c r="BH27" t="s">
        <v>479</v>
      </c>
      <c r="BI27">
        <v>587.66</v>
      </c>
      <c r="BJ27">
        <f t="shared" si="34"/>
        <v>587.66</v>
      </c>
      <c r="BK27">
        <f t="shared" si="35"/>
        <v>0.59550699639728677</v>
      </c>
      <c r="BL27">
        <f t="shared" si="36"/>
        <v>0.67491084350926323</v>
      </c>
      <c r="BM27">
        <f t="shared" si="37"/>
        <v>0.750285437444978</v>
      </c>
      <c r="BN27">
        <f t="shared" si="38"/>
        <v>0.50747754015221158</v>
      </c>
      <c r="BO27">
        <f t="shared" si="39"/>
        <v>0.69317545027993177</v>
      </c>
      <c r="BP27">
        <f t="shared" si="40"/>
        <v>0.45645069982118741</v>
      </c>
      <c r="BQ27">
        <f t="shared" si="41"/>
        <v>0.54354930017881253</v>
      </c>
      <c r="BR27">
        <v>5364</v>
      </c>
      <c r="BS27">
        <v>290.00000000000011</v>
      </c>
      <c r="BT27">
        <v>1301.24</v>
      </c>
      <c r="BU27">
        <v>215</v>
      </c>
      <c r="BV27">
        <v>10376.9</v>
      </c>
      <c r="BW27">
        <v>1299.43</v>
      </c>
      <c r="BX27">
        <v>1.81</v>
      </c>
      <c r="BY27">
        <v>300.00000000000011</v>
      </c>
      <c r="BZ27">
        <v>38.4</v>
      </c>
      <c r="CA27">
        <v>1452.8310620106311</v>
      </c>
      <c r="CB27">
        <v>1.513265168375354</v>
      </c>
      <c r="CC27">
        <v>-159.18133144931869</v>
      </c>
      <c r="CD27">
        <v>1.285522954654716</v>
      </c>
      <c r="CE27">
        <v>0.99817719135707428</v>
      </c>
      <c r="CF27">
        <v>-1.1265882536151271E-2</v>
      </c>
      <c r="CG27">
        <v>289.99999999999989</v>
      </c>
      <c r="CH27">
        <v>1298.9000000000001</v>
      </c>
      <c r="CI27">
        <v>765</v>
      </c>
      <c r="CJ27">
        <v>10341.700000000001</v>
      </c>
      <c r="CK27">
        <v>1298.9100000000001</v>
      </c>
      <c r="CL27">
        <v>-0.01</v>
      </c>
      <c r="CZ27">
        <f t="shared" si="42"/>
        <v>1800.07</v>
      </c>
      <c r="DA27">
        <f t="shared" si="43"/>
        <v>1513.2435003290705</v>
      </c>
      <c r="DB27">
        <f t="shared" si="44"/>
        <v>0.84065814125510152</v>
      </c>
      <c r="DC27">
        <f t="shared" si="45"/>
        <v>0.19131628251020308</v>
      </c>
      <c r="DD27">
        <v>6</v>
      </c>
      <c r="DE27">
        <v>0.5</v>
      </c>
      <c r="DF27" t="s">
        <v>425</v>
      </c>
      <c r="DG27">
        <v>2</v>
      </c>
      <c r="DH27">
        <v>1693246098.0999999</v>
      </c>
      <c r="DI27">
        <v>543.75</v>
      </c>
      <c r="DJ27">
        <v>599.90800000000002</v>
      </c>
      <c r="DK27">
        <v>25.300899999999999</v>
      </c>
      <c r="DL27">
        <v>18.075600000000001</v>
      </c>
      <c r="DM27">
        <v>545.30700000000002</v>
      </c>
      <c r="DN27">
        <v>25.043199999999999</v>
      </c>
      <c r="DO27">
        <v>500.35700000000003</v>
      </c>
      <c r="DP27">
        <v>99.242199999999997</v>
      </c>
      <c r="DQ27">
        <v>0.10041799999999999</v>
      </c>
      <c r="DR27">
        <v>28.234000000000002</v>
      </c>
      <c r="DS27">
        <v>27.942499999999999</v>
      </c>
      <c r="DT27">
        <v>999.9</v>
      </c>
      <c r="DU27">
        <v>0</v>
      </c>
      <c r="DV27">
        <v>0</v>
      </c>
      <c r="DW27">
        <v>9945</v>
      </c>
      <c r="DX27">
        <v>0</v>
      </c>
      <c r="DY27">
        <v>1793.89</v>
      </c>
      <c r="DZ27">
        <v>-56.157600000000002</v>
      </c>
      <c r="EA27">
        <v>557.86500000000001</v>
      </c>
      <c r="EB27">
        <v>610.95100000000002</v>
      </c>
      <c r="EC27">
        <v>7.2253299999999996</v>
      </c>
      <c r="ED27">
        <v>599.90800000000002</v>
      </c>
      <c r="EE27">
        <v>18.075600000000001</v>
      </c>
      <c r="EF27">
        <v>2.51092</v>
      </c>
      <c r="EG27">
        <v>1.79386</v>
      </c>
      <c r="EH27">
        <v>21.0974</v>
      </c>
      <c r="EI27">
        <v>15.7334</v>
      </c>
      <c r="EJ27">
        <v>1800.07</v>
      </c>
      <c r="EK27">
        <v>0.97799999999999998</v>
      </c>
      <c r="EL27">
        <v>2.20003E-2</v>
      </c>
      <c r="EM27">
        <v>0</v>
      </c>
      <c r="EN27">
        <v>868.97299999999996</v>
      </c>
      <c r="EO27">
        <v>4.9995000000000003</v>
      </c>
      <c r="EP27">
        <v>17055.400000000001</v>
      </c>
      <c r="EQ27">
        <v>16660.5</v>
      </c>
      <c r="ER27">
        <v>48.436999999999998</v>
      </c>
      <c r="ES27">
        <v>50.875</v>
      </c>
      <c r="ET27">
        <v>49.75</v>
      </c>
      <c r="EU27">
        <v>49</v>
      </c>
      <c r="EV27">
        <v>49.625</v>
      </c>
      <c r="EW27">
        <v>1755.58</v>
      </c>
      <c r="EX27">
        <v>39.49</v>
      </c>
      <c r="EY27">
        <v>0</v>
      </c>
      <c r="EZ27">
        <v>118.4000000953674</v>
      </c>
      <c r="FA27">
        <v>0</v>
      </c>
      <c r="FB27">
        <v>868.91773076923096</v>
      </c>
      <c r="FC27">
        <v>1.113743591347492</v>
      </c>
      <c r="FD27">
        <v>-8.2735042412887161</v>
      </c>
      <c r="FE27">
        <v>17061.438461538459</v>
      </c>
      <c r="FF27">
        <v>15</v>
      </c>
      <c r="FG27">
        <v>1693246057.5999999</v>
      </c>
      <c r="FH27" t="s">
        <v>480</v>
      </c>
      <c r="FI27">
        <v>1693246057.5999999</v>
      </c>
      <c r="FJ27">
        <v>1693246052.0999999</v>
      </c>
      <c r="FK27">
        <v>12</v>
      </c>
      <c r="FL27">
        <v>0.30599999999999999</v>
      </c>
      <c r="FM27">
        <v>-6.0000000000000001E-3</v>
      </c>
      <c r="FN27">
        <v>-1.617</v>
      </c>
      <c r="FO27">
        <v>-0.02</v>
      </c>
      <c r="FP27">
        <v>600</v>
      </c>
      <c r="FQ27">
        <v>18</v>
      </c>
      <c r="FR27">
        <v>0.16</v>
      </c>
      <c r="FS27">
        <v>0.04</v>
      </c>
      <c r="FT27">
        <v>43.633553859007897</v>
      </c>
      <c r="FU27">
        <v>-0.4594586175165995</v>
      </c>
      <c r="FV27">
        <v>0.1541263127952312</v>
      </c>
      <c r="FW27">
        <v>1</v>
      </c>
      <c r="FX27">
        <v>0.50978514056967805</v>
      </c>
      <c r="FY27">
        <v>6.1937313644535842E-2</v>
      </c>
      <c r="FZ27">
        <v>1.292511053039266E-2</v>
      </c>
      <c r="GA27">
        <v>1</v>
      </c>
      <c r="GB27">
        <v>2</v>
      </c>
      <c r="GC27">
        <v>2</v>
      </c>
      <c r="GD27" t="s">
        <v>427</v>
      </c>
      <c r="GE27">
        <v>2.97159</v>
      </c>
      <c r="GF27">
        <v>2.8116400000000001</v>
      </c>
      <c r="GG27">
        <v>0.12227499999999999</v>
      </c>
      <c r="GH27">
        <v>0.12944800000000001</v>
      </c>
      <c r="GI27">
        <v>0.124126</v>
      </c>
      <c r="GJ27">
        <v>9.7220000000000001E-2</v>
      </c>
      <c r="GK27">
        <v>25922.799999999999</v>
      </c>
      <c r="GL27">
        <v>23790.2</v>
      </c>
      <c r="GM27">
        <v>26543</v>
      </c>
      <c r="GN27">
        <v>25780.1</v>
      </c>
      <c r="GO27">
        <v>31638.7</v>
      </c>
      <c r="GP27">
        <v>32793.9</v>
      </c>
      <c r="GQ27">
        <v>37593.599999999999</v>
      </c>
      <c r="GR27">
        <v>38150.300000000003</v>
      </c>
      <c r="GS27">
        <v>1.9777</v>
      </c>
      <c r="GT27">
        <v>1.9132</v>
      </c>
      <c r="GU27">
        <v>2.6136599999999999E-2</v>
      </c>
      <c r="GV27">
        <v>0</v>
      </c>
      <c r="GW27">
        <v>27.515599999999999</v>
      </c>
      <c r="GX27">
        <v>999.9</v>
      </c>
      <c r="GY27">
        <v>28.7</v>
      </c>
      <c r="GZ27">
        <v>46.8</v>
      </c>
      <c r="HA27">
        <v>30.5687</v>
      </c>
      <c r="HB27">
        <v>61.903799999999997</v>
      </c>
      <c r="HC27">
        <v>14.479200000000001</v>
      </c>
      <c r="HD27">
        <v>1</v>
      </c>
      <c r="HE27">
        <v>0.26347599999999999</v>
      </c>
      <c r="HF27">
        <v>3.2149999999999999</v>
      </c>
      <c r="HG27">
        <v>20.216899999999999</v>
      </c>
      <c r="HH27">
        <v>5.2100999999999997</v>
      </c>
      <c r="HI27">
        <v>11.9321</v>
      </c>
      <c r="HJ27">
        <v>4.9880000000000004</v>
      </c>
      <c r="HK27">
        <v>3.2909999999999999</v>
      </c>
      <c r="HL27">
        <v>9999</v>
      </c>
      <c r="HM27">
        <v>9999</v>
      </c>
      <c r="HN27">
        <v>9999</v>
      </c>
      <c r="HO27">
        <v>999.9</v>
      </c>
      <c r="HP27">
        <v>1.87164</v>
      </c>
      <c r="HQ27">
        <v>1.8774999999999999</v>
      </c>
      <c r="HR27">
        <v>1.87531</v>
      </c>
      <c r="HS27">
        <v>1.87347</v>
      </c>
      <c r="HT27">
        <v>1.87408</v>
      </c>
      <c r="HU27">
        <v>1.8714900000000001</v>
      </c>
      <c r="HV27">
        <v>1.8772800000000001</v>
      </c>
      <c r="HW27">
        <v>1.87653</v>
      </c>
      <c r="HX27">
        <v>5</v>
      </c>
      <c r="HY27">
        <v>0</v>
      </c>
      <c r="HZ27">
        <v>0</v>
      </c>
      <c r="IA27">
        <v>0</v>
      </c>
      <c r="IB27" t="s">
        <v>428</v>
      </c>
      <c r="IC27" t="s">
        <v>429</v>
      </c>
      <c r="ID27" t="s">
        <v>430</v>
      </c>
      <c r="IE27" t="s">
        <v>430</v>
      </c>
      <c r="IF27" t="s">
        <v>430</v>
      </c>
      <c r="IG27" t="s">
        <v>430</v>
      </c>
      <c r="IH27">
        <v>0</v>
      </c>
      <c r="II27">
        <v>100</v>
      </c>
      <c r="IJ27">
        <v>100</v>
      </c>
      <c r="IK27">
        <v>-1.5569999999999999</v>
      </c>
      <c r="IL27">
        <v>0.25769999999999998</v>
      </c>
      <c r="IM27">
        <v>-0.57156575124242215</v>
      </c>
      <c r="IN27">
        <v>-2.677719669153116E-3</v>
      </c>
      <c r="IO27">
        <v>1.9353498771248068E-6</v>
      </c>
      <c r="IP27">
        <v>-6.1862177325538213E-10</v>
      </c>
      <c r="IQ27">
        <v>-0.22049591298647661</v>
      </c>
      <c r="IR27">
        <v>-1.5299015507423901E-2</v>
      </c>
      <c r="IS27">
        <v>1.742162107778985E-3</v>
      </c>
      <c r="IT27">
        <v>-1.472690239905804E-5</v>
      </c>
      <c r="IU27">
        <v>3</v>
      </c>
      <c r="IV27">
        <v>2255</v>
      </c>
      <c r="IW27">
        <v>2</v>
      </c>
      <c r="IX27">
        <v>41</v>
      </c>
      <c r="IY27">
        <v>0.7</v>
      </c>
      <c r="IZ27">
        <v>0.8</v>
      </c>
      <c r="JA27">
        <v>1.32324</v>
      </c>
      <c r="JB27">
        <v>2.5634800000000002</v>
      </c>
      <c r="JC27">
        <v>1.5991200000000001</v>
      </c>
      <c r="JD27">
        <v>2.2705099999999998</v>
      </c>
      <c r="JE27">
        <v>1.5502899999999999</v>
      </c>
      <c r="JF27">
        <v>2.2802699999999998</v>
      </c>
      <c r="JG27">
        <v>51.698900000000002</v>
      </c>
      <c r="JH27">
        <v>23.737300000000001</v>
      </c>
      <c r="JI27">
        <v>18</v>
      </c>
      <c r="JJ27">
        <v>505.12</v>
      </c>
      <c r="JK27">
        <v>434.37599999999998</v>
      </c>
      <c r="JL27">
        <v>22.754200000000001</v>
      </c>
      <c r="JM27">
        <v>30.770700000000001</v>
      </c>
      <c r="JN27">
        <v>30</v>
      </c>
      <c r="JO27">
        <v>30.711300000000001</v>
      </c>
      <c r="JP27">
        <v>30.671800000000001</v>
      </c>
      <c r="JQ27">
        <v>26.511099999999999</v>
      </c>
      <c r="JR27">
        <v>37.840200000000003</v>
      </c>
      <c r="JS27">
        <v>0</v>
      </c>
      <c r="JT27">
        <v>22.7621</v>
      </c>
      <c r="JU27">
        <v>600</v>
      </c>
      <c r="JV27">
        <v>18.0245</v>
      </c>
      <c r="JW27">
        <v>99.129099999999994</v>
      </c>
      <c r="JX27">
        <v>99.094200000000001</v>
      </c>
    </row>
    <row r="28" spans="1:284" x14ac:dyDescent="0.3">
      <c r="A28">
        <v>12</v>
      </c>
      <c r="B28">
        <v>1693246287.5999999</v>
      </c>
      <c r="C28">
        <v>1348.099999904633</v>
      </c>
      <c r="D28" t="s">
        <v>481</v>
      </c>
      <c r="E28" t="s">
        <v>482</v>
      </c>
      <c r="F28" t="s">
        <v>416</v>
      </c>
      <c r="G28" t="s">
        <v>417</v>
      </c>
      <c r="H28" t="s">
        <v>31</v>
      </c>
      <c r="I28" t="s">
        <v>418</v>
      </c>
      <c r="J28" t="s">
        <v>419</v>
      </c>
      <c r="K28" t="s">
        <v>420</v>
      </c>
      <c r="L28" t="s">
        <v>421</v>
      </c>
      <c r="M28">
        <v>1693246287.5999999</v>
      </c>
      <c r="N28">
        <f t="shared" si="0"/>
        <v>4.7537860371180728E-3</v>
      </c>
      <c r="O28">
        <f t="shared" si="1"/>
        <v>4.7537860371180729</v>
      </c>
      <c r="P28">
        <f t="shared" si="2"/>
        <v>48.786695517425152</v>
      </c>
      <c r="Q28">
        <f t="shared" si="3"/>
        <v>737.30899999999997</v>
      </c>
      <c r="R28">
        <f t="shared" si="4"/>
        <v>501.01327145669723</v>
      </c>
      <c r="S28">
        <f t="shared" si="5"/>
        <v>49.772129110966667</v>
      </c>
      <c r="T28">
        <f t="shared" si="6"/>
        <v>73.246440430569493</v>
      </c>
      <c r="U28">
        <f t="shared" si="7"/>
        <v>0.37140878973423458</v>
      </c>
      <c r="V28">
        <f t="shared" si="8"/>
        <v>2.9144854403044866</v>
      </c>
      <c r="W28">
        <f t="shared" si="9"/>
        <v>0.34697547488039193</v>
      </c>
      <c r="X28">
        <f t="shared" si="10"/>
        <v>0.21892082179427502</v>
      </c>
      <c r="Y28">
        <f t="shared" si="11"/>
        <v>344.35230065819979</v>
      </c>
      <c r="Z28">
        <f t="shared" si="12"/>
        <v>29.019458819071144</v>
      </c>
      <c r="AA28">
        <f t="shared" si="13"/>
        <v>28.042999999999999</v>
      </c>
      <c r="AB28">
        <f t="shared" si="14"/>
        <v>3.8043628113554666</v>
      </c>
      <c r="AC28">
        <f t="shared" si="15"/>
        <v>64.678991152733246</v>
      </c>
      <c r="AD28">
        <f t="shared" si="16"/>
        <v>2.4863947268682001</v>
      </c>
      <c r="AE28">
        <f t="shared" si="17"/>
        <v>3.8442076515955805</v>
      </c>
      <c r="AF28">
        <f t="shared" si="18"/>
        <v>1.3179680844872665</v>
      </c>
      <c r="AG28">
        <f t="shared" si="19"/>
        <v>-209.641964236907</v>
      </c>
      <c r="AH28">
        <f t="shared" si="20"/>
        <v>28.10979471742208</v>
      </c>
      <c r="AI28">
        <f t="shared" si="21"/>
        <v>2.1051337923039499</v>
      </c>
      <c r="AJ28">
        <f t="shared" si="22"/>
        <v>164.92526493101883</v>
      </c>
      <c r="AK28">
        <v>0</v>
      </c>
      <c r="AL28">
        <v>0</v>
      </c>
      <c r="AM28">
        <f t="shared" si="23"/>
        <v>1</v>
      </c>
      <c r="AN28">
        <f t="shared" si="24"/>
        <v>0</v>
      </c>
      <c r="AO28">
        <f t="shared" si="25"/>
        <v>52213.884701323863</v>
      </c>
      <c r="AP28" t="s">
        <v>422</v>
      </c>
      <c r="AQ28">
        <v>10238.9</v>
      </c>
      <c r="AR28">
        <v>302.21199999999999</v>
      </c>
      <c r="AS28">
        <v>4052.3</v>
      </c>
      <c r="AT28">
        <f t="shared" si="26"/>
        <v>0.92542210596451402</v>
      </c>
      <c r="AU28">
        <v>-0.32343011824092421</v>
      </c>
      <c r="AV28" t="s">
        <v>483</v>
      </c>
      <c r="AW28">
        <v>10404.1</v>
      </c>
      <c r="AX28">
        <v>867.35467999999992</v>
      </c>
      <c r="AY28">
        <v>1481.7666203268709</v>
      </c>
      <c r="AZ28">
        <f t="shared" si="27"/>
        <v>0.41464825290188712</v>
      </c>
      <c r="BA28">
        <v>0.5</v>
      </c>
      <c r="BB28">
        <f t="shared" si="28"/>
        <v>1513.1091003290999</v>
      </c>
      <c r="BC28">
        <f t="shared" si="29"/>
        <v>48.786695517425152</v>
      </c>
      <c r="BD28">
        <f t="shared" si="30"/>
        <v>313.70402245070375</v>
      </c>
      <c r="BE28">
        <f t="shared" si="31"/>
        <v>3.2456433990770833E-2</v>
      </c>
      <c r="BF28">
        <f t="shared" si="32"/>
        <v>1.734776141134885</v>
      </c>
      <c r="BG28">
        <f t="shared" si="33"/>
        <v>267.59202696955816</v>
      </c>
      <c r="BH28" t="s">
        <v>484</v>
      </c>
      <c r="BI28">
        <v>588.30999999999995</v>
      </c>
      <c r="BJ28">
        <f t="shared" si="34"/>
        <v>588.30999999999995</v>
      </c>
      <c r="BK28">
        <f t="shared" si="35"/>
        <v>0.60296716640153392</v>
      </c>
      <c r="BL28">
        <f t="shared" si="36"/>
        <v>0.68767965489145799</v>
      </c>
      <c r="BM28">
        <f t="shared" si="37"/>
        <v>0.74207297933109773</v>
      </c>
      <c r="BN28">
        <f t="shared" si="38"/>
        <v>0.5208846879482435</v>
      </c>
      <c r="BO28">
        <f t="shared" si="39"/>
        <v>0.68545948246364596</v>
      </c>
      <c r="BP28">
        <f t="shared" si="40"/>
        <v>0.46643988566383671</v>
      </c>
      <c r="BQ28">
        <f t="shared" si="41"/>
        <v>0.53356011433616324</v>
      </c>
      <c r="BR28">
        <v>5366</v>
      </c>
      <c r="BS28">
        <v>290.00000000000011</v>
      </c>
      <c r="BT28">
        <v>1326.65</v>
      </c>
      <c r="BU28">
        <v>125</v>
      </c>
      <c r="BV28">
        <v>10404.1</v>
      </c>
      <c r="BW28">
        <v>1324.87</v>
      </c>
      <c r="BX28">
        <v>1.78</v>
      </c>
      <c r="BY28">
        <v>300.00000000000011</v>
      </c>
      <c r="BZ28">
        <v>38.299999999999997</v>
      </c>
      <c r="CA28">
        <v>1481.7666203268709</v>
      </c>
      <c r="CB28">
        <v>1.7302400551717441</v>
      </c>
      <c r="CC28">
        <v>-163.23504173853729</v>
      </c>
      <c r="CD28">
        <v>1.4712055801559889</v>
      </c>
      <c r="CE28">
        <v>0.99773070317223755</v>
      </c>
      <c r="CF28">
        <v>-1.12755170189099E-2</v>
      </c>
      <c r="CG28">
        <v>289.99999999999989</v>
      </c>
      <c r="CH28">
        <v>1326.29</v>
      </c>
      <c r="CI28">
        <v>895</v>
      </c>
      <c r="CJ28">
        <v>10344.1</v>
      </c>
      <c r="CK28">
        <v>1323.96</v>
      </c>
      <c r="CL28">
        <v>2.33</v>
      </c>
      <c r="CZ28">
        <f t="shared" si="42"/>
        <v>1799.91</v>
      </c>
      <c r="DA28">
        <f t="shared" si="43"/>
        <v>1513.1091003290999</v>
      </c>
      <c r="DB28">
        <f t="shared" si="44"/>
        <v>0.84065819975948786</v>
      </c>
      <c r="DC28">
        <f t="shared" si="45"/>
        <v>0.19131639951897583</v>
      </c>
      <c r="DD28">
        <v>6</v>
      </c>
      <c r="DE28">
        <v>0.5</v>
      </c>
      <c r="DF28" t="s">
        <v>425</v>
      </c>
      <c r="DG28">
        <v>2</v>
      </c>
      <c r="DH28">
        <v>1693246287.5999999</v>
      </c>
      <c r="DI28">
        <v>737.30899999999997</v>
      </c>
      <c r="DJ28">
        <v>800.04700000000003</v>
      </c>
      <c r="DK28">
        <v>25.028400000000001</v>
      </c>
      <c r="DL28">
        <v>19.467700000000001</v>
      </c>
      <c r="DM28">
        <v>739.03399999999999</v>
      </c>
      <c r="DN28">
        <v>24.782399999999999</v>
      </c>
      <c r="DO28">
        <v>500.096</v>
      </c>
      <c r="DP28">
        <v>99.242999999999995</v>
      </c>
      <c r="DQ28">
        <v>9.9935499999999997E-2</v>
      </c>
      <c r="DR28">
        <v>28.221900000000002</v>
      </c>
      <c r="DS28">
        <v>28.042999999999999</v>
      </c>
      <c r="DT28">
        <v>999.9</v>
      </c>
      <c r="DU28">
        <v>0</v>
      </c>
      <c r="DV28">
        <v>0</v>
      </c>
      <c r="DW28">
        <v>9990</v>
      </c>
      <c r="DX28">
        <v>0</v>
      </c>
      <c r="DY28">
        <v>1769.03</v>
      </c>
      <c r="DZ28">
        <v>-62.738700000000001</v>
      </c>
      <c r="EA28">
        <v>756.23599999999999</v>
      </c>
      <c r="EB28">
        <v>815.93200000000002</v>
      </c>
      <c r="EC28">
        <v>5.5606400000000002</v>
      </c>
      <c r="ED28">
        <v>800.04700000000003</v>
      </c>
      <c r="EE28">
        <v>19.467700000000001</v>
      </c>
      <c r="EF28">
        <v>2.4838900000000002</v>
      </c>
      <c r="EG28">
        <v>1.93204</v>
      </c>
      <c r="EH28">
        <v>20.921299999999999</v>
      </c>
      <c r="EI28">
        <v>16.898099999999999</v>
      </c>
      <c r="EJ28">
        <v>1799.91</v>
      </c>
      <c r="EK28">
        <v>0.97799899999999995</v>
      </c>
      <c r="EL28">
        <v>2.2000700000000002E-2</v>
      </c>
      <c r="EM28">
        <v>0</v>
      </c>
      <c r="EN28">
        <v>867.72900000000004</v>
      </c>
      <c r="EO28">
        <v>4.9995000000000003</v>
      </c>
      <c r="EP28">
        <v>16993.8</v>
      </c>
      <c r="EQ28">
        <v>16659</v>
      </c>
      <c r="ER28">
        <v>47.311999999999998</v>
      </c>
      <c r="ES28">
        <v>49.686999999999998</v>
      </c>
      <c r="ET28">
        <v>48.561999999999998</v>
      </c>
      <c r="EU28">
        <v>48</v>
      </c>
      <c r="EV28">
        <v>48.561999999999998</v>
      </c>
      <c r="EW28">
        <v>1755.42</v>
      </c>
      <c r="EX28">
        <v>39.49</v>
      </c>
      <c r="EY28">
        <v>0</v>
      </c>
      <c r="EZ28">
        <v>187.4000000953674</v>
      </c>
      <c r="FA28">
        <v>0</v>
      </c>
      <c r="FB28">
        <v>867.35467999999992</v>
      </c>
      <c r="FC28">
        <v>2.0931538395445859</v>
      </c>
      <c r="FD28">
        <v>-19.715384493371069</v>
      </c>
      <c r="FE28">
        <v>16990.259999999998</v>
      </c>
      <c r="FF28">
        <v>15</v>
      </c>
      <c r="FG28">
        <v>1693246178.5999999</v>
      </c>
      <c r="FH28" t="s">
        <v>485</v>
      </c>
      <c r="FI28">
        <v>1693246178.5999999</v>
      </c>
      <c r="FJ28">
        <v>1693246165.5999999</v>
      </c>
      <c r="FK28">
        <v>13</v>
      </c>
      <c r="FL28">
        <v>1.7999999999999999E-2</v>
      </c>
      <c r="FM28">
        <v>0</v>
      </c>
      <c r="FN28">
        <v>-1.776</v>
      </c>
      <c r="FO28">
        <v>-2.1000000000000001E-2</v>
      </c>
      <c r="FP28">
        <v>800</v>
      </c>
      <c r="FQ28">
        <v>18</v>
      </c>
      <c r="FR28">
        <v>0.09</v>
      </c>
      <c r="FS28">
        <v>0.05</v>
      </c>
      <c r="FT28">
        <v>49.141177015276739</v>
      </c>
      <c r="FU28">
        <v>-1.666653762792806</v>
      </c>
      <c r="FV28">
        <v>0.28230975982243139</v>
      </c>
      <c r="FW28">
        <v>0</v>
      </c>
      <c r="FX28">
        <v>0.38879299272591628</v>
      </c>
      <c r="FY28">
        <v>-7.5509899825790566E-2</v>
      </c>
      <c r="FZ28">
        <v>1.116680642472858E-2</v>
      </c>
      <c r="GA28">
        <v>1</v>
      </c>
      <c r="GB28">
        <v>1</v>
      </c>
      <c r="GC28">
        <v>2</v>
      </c>
      <c r="GD28" t="s">
        <v>486</v>
      </c>
      <c r="GE28">
        <v>2.9709400000000001</v>
      </c>
      <c r="GF28">
        <v>2.8115399999999999</v>
      </c>
      <c r="GG28">
        <v>0.15132799999999999</v>
      </c>
      <c r="GH28">
        <v>0.15790999999999999</v>
      </c>
      <c r="GI28">
        <v>0.123205</v>
      </c>
      <c r="GJ28">
        <v>0.10253</v>
      </c>
      <c r="GK28">
        <v>25066</v>
      </c>
      <c r="GL28">
        <v>23009.7</v>
      </c>
      <c r="GM28">
        <v>26544.9</v>
      </c>
      <c r="GN28">
        <v>25777.7</v>
      </c>
      <c r="GO28">
        <v>31675.7</v>
      </c>
      <c r="GP28">
        <v>32600.2</v>
      </c>
      <c r="GQ28">
        <v>37595</v>
      </c>
      <c r="GR28">
        <v>38147.1</v>
      </c>
      <c r="GS28">
        <v>1.9762</v>
      </c>
      <c r="GT28">
        <v>1.9148000000000001</v>
      </c>
      <c r="GU28">
        <v>3.7074099999999999E-2</v>
      </c>
      <c r="GV28">
        <v>0</v>
      </c>
      <c r="GW28">
        <v>27.4374</v>
      </c>
      <c r="GX28">
        <v>999.9</v>
      </c>
      <c r="GY28">
        <v>28</v>
      </c>
      <c r="GZ28">
        <v>47.1</v>
      </c>
      <c r="HA28">
        <v>30.278400000000001</v>
      </c>
      <c r="HB28">
        <v>61.693800000000003</v>
      </c>
      <c r="HC28">
        <v>15.320499999999999</v>
      </c>
      <c r="HD28">
        <v>1</v>
      </c>
      <c r="HE28">
        <v>0.26725599999999999</v>
      </c>
      <c r="HF28">
        <v>4.0134400000000001</v>
      </c>
      <c r="HG28">
        <v>20.199300000000001</v>
      </c>
      <c r="HH28">
        <v>5.2065099999999997</v>
      </c>
      <c r="HI28">
        <v>11.9321</v>
      </c>
      <c r="HJ28">
        <v>4.9875999999999996</v>
      </c>
      <c r="HK28">
        <v>3.2909999999999999</v>
      </c>
      <c r="HL28">
        <v>9999</v>
      </c>
      <c r="HM28">
        <v>9999</v>
      </c>
      <c r="HN28">
        <v>9999</v>
      </c>
      <c r="HO28">
        <v>999.9</v>
      </c>
      <c r="HP28">
        <v>1.87164</v>
      </c>
      <c r="HQ28">
        <v>1.87747</v>
      </c>
      <c r="HR28">
        <v>1.87531</v>
      </c>
      <c r="HS28">
        <v>1.87347</v>
      </c>
      <c r="HT28">
        <v>1.8740699999999999</v>
      </c>
      <c r="HU28">
        <v>1.8714500000000001</v>
      </c>
      <c r="HV28">
        <v>1.8772899999999999</v>
      </c>
      <c r="HW28">
        <v>1.8765099999999999</v>
      </c>
      <c r="HX28">
        <v>5</v>
      </c>
      <c r="HY28">
        <v>0</v>
      </c>
      <c r="HZ28">
        <v>0</v>
      </c>
      <c r="IA28">
        <v>0</v>
      </c>
      <c r="IB28" t="s">
        <v>428</v>
      </c>
      <c r="IC28" t="s">
        <v>429</v>
      </c>
      <c r="ID28" t="s">
        <v>430</v>
      </c>
      <c r="IE28" t="s">
        <v>430</v>
      </c>
      <c r="IF28" t="s">
        <v>430</v>
      </c>
      <c r="IG28" t="s">
        <v>430</v>
      </c>
      <c r="IH28">
        <v>0</v>
      </c>
      <c r="II28">
        <v>100</v>
      </c>
      <c r="IJ28">
        <v>100</v>
      </c>
      <c r="IK28">
        <v>-1.7250000000000001</v>
      </c>
      <c r="IL28">
        <v>0.246</v>
      </c>
      <c r="IM28">
        <v>-0.55402955847806501</v>
      </c>
      <c r="IN28">
        <v>-2.677719669153116E-3</v>
      </c>
      <c r="IO28">
        <v>1.9353498771248068E-6</v>
      </c>
      <c r="IP28">
        <v>-6.1862177325538213E-10</v>
      </c>
      <c r="IQ28">
        <v>-0.22074516546703971</v>
      </c>
      <c r="IR28">
        <v>-1.5299015507423901E-2</v>
      </c>
      <c r="IS28">
        <v>1.742162107778985E-3</v>
      </c>
      <c r="IT28">
        <v>-1.472690239905804E-5</v>
      </c>
      <c r="IU28">
        <v>3</v>
      </c>
      <c r="IV28">
        <v>2255</v>
      </c>
      <c r="IW28">
        <v>2</v>
      </c>
      <c r="IX28">
        <v>41</v>
      </c>
      <c r="IY28">
        <v>1.8</v>
      </c>
      <c r="IZ28">
        <v>2</v>
      </c>
      <c r="JA28">
        <v>1.6772499999999999</v>
      </c>
      <c r="JB28">
        <v>2.5512700000000001</v>
      </c>
      <c r="JC28">
        <v>1.5991200000000001</v>
      </c>
      <c r="JD28">
        <v>2.2705099999999998</v>
      </c>
      <c r="JE28">
        <v>1.5502899999999999</v>
      </c>
      <c r="JF28">
        <v>2.4511699999999998</v>
      </c>
      <c r="JG28">
        <v>51.867100000000001</v>
      </c>
      <c r="JH28">
        <v>23.719799999999999</v>
      </c>
      <c r="JI28">
        <v>18</v>
      </c>
      <c r="JJ28">
        <v>504.29300000000001</v>
      </c>
      <c r="JK28">
        <v>435.49799999999999</v>
      </c>
      <c r="JL28">
        <v>22.3322</v>
      </c>
      <c r="JM28">
        <v>30.762599999999999</v>
      </c>
      <c r="JN28">
        <v>30.0001</v>
      </c>
      <c r="JO28">
        <v>30.7273</v>
      </c>
      <c r="JP28">
        <v>30.695699999999999</v>
      </c>
      <c r="JQ28">
        <v>33.584400000000002</v>
      </c>
      <c r="JR28">
        <v>32.196199999999997</v>
      </c>
      <c r="JS28">
        <v>0</v>
      </c>
      <c r="JT28">
        <v>22.322600000000001</v>
      </c>
      <c r="JU28">
        <v>800</v>
      </c>
      <c r="JV28">
        <v>19.617699999999999</v>
      </c>
      <c r="JW28">
        <v>99.134200000000007</v>
      </c>
      <c r="JX28">
        <v>99.085400000000007</v>
      </c>
    </row>
    <row r="29" spans="1:284" x14ac:dyDescent="0.3">
      <c r="A29">
        <v>13</v>
      </c>
      <c r="B29">
        <v>1693246477.0999999</v>
      </c>
      <c r="C29">
        <v>1537.599999904633</v>
      </c>
      <c r="D29" t="s">
        <v>487</v>
      </c>
      <c r="E29" t="s">
        <v>488</v>
      </c>
      <c r="F29" t="s">
        <v>416</v>
      </c>
      <c r="G29" t="s">
        <v>417</v>
      </c>
      <c r="H29" t="s">
        <v>31</v>
      </c>
      <c r="I29" t="s">
        <v>418</v>
      </c>
      <c r="J29" t="s">
        <v>419</v>
      </c>
      <c r="K29" t="s">
        <v>420</v>
      </c>
      <c r="L29" t="s">
        <v>421</v>
      </c>
      <c r="M29">
        <v>1693246477.0999999</v>
      </c>
      <c r="N29">
        <f t="shared" si="0"/>
        <v>3.3545179523300976E-3</v>
      </c>
      <c r="O29">
        <f t="shared" si="1"/>
        <v>3.3545179523300974</v>
      </c>
      <c r="P29">
        <f t="shared" si="2"/>
        <v>45.17008661840309</v>
      </c>
      <c r="Q29">
        <f t="shared" si="3"/>
        <v>941.83299999999997</v>
      </c>
      <c r="R29">
        <f t="shared" si="4"/>
        <v>619.67919005852002</v>
      </c>
      <c r="S29">
        <f t="shared" si="5"/>
        <v>61.560554547763005</v>
      </c>
      <c r="T29">
        <f t="shared" si="6"/>
        <v>93.564158199193201</v>
      </c>
      <c r="U29">
        <f t="shared" si="7"/>
        <v>0.2468809517210139</v>
      </c>
      <c r="V29">
        <f t="shared" si="8"/>
        <v>2.9149178908649773</v>
      </c>
      <c r="W29">
        <f t="shared" si="9"/>
        <v>0.23582490009839824</v>
      </c>
      <c r="X29">
        <f t="shared" si="10"/>
        <v>0.14834264093990043</v>
      </c>
      <c r="Y29">
        <f t="shared" si="11"/>
        <v>344.37770065781524</v>
      </c>
      <c r="Z29">
        <f t="shared" si="12"/>
        <v>29.022084963874303</v>
      </c>
      <c r="AA29">
        <f t="shared" si="13"/>
        <v>28.0426</v>
      </c>
      <c r="AB29">
        <f t="shared" si="14"/>
        <v>3.8042741281005412</v>
      </c>
      <c r="AC29">
        <f t="shared" si="15"/>
        <v>64.710781866057701</v>
      </c>
      <c r="AD29">
        <f t="shared" si="16"/>
        <v>2.4355432872986404</v>
      </c>
      <c r="AE29">
        <f t="shared" si="17"/>
        <v>3.763736454830473</v>
      </c>
      <c r="AF29">
        <f t="shared" si="18"/>
        <v>1.3687308408019008</v>
      </c>
      <c r="AG29">
        <f t="shared" si="19"/>
        <v>-147.9342416977573</v>
      </c>
      <c r="AH29">
        <f t="shared" si="20"/>
        <v>-28.868281097146117</v>
      </c>
      <c r="AI29">
        <f t="shared" si="21"/>
        <v>-2.1577053472163921</v>
      </c>
      <c r="AJ29">
        <f t="shared" si="22"/>
        <v>165.41747251569544</v>
      </c>
      <c r="AK29">
        <v>0</v>
      </c>
      <c r="AL29">
        <v>0</v>
      </c>
      <c r="AM29">
        <f t="shared" si="23"/>
        <v>1</v>
      </c>
      <c r="AN29">
        <f t="shared" si="24"/>
        <v>0</v>
      </c>
      <c r="AO29">
        <f t="shared" si="25"/>
        <v>52289.275360079657</v>
      </c>
      <c r="AP29" t="s">
        <v>422</v>
      </c>
      <c r="AQ29">
        <v>10238.9</v>
      </c>
      <c r="AR29">
        <v>302.21199999999999</v>
      </c>
      <c r="AS29">
        <v>4052.3</v>
      </c>
      <c r="AT29">
        <f t="shared" si="26"/>
        <v>0.92542210596451402</v>
      </c>
      <c r="AU29">
        <v>-0.32343011824092421</v>
      </c>
      <c r="AV29" t="s">
        <v>489</v>
      </c>
      <c r="AW29">
        <v>10408.9</v>
      </c>
      <c r="AX29">
        <v>869.69548000000009</v>
      </c>
      <c r="AY29">
        <v>1489.090141527281</v>
      </c>
      <c r="AZ29">
        <f t="shared" si="27"/>
        <v>0.41595511531088414</v>
      </c>
      <c r="BA29">
        <v>0.5</v>
      </c>
      <c r="BB29">
        <f t="shared" si="28"/>
        <v>1513.2261003289075</v>
      </c>
      <c r="BC29">
        <f t="shared" si="29"/>
        <v>45.17008661840309</v>
      </c>
      <c r="BD29">
        <f t="shared" si="30"/>
        <v>314.7170685268751</v>
      </c>
      <c r="BE29">
        <f t="shared" si="31"/>
        <v>3.006392549451517E-2</v>
      </c>
      <c r="BF29">
        <f t="shared" si="32"/>
        <v>1.721326189053787</v>
      </c>
      <c r="BG29">
        <f t="shared" si="33"/>
        <v>267.82990338275602</v>
      </c>
      <c r="BH29" t="s">
        <v>490</v>
      </c>
      <c r="BI29">
        <v>596.01</v>
      </c>
      <c r="BJ29">
        <f t="shared" si="34"/>
        <v>596.01</v>
      </c>
      <c r="BK29">
        <f t="shared" si="35"/>
        <v>0.59974887793649345</v>
      </c>
      <c r="BL29">
        <f t="shared" si="36"/>
        <v>0.6935488011949712</v>
      </c>
      <c r="BM29">
        <f t="shared" si="37"/>
        <v>0.74160728945566468</v>
      </c>
      <c r="BN29">
        <f t="shared" si="38"/>
        <v>0.52186879162694888</v>
      </c>
      <c r="BO29">
        <f t="shared" si="39"/>
        <v>0.68350658930476271</v>
      </c>
      <c r="BP29">
        <f t="shared" si="40"/>
        <v>0.475295123990083</v>
      </c>
      <c r="BQ29">
        <f t="shared" si="41"/>
        <v>0.524704876009917</v>
      </c>
      <c r="BR29">
        <v>5368</v>
      </c>
      <c r="BS29">
        <v>290.00000000000011</v>
      </c>
      <c r="BT29">
        <v>1331.21</v>
      </c>
      <c r="BU29">
        <v>125</v>
      </c>
      <c r="BV29">
        <v>10408.9</v>
      </c>
      <c r="BW29">
        <v>1329.22</v>
      </c>
      <c r="BX29">
        <v>1.99</v>
      </c>
      <c r="BY29">
        <v>300.00000000000011</v>
      </c>
      <c r="BZ29">
        <v>38.299999999999997</v>
      </c>
      <c r="CA29">
        <v>1489.090141527281</v>
      </c>
      <c r="CB29">
        <v>1.5299782480403841</v>
      </c>
      <c r="CC29">
        <v>-166.40750174347329</v>
      </c>
      <c r="CD29">
        <v>1.3016159905762441</v>
      </c>
      <c r="CE29">
        <v>0.99828984830365253</v>
      </c>
      <c r="CF29">
        <v>-1.1281125917686321E-2</v>
      </c>
      <c r="CG29">
        <v>289.99999999999989</v>
      </c>
      <c r="CH29">
        <v>1328.4</v>
      </c>
      <c r="CI29">
        <v>815</v>
      </c>
      <c r="CJ29">
        <v>10354.1</v>
      </c>
      <c r="CK29">
        <v>1328.37</v>
      </c>
      <c r="CL29">
        <v>0.03</v>
      </c>
      <c r="CZ29">
        <f t="shared" si="42"/>
        <v>1800.05</v>
      </c>
      <c r="DA29">
        <f t="shared" si="43"/>
        <v>1513.2261003289075</v>
      </c>
      <c r="DB29">
        <f t="shared" si="44"/>
        <v>0.8406578152434141</v>
      </c>
      <c r="DC29">
        <f t="shared" si="45"/>
        <v>0.19131563048682829</v>
      </c>
      <c r="DD29">
        <v>6</v>
      </c>
      <c r="DE29">
        <v>0.5</v>
      </c>
      <c r="DF29" t="s">
        <v>425</v>
      </c>
      <c r="DG29">
        <v>2</v>
      </c>
      <c r="DH29">
        <v>1693246477.0999999</v>
      </c>
      <c r="DI29">
        <v>941.83299999999997</v>
      </c>
      <c r="DJ29">
        <v>999.822</v>
      </c>
      <c r="DK29">
        <v>24.5166</v>
      </c>
      <c r="DL29">
        <v>20.590299999999999</v>
      </c>
      <c r="DM29">
        <v>943.98900000000003</v>
      </c>
      <c r="DN29">
        <v>24.284300000000002</v>
      </c>
      <c r="DO29">
        <v>500.05500000000001</v>
      </c>
      <c r="DP29">
        <v>99.242699999999999</v>
      </c>
      <c r="DQ29">
        <v>9.9920400000000006E-2</v>
      </c>
      <c r="DR29">
        <v>27.858899999999998</v>
      </c>
      <c r="DS29">
        <v>28.0426</v>
      </c>
      <c r="DT29">
        <v>999.9</v>
      </c>
      <c r="DU29">
        <v>0</v>
      </c>
      <c r="DV29">
        <v>0</v>
      </c>
      <c r="DW29">
        <v>9992.5</v>
      </c>
      <c r="DX29">
        <v>0</v>
      </c>
      <c r="DY29">
        <v>1771.49</v>
      </c>
      <c r="DZ29">
        <v>-57.9895</v>
      </c>
      <c r="EA29">
        <v>965.50400000000002</v>
      </c>
      <c r="EB29">
        <v>1020.84</v>
      </c>
      <c r="EC29">
        <v>3.92625</v>
      </c>
      <c r="ED29">
        <v>999.822</v>
      </c>
      <c r="EE29">
        <v>20.590299999999999</v>
      </c>
      <c r="EF29">
        <v>2.43309</v>
      </c>
      <c r="EG29">
        <v>2.0434399999999999</v>
      </c>
      <c r="EH29">
        <v>20.585699999999999</v>
      </c>
      <c r="EI29">
        <v>17.785</v>
      </c>
      <c r="EJ29">
        <v>1800.05</v>
      </c>
      <c r="EK29">
        <v>0.97801000000000005</v>
      </c>
      <c r="EL29">
        <v>2.19904E-2</v>
      </c>
      <c r="EM29">
        <v>0</v>
      </c>
      <c r="EN29">
        <v>870.30899999999997</v>
      </c>
      <c r="EO29">
        <v>4.9995000000000003</v>
      </c>
      <c r="EP29">
        <v>16981</v>
      </c>
      <c r="EQ29">
        <v>16660.3</v>
      </c>
      <c r="ER29">
        <v>46.625</v>
      </c>
      <c r="ES29">
        <v>49.125</v>
      </c>
      <c r="ET29">
        <v>47.811999999999998</v>
      </c>
      <c r="EU29">
        <v>47.436999999999998</v>
      </c>
      <c r="EV29">
        <v>47.875</v>
      </c>
      <c r="EW29">
        <v>1755.58</v>
      </c>
      <c r="EX29">
        <v>39.47</v>
      </c>
      <c r="EY29">
        <v>0</v>
      </c>
      <c r="EZ29">
        <v>187.4000000953674</v>
      </c>
      <c r="FA29">
        <v>0</v>
      </c>
      <c r="FB29">
        <v>869.69548000000009</v>
      </c>
      <c r="FC29">
        <v>3.246538464497374</v>
      </c>
      <c r="FD29">
        <v>47.676923017468077</v>
      </c>
      <c r="FE29">
        <v>16975.988000000001</v>
      </c>
      <c r="FF29">
        <v>15</v>
      </c>
      <c r="FG29">
        <v>1693246367.5999999</v>
      </c>
      <c r="FH29" t="s">
        <v>491</v>
      </c>
      <c r="FI29">
        <v>1693246367.5999999</v>
      </c>
      <c r="FJ29">
        <v>1693246361.0999999</v>
      </c>
      <c r="FK29">
        <v>14</v>
      </c>
      <c r="FL29">
        <v>-0.27900000000000003</v>
      </c>
      <c r="FM29">
        <v>8.0000000000000002E-3</v>
      </c>
      <c r="FN29">
        <v>-2.1949999999999998</v>
      </c>
      <c r="FO29">
        <v>4.2000000000000003E-2</v>
      </c>
      <c r="FP29">
        <v>1000</v>
      </c>
      <c r="FQ29">
        <v>20</v>
      </c>
      <c r="FR29">
        <v>0.13</v>
      </c>
      <c r="FS29">
        <v>0.04</v>
      </c>
      <c r="FT29">
        <v>46.216555194925668</v>
      </c>
      <c r="FU29">
        <v>-3.3949778788816989</v>
      </c>
      <c r="FV29">
        <v>0.53070042047268007</v>
      </c>
      <c r="FW29">
        <v>0</v>
      </c>
      <c r="FX29">
        <v>0.24551713909067929</v>
      </c>
      <c r="FY29">
        <v>7.6048650768076306E-2</v>
      </c>
      <c r="FZ29">
        <v>1.235822817757759E-2</v>
      </c>
      <c r="GA29">
        <v>1</v>
      </c>
      <c r="GB29">
        <v>1</v>
      </c>
      <c r="GC29">
        <v>2</v>
      </c>
      <c r="GD29" t="s">
        <v>486</v>
      </c>
      <c r="GE29">
        <v>2.9707699999999999</v>
      </c>
      <c r="GF29">
        <v>2.81155</v>
      </c>
      <c r="GG29">
        <v>0.17816199999999999</v>
      </c>
      <c r="GH29">
        <v>0.18295900000000001</v>
      </c>
      <c r="GI29">
        <v>0.121436</v>
      </c>
      <c r="GJ29">
        <v>0.106698</v>
      </c>
      <c r="GK29">
        <v>24273.200000000001</v>
      </c>
      <c r="GL29">
        <v>22320.9</v>
      </c>
      <c r="GM29">
        <v>26545.599999999999</v>
      </c>
      <c r="GN29">
        <v>25773.599999999999</v>
      </c>
      <c r="GO29">
        <v>31743.5</v>
      </c>
      <c r="GP29">
        <v>32444.7</v>
      </c>
      <c r="GQ29">
        <v>37595.800000000003</v>
      </c>
      <c r="GR29">
        <v>38140.199999999997</v>
      </c>
      <c r="GS29">
        <v>1.9739</v>
      </c>
      <c r="GT29">
        <v>1.9156</v>
      </c>
      <c r="GU29">
        <v>3.62694E-2</v>
      </c>
      <c r="GV29">
        <v>0</v>
      </c>
      <c r="GW29">
        <v>27.450199999999999</v>
      </c>
      <c r="GX29">
        <v>999.9</v>
      </c>
      <c r="GY29">
        <v>27.5</v>
      </c>
      <c r="GZ29">
        <v>47.5</v>
      </c>
      <c r="HA29">
        <v>30.348199999999999</v>
      </c>
      <c r="HB29">
        <v>61.743899999999996</v>
      </c>
      <c r="HC29">
        <v>14.347</v>
      </c>
      <c r="HD29">
        <v>1</v>
      </c>
      <c r="HE29">
        <v>0.27080300000000002</v>
      </c>
      <c r="HF29">
        <v>4.2154299999999996</v>
      </c>
      <c r="HG29">
        <v>20.1953</v>
      </c>
      <c r="HH29">
        <v>5.2088999999999999</v>
      </c>
      <c r="HI29">
        <v>11.9321</v>
      </c>
      <c r="HJ29">
        <v>4.9885999999999999</v>
      </c>
      <c r="HK29">
        <v>3.2909999999999999</v>
      </c>
      <c r="HL29">
        <v>9999</v>
      </c>
      <c r="HM29">
        <v>9999</v>
      </c>
      <c r="HN29">
        <v>9999</v>
      </c>
      <c r="HO29">
        <v>999.9</v>
      </c>
      <c r="HP29">
        <v>1.87161</v>
      </c>
      <c r="HQ29">
        <v>1.8775200000000001</v>
      </c>
      <c r="HR29">
        <v>1.87531</v>
      </c>
      <c r="HS29">
        <v>1.87347</v>
      </c>
      <c r="HT29">
        <v>1.87408</v>
      </c>
      <c r="HU29">
        <v>1.8714500000000001</v>
      </c>
      <c r="HV29">
        <v>1.8772899999999999</v>
      </c>
      <c r="HW29">
        <v>1.87653</v>
      </c>
      <c r="HX29">
        <v>5</v>
      </c>
      <c r="HY29">
        <v>0</v>
      </c>
      <c r="HZ29">
        <v>0</v>
      </c>
      <c r="IA29">
        <v>0</v>
      </c>
      <c r="IB29" t="s">
        <v>428</v>
      </c>
      <c r="IC29" t="s">
        <v>429</v>
      </c>
      <c r="ID29" t="s">
        <v>430</v>
      </c>
      <c r="IE29" t="s">
        <v>430</v>
      </c>
      <c r="IF29" t="s">
        <v>430</v>
      </c>
      <c r="IG29" t="s">
        <v>430</v>
      </c>
      <c r="IH29">
        <v>0</v>
      </c>
      <c r="II29">
        <v>100</v>
      </c>
      <c r="IJ29">
        <v>100</v>
      </c>
      <c r="IK29">
        <v>-2.1560000000000001</v>
      </c>
      <c r="IL29">
        <v>0.23230000000000001</v>
      </c>
      <c r="IM29">
        <v>-0.83267999446538887</v>
      </c>
      <c r="IN29">
        <v>-2.677719669153116E-3</v>
      </c>
      <c r="IO29">
        <v>1.9353498771248068E-6</v>
      </c>
      <c r="IP29">
        <v>-6.1862177325538213E-10</v>
      </c>
      <c r="IQ29">
        <v>-0.21269994856480881</v>
      </c>
      <c r="IR29">
        <v>-1.5299015507423901E-2</v>
      </c>
      <c r="IS29">
        <v>1.742162107778985E-3</v>
      </c>
      <c r="IT29">
        <v>-1.472690239905804E-5</v>
      </c>
      <c r="IU29">
        <v>3</v>
      </c>
      <c r="IV29">
        <v>2255</v>
      </c>
      <c r="IW29">
        <v>2</v>
      </c>
      <c r="IX29">
        <v>41</v>
      </c>
      <c r="IY29">
        <v>1.8</v>
      </c>
      <c r="IZ29">
        <v>1.9</v>
      </c>
      <c r="JA29">
        <v>2.0202599999999999</v>
      </c>
      <c r="JB29">
        <v>2.5573700000000001</v>
      </c>
      <c r="JC29">
        <v>1.5991200000000001</v>
      </c>
      <c r="JD29">
        <v>2.2705099999999998</v>
      </c>
      <c r="JE29">
        <v>1.5502899999999999</v>
      </c>
      <c r="JF29">
        <v>2.3840300000000001</v>
      </c>
      <c r="JG29">
        <v>52.103900000000003</v>
      </c>
      <c r="JH29">
        <v>23.7285</v>
      </c>
      <c r="JI29">
        <v>18</v>
      </c>
      <c r="JJ29">
        <v>503.04300000000001</v>
      </c>
      <c r="JK29">
        <v>436.185</v>
      </c>
      <c r="JL29">
        <v>21.866700000000002</v>
      </c>
      <c r="JM29">
        <v>30.805499999999999</v>
      </c>
      <c r="JN29">
        <v>30.0017</v>
      </c>
      <c r="JO29">
        <v>30.753900000000002</v>
      </c>
      <c r="JP29">
        <v>30.724799999999998</v>
      </c>
      <c r="JQ29">
        <v>40.445</v>
      </c>
      <c r="JR29">
        <v>28.5061</v>
      </c>
      <c r="JS29">
        <v>0</v>
      </c>
      <c r="JT29">
        <v>21.820499999999999</v>
      </c>
      <c r="JU29">
        <v>1000</v>
      </c>
      <c r="JV29">
        <v>20.6919</v>
      </c>
      <c r="JW29">
        <v>99.136600000000001</v>
      </c>
      <c r="JX29">
        <v>99.068399999999997</v>
      </c>
    </row>
    <row r="30" spans="1:284" x14ac:dyDescent="0.3">
      <c r="A30">
        <v>14</v>
      </c>
      <c r="B30">
        <v>1693246666.5999999</v>
      </c>
      <c r="C30">
        <v>1727.099999904633</v>
      </c>
      <c r="D30" t="s">
        <v>492</v>
      </c>
      <c r="E30" t="s">
        <v>493</v>
      </c>
      <c r="F30" t="s">
        <v>416</v>
      </c>
      <c r="G30" t="s">
        <v>417</v>
      </c>
      <c r="H30" t="s">
        <v>31</v>
      </c>
      <c r="I30" t="s">
        <v>418</v>
      </c>
      <c r="J30" t="s">
        <v>419</v>
      </c>
      <c r="K30" t="s">
        <v>420</v>
      </c>
      <c r="L30" t="s">
        <v>421</v>
      </c>
      <c r="M30">
        <v>1693246666.5999999</v>
      </c>
      <c r="N30">
        <f t="shared" si="0"/>
        <v>2.0964773162216828E-3</v>
      </c>
      <c r="O30">
        <f t="shared" si="1"/>
        <v>2.0964773162216828</v>
      </c>
      <c r="P30">
        <f t="shared" si="2"/>
        <v>43.492656895648217</v>
      </c>
      <c r="Q30">
        <f t="shared" si="3"/>
        <v>1145.1199999999999</v>
      </c>
      <c r="R30">
        <f t="shared" si="4"/>
        <v>654.9912209688913</v>
      </c>
      <c r="S30">
        <f t="shared" si="5"/>
        <v>65.069173414611953</v>
      </c>
      <c r="T30">
        <f t="shared" si="6"/>
        <v>113.76032147472</v>
      </c>
      <c r="U30">
        <f t="shared" si="7"/>
        <v>0.15180096601622217</v>
      </c>
      <c r="V30">
        <f t="shared" si="8"/>
        <v>2.9157966738231051</v>
      </c>
      <c r="W30">
        <f t="shared" si="9"/>
        <v>0.14754321025901995</v>
      </c>
      <c r="X30">
        <f t="shared" si="10"/>
        <v>9.2587101610466058E-2</v>
      </c>
      <c r="Y30">
        <f t="shared" si="11"/>
        <v>344.34790065804043</v>
      </c>
      <c r="Z30">
        <f t="shared" si="12"/>
        <v>29.178973837343847</v>
      </c>
      <c r="AA30">
        <f t="shared" si="13"/>
        <v>27.998100000000001</v>
      </c>
      <c r="AB30">
        <f t="shared" si="14"/>
        <v>3.7944193702110809</v>
      </c>
      <c r="AC30">
        <f t="shared" si="15"/>
        <v>65.132309065302891</v>
      </c>
      <c r="AD30">
        <f t="shared" si="16"/>
        <v>2.4270232899785995</v>
      </c>
      <c r="AE30">
        <f t="shared" si="17"/>
        <v>3.72629701726868</v>
      </c>
      <c r="AF30">
        <f t="shared" si="18"/>
        <v>1.3673960802324814</v>
      </c>
      <c r="AG30">
        <f t="shared" si="19"/>
        <v>-92.454649645376207</v>
      </c>
      <c r="AH30">
        <f t="shared" si="20"/>
        <v>-48.793771958648762</v>
      </c>
      <c r="AI30">
        <f t="shared" si="21"/>
        <v>-3.6419818628825489</v>
      </c>
      <c r="AJ30">
        <f t="shared" si="22"/>
        <v>199.45749719113289</v>
      </c>
      <c r="AK30">
        <v>0</v>
      </c>
      <c r="AL30">
        <v>0</v>
      </c>
      <c r="AM30">
        <f t="shared" si="23"/>
        <v>1</v>
      </c>
      <c r="AN30">
        <f t="shared" si="24"/>
        <v>0</v>
      </c>
      <c r="AO30">
        <f t="shared" si="25"/>
        <v>52344.264388841533</v>
      </c>
      <c r="AP30" t="s">
        <v>422</v>
      </c>
      <c r="AQ30">
        <v>10238.9</v>
      </c>
      <c r="AR30">
        <v>302.21199999999999</v>
      </c>
      <c r="AS30">
        <v>4052.3</v>
      </c>
      <c r="AT30">
        <f t="shared" si="26"/>
        <v>0.92542210596451402</v>
      </c>
      <c r="AU30">
        <v>-0.32343011824092421</v>
      </c>
      <c r="AV30" t="s">
        <v>494</v>
      </c>
      <c r="AW30">
        <v>10405.299999999999</v>
      </c>
      <c r="AX30">
        <v>881.29367999999999</v>
      </c>
      <c r="AY30">
        <v>1520.6646130458189</v>
      </c>
      <c r="AZ30">
        <f t="shared" si="27"/>
        <v>0.42045492974627019</v>
      </c>
      <c r="BA30">
        <v>0.5</v>
      </c>
      <c r="BB30">
        <f t="shared" si="28"/>
        <v>1513.0920003290203</v>
      </c>
      <c r="BC30">
        <f t="shared" si="29"/>
        <v>43.492656895648217</v>
      </c>
      <c r="BD30">
        <f t="shared" si="30"/>
        <v>318.09349534899081</v>
      </c>
      <c r="BE30">
        <f t="shared" si="31"/>
        <v>2.8957979425151527E-2</v>
      </c>
      <c r="BF30">
        <f t="shared" si="32"/>
        <v>1.6648216610258564</v>
      </c>
      <c r="BG30">
        <f t="shared" si="33"/>
        <v>268.83388261913876</v>
      </c>
      <c r="BH30" t="s">
        <v>495</v>
      </c>
      <c r="BI30">
        <v>600.70000000000005</v>
      </c>
      <c r="BJ30">
        <f t="shared" si="34"/>
        <v>600.70000000000005</v>
      </c>
      <c r="BK30">
        <f t="shared" si="35"/>
        <v>0.60497535429799565</v>
      </c>
      <c r="BL30">
        <f t="shared" si="36"/>
        <v>0.694995137833606</v>
      </c>
      <c r="BM30">
        <f t="shared" si="37"/>
        <v>0.73346719983607056</v>
      </c>
      <c r="BN30">
        <f t="shared" si="38"/>
        <v>0.52474008935608552</v>
      </c>
      <c r="BO30">
        <f t="shared" si="39"/>
        <v>0.67508692781454227</v>
      </c>
      <c r="BP30">
        <f t="shared" si="40"/>
        <v>0.4737167516016309</v>
      </c>
      <c r="BQ30">
        <f t="shared" si="41"/>
        <v>0.52628324839836904</v>
      </c>
      <c r="BR30">
        <v>5370</v>
      </c>
      <c r="BS30">
        <v>290.00000000000011</v>
      </c>
      <c r="BT30">
        <v>1355.54</v>
      </c>
      <c r="BU30">
        <v>155</v>
      </c>
      <c r="BV30">
        <v>10405.299999999999</v>
      </c>
      <c r="BW30">
        <v>1354.32</v>
      </c>
      <c r="BX30">
        <v>1.22</v>
      </c>
      <c r="BY30">
        <v>300.00000000000011</v>
      </c>
      <c r="BZ30">
        <v>38.299999999999997</v>
      </c>
      <c r="CA30">
        <v>1520.6646130458189</v>
      </c>
      <c r="CB30">
        <v>1.565447576910693</v>
      </c>
      <c r="CC30">
        <v>-173.09053906976979</v>
      </c>
      <c r="CD30">
        <v>1.3322122660633029</v>
      </c>
      <c r="CE30">
        <v>0.99834408334272207</v>
      </c>
      <c r="CF30">
        <v>-1.128454349276975E-2</v>
      </c>
      <c r="CG30">
        <v>289.99999999999989</v>
      </c>
      <c r="CH30">
        <v>1352.76</v>
      </c>
      <c r="CI30">
        <v>775</v>
      </c>
      <c r="CJ30">
        <v>10360.299999999999</v>
      </c>
      <c r="CK30">
        <v>1353.59</v>
      </c>
      <c r="CL30">
        <v>-0.83</v>
      </c>
      <c r="CZ30">
        <f t="shared" si="42"/>
        <v>1799.89</v>
      </c>
      <c r="DA30">
        <f t="shared" si="43"/>
        <v>1513.0920003290203</v>
      </c>
      <c r="DB30">
        <f t="shared" si="44"/>
        <v>0.84065804039636871</v>
      </c>
      <c r="DC30">
        <f t="shared" si="45"/>
        <v>0.19131608079273757</v>
      </c>
      <c r="DD30">
        <v>6</v>
      </c>
      <c r="DE30">
        <v>0.5</v>
      </c>
      <c r="DF30" t="s">
        <v>425</v>
      </c>
      <c r="DG30">
        <v>2</v>
      </c>
      <c r="DH30">
        <v>1693246666.5999999</v>
      </c>
      <c r="DI30">
        <v>1145.1199999999999</v>
      </c>
      <c r="DJ30">
        <v>1200.1199999999999</v>
      </c>
      <c r="DK30">
        <v>24.430599999999998</v>
      </c>
      <c r="DL30">
        <v>21.979500000000002</v>
      </c>
      <c r="DM30">
        <v>1147.33</v>
      </c>
      <c r="DN30">
        <v>24.203099999999999</v>
      </c>
      <c r="DO30">
        <v>500.65499999999997</v>
      </c>
      <c r="DP30">
        <v>99.242900000000006</v>
      </c>
      <c r="DQ30">
        <v>0.10068100000000001</v>
      </c>
      <c r="DR30">
        <v>27.6877</v>
      </c>
      <c r="DS30">
        <v>27.998100000000001</v>
      </c>
      <c r="DT30">
        <v>999.9</v>
      </c>
      <c r="DU30">
        <v>0</v>
      </c>
      <c r="DV30">
        <v>0</v>
      </c>
      <c r="DW30">
        <v>9997.5</v>
      </c>
      <c r="DX30">
        <v>0</v>
      </c>
      <c r="DY30">
        <v>1765.63</v>
      </c>
      <c r="DZ30">
        <v>-55.001199999999997</v>
      </c>
      <c r="EA30">
        <v>1173.79</v>
      </c>
      <c r="EB30">
        <v>1227.0899999999999</v>
      </c>
      <c r="EC30">
        <v>2.4510900000000002</v>
      </c>
      <c r="ED30">
        <v>1200.1199999999999</v>
      </c>
      <c r="EE30">
        <v>21.979500000000002</v>
      </c>
      <c r="EF30">
        <v>2.42456</v>
      </c>
      <c r="EG30">
        <v>2.1813099999999999</v>
      </c>
      <c r="EH30">
        <v>20.5288</v>
      </c>
      <c r="EI30">
        <v>18.825700000000001</v>
      </c>
      <c r="EJ30">
        <v>1799.89</v>
      </c>
      <c r="EK30">
        <v>0.97800299999999996</v>
      </c>
      <c r="EL30">
        <v>2.19975E-2</v>
      </c>
      <c r="EM30">
        <v>0</v>
      </c>
      <c r="EN30">
        <v>881.245</v>
      </c>
      <c r="EO30">
        <v>4.9995000000000003</v>
      </c>
      <c r="EP30">
        <v>17130.8</v>
      </c>
      <c r="EQ30">
        <v>16658.8</v>
      </c>
      <c r="ER30">
        <v>46.25</v>
      </c>
      <c r="ES30">
        <v>48.686999999999998</v>
      </c>
      <c r="ET30">
        <v>47.375</v>
      </c>
      <c r="EU30">
        <v>47.186999999999998</v>
      </c>
      <c r="EV30">
        <v>47.5</v>
      </c>
      <c r="EW30">
        <v>1755.41</v>
      </c>
      <c r="EX30">
        <v>39.479999999999997</v>
      </c>
      <c r="EY30">
        <v>0</v>
      </c>
      <c r="EZ30">
        <v>187.4000000953674</v>
      </c>
      <c r="FA30">
        <v>0</v>
      </c>
      <c r="FB30">
        <v>881.29367999999999</v>
      </c>
      <c r="FC30">
        <v>0.9349999965150978</v>
      </c>
      <c r="FD30">
        <v>19.18461541893253</v>
      </c>
      <c r="FE30">
        <v>17138.3</v>
      </c>
      <c r="FF30">
        <v>15</v>
      </c>
      <c r="FG30">
        <v>1693246557.0999999</v>
      </c>
      <c r="FH30" t="s">
        <v>496</v>
      </c>
      <c r="FI30">
        <v>1693246557.0999999</v>
      </c>
      <c r="FJ30">
        <v>1693246539.5999999</v>
      </c>
      <c r="FK30">
        <v>15</v>
      </c>
      <c r="FL30">
        <v>7.2999999999999995E-2</v>
      </c>
      <c r="FM30">
        <v>-1E-3</v>
      </c>
      <c r="FN30">
        <v>-2.2570000000000001</v>
      </c>
      <c r="FO30">
        <v>9.6000000000000002E-2</v>
      </c>
      <c r="FP30">
        <v>1200</v>
      </c>
      <c r="FQ30">
        <v>21</v>
      </c>
      <c r="FR30">
        <v>0.15</v>
      </c>
      <c r="FS30">
        <v>0.06</v>
      </c>
      <c r="FT30">
        <v>44.033594669525641</v>
      </c>
      <c r="FU30">
        <v>-2.3436326722226699</v>
      </c>
      <c r="FV30">
        <v>0.36460301434380882</v>
      </c>
      <c r="FW30">
        <v>0</v>
      </c>
      <c r="FX30">
        <v>0.1549901736148184</v>
      </c>
      <c r="FY30">
        <v>-1.622240034950119E-2</v>
      </c>
      <c r="FZ30">
        <v>2.3736817541978859E-3</v>
      </c>
      <c r="GA30">
        <v>1</v>
      </c>
      <c r="GB30">
        <v>1</v>
      </c>
      <c r="GC30">
        <v>2</v>
      </c>
      <c r="GD30" t="s">
        <v>486</v>
      </c>
      <c r="GE30">
        <v>2.97227</v>
      </c>
      <c r="GF30">
        <v>2.81236</v>
      </c>
      <c r="GG30">
        <v>0.201962</v>
      </c>
      <c r="GH30">
        <v>0.20561499999999999</v>
      </c>
      <c r="GI30">
        <v>0.12112100000000001</v>
      </c>
      <c r="GJ30">
        <v>0.11171399999999999</v>
      </c>
      <c r="GK30">
        <v>23566.1</v>
      </c>
      <c r="GL30">
        <v>21693</v>
      </c>
      <c r="GM30">
        <v>26542.400000000001</v>
      </c>
      <c r="GN30">
        <v>25764.400000000001</v>
      </c>
      <c r="GO30">
        <v>31753.1</v>
      </c>
      <c r="GP30">
        <v>32252.2</v>
      </c>
      <c r="GQ30">
        <v>37590.6</v>
      </c>
      <c r="GR30">
        <v>38126</v>
      </c>
      <c r="GS30">
        <v>1.972</v>
      </c>
      <c r="GT30">
        <v>1.9136</v>
      </c>
      <c r="GU30">
        <v>3.9666899999999998E-2</v>
      </c>
      <c r="GV30">
        <v>0</v>
      </c>
      <c r="GW30">
        <v>27.350100000000001</v>
      </c>
      <c r="GX30">
        <v>999.9</v>
      </c>
      <c r="GY30">
        <v>27.2</v>
      </c>
      <c r="GZ30">
        <v>47.8</v>
      </c>
      <c r="HA30">
        <v>30.476400000000002</v>
      </c>
      <c r="HB30">
        <v>61.563899999999997</v>
      </c>
      <c r="HC30">
        <v>14.398999999999999</v>
      </c>
      <c r="HD30">
        <v>1</v>
      </c>
      <c r="HE30">
        <v>0.28073199999999998</v>
      </c>
      <c r="HF30">
        <v>3.9569299999999998</v>
      </c>
      <c r="HG30">
        <v>20.201799999999999</v>
      </c>
      <c r="HH30">
        <v>5.2088999999999999</v>
      </c>
      <c r="HI30">
        <v>11.9321</v>
      </c>
      <c r="HJ30">
        <v>4.9882</v>
      </c>
      <c r="HK30">
        <v>3.2909999999999999</v>
      </c>
      <c r="HL30">
        <v>9999</v>
      </c>
      <c r="HM30">
        <v>9999</v>
      </c>
      <c r="HN30">
        <v>9999</v>
      </c>
      <c r="HO30">
        <v>999.9</v>
      </c>
      <c r="HP30">
        <v>1.87164</v>
      </c>
      <c r="HQ30">
        <v>1.87748</v>
      </c>
      <c r="HR30">
        <v>1.87531</v>
      </c>
      <c r="HS30">
        <v>1.87347</v>
      </c>
      <c r="HT30">
        <v>1.87408</v>
      </c>
      <c r="HU30">
        <v>1.87141</v>
      </c>
      <c r="HV30">
        <v>1.8772899999999999</v>
      </c>
      <c r="HW30">
        <v>1.8765099999999999</v>
      </c>
      <c r="HX30">
        <v>5</v>
      </c>
      <c r="HY30">
        <v>0</v>
      </c>
      <c r="HZ30">
        <v>0</v>
      </c>
      <c r="IA30">
        <v>0</v>
      </c>
      <c r="IB30" t="s">
        <v>428</v>
      </c>
      <c r="IC30" t="s">
        <v>429</v>
      </c>
      <c r="ID30" t="s">
        <v>430</v>
      </c>
      <c r="IE30" t="s">
        <v>430</v>
      </c>
      <c r="IF30" t="s">
        <v>430</v>
      </c>
      <c r="IG30" t="s">
        <v>430</v>
      </c>
      <c r="IH30">
        <v>0</v>
      </c>
      <c r="II30">
        <v>100</v>
      </c>
      <c r="IJ30">
        <v>100</v>
      </c>
      <c r="IK30">
        <v>-2.21</v>
      </c>
      <c r="IL30">
        <v>0.22750000000000001</v>
      </c>
      <c r="IM30">
        <v>-0.75970230654643744</v>
      </c>
      <c r="IN30">
        <v>-2.677719669153116E-3</v>
      </c>
      <c r="IO30">
        <v>1.9353498771248068E-6</v>
      </c>
      <c r="IP30">
        <v>-6.1862177325538213E-10</v>
      </c>
      <c r="IQ30">
        <v>-0.21399008295347091</v>
      </c>
      <c r="IR30">
        <v>-1.5299015507423901E-2</v>
      </c>
      <c r="IS30">
        <v>1.742162107778985E-3</v>
      </c>
      <c r="IT30">
        <v>-1.472690239905804E-5</v>
      </c>
      <c r="IU30">
        <v>3</v>
      </c>
      <c r="IV30">
        <v>2255</v>
      </c>
      <c r="IW30">
        <v>2</v>
      </c>
      <c r="IX30">
        <v>41</v>
      </c>
      <c r="IY30">
        <v>1.8</v>
      </c>
      <c r="IZ30">
        <v>2.1</v>
      </c>
      <c r="JA30">
        <v>2.3535200000000001</v>
      </c>
      <c r="JB30">
        <v>2.5573700000000001</v>
      </c>
      <c r="JC30">
        <v>1.5991200000000001</v>
      </c>
      <c r="JD30">
        <v>2.2705099999999998</v>
      </c>
      <c r="JE30">
        <v>1.5502899999999999</v>
      </c>
      <c r="JF30">
        <v>2.2936999999999999</v>
      </c>
      <c r="JG30">
        <v>52.274000000000001</v>
      </c>
      <c r="JH30">
        <v>23.719799999999999</v>
      </c>
      <c r="JI30">
        <v>18</v>
      </c>
      <c r="JJ30">
        <v>502.61500000000001</v>
      </c>
      <c r="JK30">
        <v>435.67700000000002</v>
      </c>
      <c r="JL30">
        <v>21.809100000000001</v>
      </c>
      <c r="JM30">
        <v>30.910299999999999</v>
      </c>
      <c r="JN30">
        <v>30.0002</v>
      </c>
      <c r="JO30">
        <v>30.850200000000001</v>
      </c>
      <c r="JP30">
        <v>30.818000000000001</v>
      </c>
      <c r="JQ30">
        <v>47.1096</v>
      </c>
      <c r="JR30">
        <v>24.258400000000002</v>
      </c>
      <c r="JS30">
        <v>0</v>
      </c>
      <c r="JT30">
        <v>21.8079</v>
      </c>
      <c r="JU30">
        <v>1200</v>
      </c>
      <c r="JV30">
        <v>21.914100000000001</v>
      </c>
      <c r="JW30">
        <v>99.123699999999999</v>
      </c>
      <c r="JX30">
        <v>99.0321</v>
      </c>
    </row>
    <row r="31" spans="1:284" x14ac:dyDescent="0.3">
      <c r="A31">
        <v>15</v>
      </c>
      <c r="B31">
        <v>1693246856.0999999</v>
      </c>
      <c r="C31">
        <v>1916.599999904633</v>
      </c>
      <c r="D31" t="s">
        <v>497</v>
      </c>
      <c r="E31" t="s">
        <v>498</v>
      </c>
      <c r="F31" t="s">
        <v>416</v>
      </c>
      <c r="G31" t="s">
        <v>417</v>
      </c>
      <c r="H31" t="s">
        <v>31</v>
      </c>
      <c r="I31" t="s">
        <v>418</v>
      </c>
      <c r="J31" t="s">
        <v>419</v>
      </c>
      <c r="K31" t="s">
        <v>420</v>
      </c>
      <c r="L31" t="s">
        <v>421</v>
      </c>
      <c r="M31">
        <v>1693246856.0999999</v>
      </c>
      <c r="N31">
        <f t="shared" si="0"/>
        <v>1.7153455622401764E-3</v>
      </c>
      <c r="O31">
        <f t="shared" si="1"/>
        <v>1.7153455622401763</v>
      </c>
      <c r="P31">
        <f t="shared" si="2"/>
        <v>46.848900929325374</v>
      </c>
      <c r="Q31">
        <f t="shared" si="3"/>
        <v>1440.9580000000001</v>
      </c>
      <c r="R31">
        <f t="shared" si="4"/>
        <v>790.04971311529584</v>
      </c>
      <c r="S31">
        <f t="shared" si="5"/>
        <v>78.480085983627191</v>
      </c>
      <c r="T31">
        <f t="shared" si="6"/>
        <v>143.13847073354</v>
      </c>
      <c r="U31">
        <f t="shared" si="7"/>
        <v>0.12225724336506424</v>
      </c>
      <c r="V31">
        <f t="shared" si="8"/>
        <v>2.9068953244667188</v>
      </c>
      <c r="W31">
        <f t="shared" si="9"/>
        <v>0.11947088388954033</v>
      </c>
      <c r="X31">
        <f t="shared" si="10"/>
        <v>7.4914356602700072E-2</v>
      </c>
      <c r="Y31">
        <f t="shared" si="11"/>
        <v>344.33330065823634</v>
      </c>
      <c r="Z31">
        <f t="shared" si="12"/>
        <v>29.232282891555396</v>
      </c>
      <c r="AA31">
        <f t="shared" si="13"/>
        <v>27.956399999999999</v>
      </c>
      <c r="AB31">
        <f t="shared" si="14"/>
        <v>3.7852049085488177</v>
      </c>
      <c r="AC31">
        <f t="shared" si="15"/>
        <v>64.689362800140017</v>
      </c>
      <c r="AD31">
        <f t="shared" si="16"/>
        <v>2.4033858335980005</v>
      </c>
      <c r="AE31">
        <f t="shared" si="17"/>
        <v>3.7152720780746331</v>
      </c>
      <c r="AF31">
        <f t="shared" si="18"/>
        <v>1.3818190749508172</v>
      </c>
      <c r="AG31">
        <f t="shared" si="19"/>
        <v>-75.646739294791772</v>
      </c>
      <c r="AH31">
        <f t="shared" si="20"/>
        <v>-50.055263110008042</v>
      </c>
      <c r="AI31">
        <f t="shared" si="21"/>
        <v>-3.7458543566598101</v>
      </c>
      <c r="AJ31">
        <f t="shared" si="22"/>
        <v>214.88544389677671</v>
      </c>
      <c r="AK31">
        <v>0</v>
      </c>
      <c r="AL31">
        <v>0</v>
      </c>
      <c r="AM31">
        <f t="shared" si="23"/>
        <v>1</v>
      </c>
      <c r="AN31">
        <f t="shared" si="24"/>
        <v>0</v>
      </c>
      <c r="AO31">
        <f t="shared" si="25"/>
        <v>52097.721024879706</v>
      </c>
      <c r="AP31" t="s">
        <v>422</v>
      </c>
      <c r="AQ31">
        <v>10238.9</v>
      </c>
      <c r="AR31">
        <v>302.21199999999999</v>
      </c>
      <c r="AS31">
        <v>4052.3</v>
      </c>
      <c r="AT31">
        <f t="shared" si="26"/>
        <v>0.92542210596451402</v>
      </c>
      <c r="AU31">
        <v>-0.32343011824092421</v>
      </c>
      <c r="AV31" t="s">
        <v>499</v>
      </c>
      <c r="AW31">
        <v>10415</v>
      </c>
      <c r="AX31">
        <v>890.64868000000001</v>
      </c>
      <c r="AY31">
        <v>1568.1809043142939</v>
      </c>
      <c r="AZ31">
        <f t="shared" si="27"/>
        <v>0.43204978612499623</v>
      </c>
      <c r="BA31">
        <v>0.5</v>
      </c>
      <c r="BB31">
        <f t="shared" si="28"/>
        <v>1513.0251003291178</v>
      </c>
      <c r="BC31">
        <f t="shared" si="29"/>
        <v>46.848900929325374</v>
      </c>
      <c r="BD31">
        <f t="shared" si="30"/>
        <v>326.85108549947313</v>
      </c>
      <c r="BE31">
        <f t="shared" si="31"/>
        <v>3.1177494039791691E-2</v>
      </c>
      <c r="BF31">
        <f t="shared" si="32"/>
        <v>1.5840768682054047</v>
      </c>
      <c r="BG31">
        <f t="shared" si="33"/>
        <v>270.2816993135886</v>
      </c>
      <c r="BH31" t="s">
        <v>500</v>
      </c>
      <c r="BI31">
        <v>601.85</v>
      </c>
      <c r="BJ31">
        <f t="shared" si="34"/>
        <v>601.85</v>
      </c>
      <c r="BK31">
        <f t="shared" si="35"/>
        <v>0.61621137054773267</v>
      </c>
      <c r="BL31">
        <f t="shared" si="36"/>
        <v>0.70113893831747953</v>
      </c>
      <c r="BM31">
        <f t="shared" si="37"/>
        <v>0.71994061519097685</v>
      </c>
      <c r="BN31">
        <f t="shared" si="38"/>
        <v>0.53518867801992032</v>
      </c>
      <c r="BO31">
        <f t="shared" si="39"/>
        <v>0.66241621414902963</v>
      </c>
      <c r="BP31">
        <f t="shared" si="40"/>
        <v>0.4737900358493487</v>
      </c>
      <c r="BQ31">
        <f t="shared" si="41"/>
        <v>0.52620996415065124</v>
      </c>
      <c r="BR31">
        <v>5372</v>
      </c>
      <c r="BS31">
        <v>290.00000000000011</v>
      </c>
      <c r="BT31">
        <v>1394.99</v>
      </c>
      <c r="BU31">
        <v>125</v>
      </c>
      <c r="BV31">
        <v>10415</v>
      </c>
      <c r="BW31">
        <v>1393.83</v>
      </c>
      <c r="BX31">
        <v>1.1599999999999999</v>
      </c>
      <c r="BY31">
        <v>300.00000000000011</v>
      </c>
      <c r="BZ31">
        <v>38.299999999999997</v>
      </c>
      <c r="CA31">
        <v>1568.1809043142939</v>
      </c>
      <c r="CB31">
        <v>1.7720008362929009</v>
      </c>
      <c r="CC31">
        <v>-181.58908850399629</v>
      </c>
      <c r="CD31">
        <v>1.508507590191946</v>
      </c>
      <c r="CE31">
        <v>0.99807143110525043</v>
      </c>
      <c r="CF31">
        <v>-1.128830567296997E-2</v>
      </c>
      <c r="CG31">
        <v>289.99999999999989</v>
      </c>
      <c r="CH31">
        <v>1393.54</v>
      </c>
      <c r="CI31">
        <v>805</v>
      </c>
      <c r="CJ31">
        <v>10362</v>
      </c>
      <c r="CK31">
        <v>1392.94</v>
      </c>
      <c r="CL31">
        <v>0.6</v>
      </c>
      <c r="CZ31">
        <f t="shared" si="42"/>
        <v>1799.81</v>
      </c>
      <c r="DA31">
        <f t="shared" si="43"/>
        <v>1513.0251003291178</v>
      </c>
      <c r="DB31">
        <f t="shared" si="44"/>
        <v>0.84065823633001147</v>
      </c>
      <c r="DC31">
        <f t="shared" si="45"/>
        <v>0.19131647266002319</v>
      </c>
      <c r="DD31">
        <v>6</v>
      </c>
      <c r="DE31">
        <v>0.5</v>
      </c>
      <c r="DF31" t="s">
        <v>425</v>
      </c>
      <c r="DG31">
        <v>2</v>
      </c>
      <c r="DH31">
        <v>1693246856.0999999</v>
      </c>
      <c r="DI31">
        <v>1440.9580000000001</v>
      </c>
      <c r="DJ31">
        <v>1500.11</v>
      </c>
      <c r="DK31">
        <v>24.194600000000001</v>
      </c>
      <c r="DL31">
        <v>22.187100000000001</v>
      </c>
      <c r="DM31">
        <v>1443.47</v>
      </c>
      <c r="DN31">
        <v>24.0566</v>
      </c>
      <c r="DO31">
        <v>500.27699999999999</v>
      </c>
      <c r="DP31">
        <v>99.235200000000006</v>
      </c>
      <c r="DQ31">
        <v>0.10043000000000001</v>
      </c>
      <c r="DR31">
        <v>27.637</v>
      </c>
      <c r="DS31">
        <v>27.956399999999999</v>
      </c>
      <c r="DT31">
        <v>999.9</v>
      </c>
      <c r="DU31">
        <v>0</v>
      </c>
      <c r="DV31">
        <v>0</v>
      </c>
      <c r="DW31">
        <v>9947.5</v>
      </c>
      <c r="DX31">
        <v>0</v>
      </c>
      <c r="DY31">
        <v>1759.76</v>
      </c>
      <c r="DZ31">
        <v>-59.0869</v>
      </c>
      <c r="EA31">
        <v>1476.87</v>
      </c>
      <c r="EB31">
        <v>1534.14</v>
      </c>
      <c r="EC31">
        <v>2.0905999999999998</v>
      </c>
      <c r="ED31">
        <v>1500.11</v>
      </c>
      <c r="EE31">
        <v>22.187100000000001</v>
      </c>
      <c r="EF31">
        <v>2.4091999999999998</v>
      </c>
      <c r="EG31">
        <v>2.20174</v>
      </c>
      <c r="EH31">
        <v>20.425799999999999</v>
      </c>
      <c r="EI31">
        <v>18.975000000000001</v>
      </c>
      <c r="EJ31">
        <v>1799.81</v>
      </c>
      <c r="EK31">
        <v>0.97799499999999995</v>
      </c>
      <c r="EL31">
        <v>2.20045E-2</v>
      </c>
      <c r="EM31">
        <v>0</v>
      </c>
      <c r="EN31">
        <v>891.49599999999998</v>
      </c>
      <c r="EO31">
        <v>4.9995000000000003</v>
      </c>
      <c r="EP31">
        <v>17273.5</v>
      </c>
      <c r="EQ31">
        <v>16658</v>
      </c>
      <c r="ER31">
        <v>45.875</v>
      </c>
      <c r="ES31">
        <v>48.186999999999998</v>
      </c>
      <c r="ET31">
        <v>46.936999999999998</v>
      </c>
      <c r="EU31">
        <v>46.811999999999998</v>
      </c>
      <c r="EV31">
        <v>47.186999999999998</v>
      </c>
      <c r="EW31">
        <v>1755.32</v>
      </c>
      <c r="EX31">
        <v>39.49</v>
      </c>
      <c r="EY31">
        <v>0</v>
      </c>
      <c r="EZ31">
        <v>187.4000000953674</v>
      </c>
      <c r="FA31">
        <v>0</v>
      </c>
      <c r="FB31">
        <v>890.64868000000001</v>
      </c>
      <c r="FC31">
        <v>3.9996923108749551</v>
      </c>
      <c r="FD31">
        <v>-44.76153833082595</v>
      </c>
      <c r="FE31">
        <v>17269.648000000001</v>
      </c>
      <c r="FF31">
        <v>15</v>
      </c>
      <c r="FG31">
        <v>1693246890.5999999</v>
      </c>
      <c r="FH31" t="s">
        <v>501</v>
      </c>
      <c r="FI31">
        <v>1693246890.5999999</v>
      </c>
      <c r="FJ31">
        <v>1693246878.0999999</v>
      </c>
      <c r="FK31">
        <v>16</v>
      </c>
      <c r="FL31">
        <v>0</v>
      </c>
      <c r="FM31">
        <v>0</v>
      </c>
      <c r="FN31">
        <v>-2.512</v>
      </c>
      <c r="FO31">
        <v>0.13800000000000001</v>
      </c>
      <c r="FP31">
        <v>1500</v>
      </c>
      <c r="FQ31">
        <v>22</v>
      </c>
      <c r="FR31">
        <v>0.16</v>
      </c>
      <c r="FS31">
        <v>0.11</v>
      </c>
      <c r="FT31">
        <v>46.8339768317474</v>
      </c>
      <c r="FU31">
        <v>-1.0815778407687371</v>
      </c>
      <c r="FV31">
        <v>0.23136219168444791</v>
      </c>
      <c r="FW31">
        <v>0</v>
      </c>
      <c r="FX31">
        <v>0.12992772242537029</v>
      </c>
      <c r="FY31">
        <v>-5.9033446504771804E-3</v>
      </c>
      <c r="FZ31">
        <v>1.6137135175017399E-3</v>
      </c>
      <c r="GA31">
        <v>1</v>
      </c>
      <c r="GB31">
        <v>1</v>
      </c>
      <c r="GC31">
        <v>2</v>
      </c>
      <c r="GD31" t="s">
        <v>486</v>
      </c>
      <c r="GE31">
        <v>2.9711799999999999</v>
      </c>
      <c r="GF31">
        <v>2.8116699999999999</v>
      </c>
      <c r="GG31">
        <v>0.23291799999999999</v>
      </c>
      <c r="GH31">
        <v>0.23601</v>
      </c>
      <c r="GI31">
        <v>0.120569</v>
      </c>
      <c r="GJ31">
        <v>0.112429</v>
      </c>
      <c r="GK31">
        <v>22648.2</v>
      </c>
      <c r="GL31">
        <v>20856.900000000001</v>
      </c>
      <c r="GM31">
        <v>26540</v>
      </c>
      <c r="GN31">
        <v>25759.1</v>
      </c>
      <c r="GO31">
        <v>31772.9</v>
      </c>
      <c r="GP31">
        <v>32221.7</v>
      </c>
      <c r="GQ31">
        <v>37586.800000000003</v>
      </c>
      <c r="GR31">
        <v>38117.9</v>
      </c>
      <c r="GS31">
        <v>1.9702</v>
      </c>
      <c r="GT31">
        <v>1.9121999999999999</v>
      </c>
      <c r="GU31">
        <v>4.3764699999999997E-2</v>
      </c>
      <c r="GV31">
        <v>0</v>
      </c>
      <c r="GW31">
        <v>27.241399999999999</v>
      </c>
      <c r="GX31">
        <v>999.9</v>
      </c>
      <c r="GY31">
        <v>27.3</v>
      </c>
      <c r="GZ31">
        <v>48</v>
      </c>
      <c r="HA31">
        <v>30.904</v>
      </c>
      <c r="HB31">
        <v>61.913899999999998</v>
      </c>
      <c r="HC31">
        <v>14.2628</v>
      </c>
      <c r="HD31">
        <v>1</v>
      </c>
      <c r="HE31">
        <v>0.28659600000000002</v>
      </c>
      <c r="HF31">
        <v>3.6087799999999999</v>
      </c>
      <c r="HG31">
        <v>20.2102</v>
      </c>
      <c r="HH31">
        <v>5.2095000000000002</v>
      </c>
      <c r="HI31">
        <v>11.9321</v>
      </c>
      <c r="HJ31">
        <v>4.9878</v>
      </c>
      <c r="HK31">
        <v>3.2909999999999999</v>
      </c>
      <c r="HL31">
        <v>9999</v>
      </c>
      <c r="HM31">
        <v>9999</v>
      </c>
      <c r="HN31">
        <v>9999</v>
      </c>
      <c r="HO31">
        <v>999.9</v>
      </c>
      <c r="HP31">
        <v>1.8716200000000001</v>
      </c>
      <c r="HQ31">
        <v>1.87747</v>
      </c>
      <c r="HR31">
        <v>1.87531</v>
      </c>
      <c r="HS31">
        <v>1.87347</v>
      </c>
      <c r="HT31">
        <v>1.87408</v>
      </c>
      <c r="HU31">
        <v>1.87138</v>
      </c>
      <c r="HV31">
        <v>1.8772899999999999</v>
      </c>
      <c r="HW31">
        <v>1.8765099999999999</v>
      </c>
      <c r="HX31">
        <v>5</v>
      </c>
      <c r="HY31">
        <v>0</v>
      </c>
      <c r="HZ31">
        <v>0</v>
      </c>
      <c r="IA31">
        <v>0</v>
      </c>
      <c r="IB31" t="s">
        <v>428</v>
      </c>
      <c r="IC31" t="s">
        <v>429</v>
      </c>
      <c r="ID31" t="s">
        <v>430</v>
      </c>
      <c r="IE31" t="s">
        <v>430</v>
      </c>
      <c r="IF31" t="s">
        <v>430</v>
      </c>
      <c r="IG31" t="s">
        <v>430</v>
      </c>
      <c r="IH31">
        <v>0</v>
      </c>
      <c r="II31">
        <v>100</v>
      </c>
      <c r="IJ31">
        <v>100</v>
      </c>
      <c r="IK31">
        <v>-2.512</v>
      </c>
      <c r="IL31">
        <v>0.13800000000000001</v>
      </c>
      <c r="IM31">
        <v>-0.75970230654643744</v>
      </c>
      <c r="IN31">
        <v>-2.677719669153116E-3</v>
      </c>
      <c r="IO31">
        <v>1.9353498771248068E-6</v>
      </c>
      <c r="IP31">
        <v>-6.1862177325538213E-10</v>
      </c>
      <c r="IQ31">
        <v>-0.21399008295347091</v>
      </c>
      <c r="IR31">
        <v>-1.5299015507423901E-2</v>
      </c>
      <c r="IS31">
        <v>1.742162107778985E-3</v>
      </c>
      <c r="IT31">
        <v>-1.472690239905804E-5</v>
      </c>
      <c r="IU31">
        <v>3</v>
      </c>
      <c r="IV31">
        <v>2255</v>
      </c>
      <c r="IW31">
        <v>2</v>
      </c>
      <c r="IX31">
        <v>41</v>
      </c>
      <c r="IY31">
        <v>5</v>
      </c>
      <c r="IZ31">
        <v>5.3</v>
      </c>
      <c r="JA31">
        <v>2.83203</v>
      </c>
      <c r="JB31">
        <v>2.5500500000000001</v>
      </c>
      <c r="JC31">
        <v>1.5991200000000001</v>
      </c>
      <c r="JD31">
        <v>2.2705099999999998</v>
      </c>
      <c r="JE31">
        <v>1.5502899999999999</v>
      </c>
      <c r="JF31">
        <v>2.32178</v>
      </c>
      <c r="JG31">
        <v>52.137900000000002</v>
      </c>
      <c r="JH31">
        <v>23.7285</v>
      </c>
      <c r="JI31">
        <v>18</v>
      </c>
      <c r="JJ31">
        <v>502.077</v>
      </c>
      <c r="JK31">
        <v>435.37</v>
      </c>
      <c r="JL31">
        <v>21.884</v>
      </c>
      <c r="JM31">
        <v>30.977799999999998</v>
      </c>
      <c r="JN31">
        <v>29.9999</v>
      </c>
      <c r="JO31">
        <v>30.9254</v>
      </c>
      <c r="JP31">
        <v>30.89</v>
      </c>
      <c r="JQ31">
        <v>56.684899999999999</v>
      </c>
      <c r="JR31">
        <v>25.423500000000001</v>
      </c>
      <c r="JS31">
        <v>0</v>
      </c>
      <c r="JT31">
        <v>21.930900000000001</v>
      </c>
      <c r="JU31">
        <v>1500</v>
      </c>
      <c r="JV31">
        <v>22.2759</v>
      </c>
      <c r="JW31">
        <v>99.114199999999997</v>
      </c>
      <c r="JX31">
        <v>99.011300000000006</v>
      </c>
    </row>
    <row r="32" spans="1:284" x14ac:dyDescent="0.3">
      <c r="A32">
        <v>16</v>
      </c>
      <c r="B32">
        <v>1693247071.5999999</v>
      </c>
      <c r="C32">
        <v>2132.099999904633</v>
      </c>
      <c r="D32" t="s">
        <v>502</v>
      </c>
      <c r="E32" t="s">
        <v>503</v>
      </c>
      <c r="F32" t="s">
        <v>416</v>
      </c>
      <c r="G32" t="s">
        <v>417</v>
      </c>
      <c r="H32" t="s">
        <v>31</v>
      </c>
      <c r="I32" t="s">
        <v>418</v>
      </c>
      <c r="J32" t="s">
        <v>419</v>
      </c>
      <c r="K32" t="s">
        <v>420</v>
      </c>
      <c r="L32" t="s">
        <v>421</v>
      </c>
      <c r="M32">
        <v>1693247071.5999999</v>
      </c>
      <c r="N32">
        <f t="shared" si="0"/>
        <v>1.5275489627332157E-3</v>
      </c>
      <c r="O32">
        <f t="shared" si="1"/>
        <v>1.5275489627332157</v>
      </c>
      <c r="P32">
        <f t="shared" si="2"/>
        <v>49.048071844925929</v>
      </c>
      <c r="Q32">
        <f t="shared" si="3"/>
        <v>1737.99</v>
      </c>
      <c r="R32">
        <f t="shared" si="4"/>
        <v>964.16106445251899</v>
      </c>
      <c r="S32">
        <f t="shared" si="5"/>
        <v>95.76806776148463</v>
      </c>
      <c r="T32">
        <f t="shared" si="6"/>
        <v>172.63084999527001</v>
      </c>
      <c r="U32">
        <f t="shared" si="7"/>
        <v>0.10753860222618912</v>
      </c>
      <c r="V32">
        <f t="shared" si="8"/>
        <v>2.9063207378487057</v>
      </c>
      <c r="W32">
        <f t="shared" si="9"/>
        <v>0.1053759502962512</v>
      </c>
      <c r="X32">
        <f t="shared" si="10"/>
        <v>6.6050652185280334E-2</v>
      </c>
      <c r="Y32">
        <f t="shared" si="11"/>
        <v>344.35360065802939</v>
      </c>
      <c r="Z32">
        <f t="shared" si="12"/>
        <v>29.280479568912863</v>
      </c>
      <c r="AA32">
        <f t="shared" si="13"/>
        <v>28.003699999999998</v>
      </c>
      <c r="AB32">
        <f t="shared" si="14"/>
        <v>3.7956582932013911</v>
      </c>
      <c r="AC32">
        <f t="shared" si="15"/>
        <v>64.62222726679353</v>
      </c>
      <c r="AD32">
        <f t="shared" si="16"/>
        <v>2.4006950936862004</v>
      </c>
      <c r="AE32">
        <f t="shared" si="17"/>
        <v>3.7149680461722654</v>
      </c>
      <c r="AF32">
        <f t="shared" si="18"/>
        <v>1.3949631995151908</v>
      </c>
      <c r="AG32">
        <f t="shared" si="19"/>
        <v>-67.364909256534816</v>
      </c>
      <c r="AH32">
        <f t="shared" si="20"/>
        <v>-57.675955968116618</v>
      </c>
      <c r="AI32">
        <f t="shared" si="21"/>
        <v>-4.3179860612739818</v>
      </c>
      <c r="AJ32">
        <f t="shared" si="22"/>
        <v>214.99474937210397</v>
      </c>
      <c r="AK32">
        <v>0</v>
      </c>
      <c r="AL32">
        <v>0</v>
      </c>
      <c r="AM32">
        <f t="shared" si="23"/>
        <v>1</v>
      </c>
      <c r="AN32">
        <f t="shared" si="24"/>
        <v>0</v>
      </c>
      <c r="AO32">
        <f t="shared" si="25"/>
        <v>52081.347011572958</v>
      </c>
      <c r="AP32" t="s">
        <v>422</v>
      </c>
      <c r="AQ32">
        <v>10238.9</v>
      </c>
      <c r="AR32">
        <v>302.21199999999999</v>
      </c>
      <c r="AS32">
        <v>4052.3</v>
      </c>
      <c r="AT32">
        <f t="shared" si="26"/>
        <v>0.92542210596451402</v>
      </c>
      <c r="AU32">
        <v>-0.32343011824092421</v>
      </c>
      <c r="AV32" t="s">
        <v>504</v>
      </c>
      <c r="AW32">
        <v>10409.700000000001</v>
      </c>
      <c r="AX32">
        <v>886.95939999999985</v>
      </c>
      <c r="AY32">
        <v>1569.960946562828</v>
      </c>
      <c r="AZ32">
        <f t="shared" si="27"/>
        <v>0.43504365382982801</v>
      </c>
      <c r="BA32">
        <v>0.5</v>
      </c>
      <c r="BB32">
        <f t="shared" si="28"/>
        <v>1513.1172003290146</v>
      </c>
      <c r="BC32">
        <f t="shared" si="29"/>
        <v>49.048071844925929</v>
      </c>
      <c r="BD32">
        <f t="shared" si="30"/>
        <v>329.13601775194718</v>
      </c>
      <c r="BE32">
        <f t="shared" si="31"/>
        <v>3.2629000550936461E-2</v>
      </c>
      <c r="BF32">
        <f t="shared" si="32"/>
        <v>1.5811470080652938</v>
      </c>
      <c r="BG32">
        <f t="shared" si="33"/>
        <v>270.33452722708438</v>
      </c>
      <c r="BH32" t="s">
        <v>505</v>
      </c>
      <c r="BI32">
        <v>600.66</v>
      </c>
      <c r="BJ32">
        <f t="shared" si="34"/>
        <v>600.66</v>
      </c>
      <c r="BK32">
        <f t="shared" si="35"/>
        <v>0.61740449575191891</v>
      </c>
      <c r="BL32">
        <f t="shared" si="36"/>
        <v>0.70463311625225722</v>
      </c>
      <c r="BM32">
        <f t="shared" si="37"/>
        <v>0.71917669671146811</v>
      </c>
      <c r="BN32">
        <f t="shared" si="38"/>
        <v>0.53875142110321561</v>
      </c>
      <c r="BO32">
        <f t="shared" si="39"/>
        <v>0.6619415473549346</v>
      </c>
      <c r="BP32">
        <f t="shared" si="40"/>
        <v>0.47718636006121684</v>
      </c>
      <c r="BQ32">
        <f t="shared" si="41"/>
        <v>0.52281363993878316</v>
      </c>
      <c r="BR32">
        <v>5374</v>
      </c>
      <c r="BS32">
        <v>290.00000000000011</v>
      </c>
      <c r="BT32">
        <v>1396.93</v>
      </c>
      <c r="BU32">
        <v>135</v>
      </c>
      <c r="BV32">
        <v>10409.700000000001</v>
      </c>
      <c r="BW32">
        <v>1396.15</v>
      </c>
      <c r="BX32">
        <v>0.78</v>
      </c>
      <c r="BY32">
        <v>300.00000000000011</v>
      </c>
      <c r="BZ32">
        <v>38.299999999999997</v>
      </c>
      <c r="CA32">
        <v>1569.960946562828</v>
      </c>
      <c r="CB32">
        <v>1.7624898881979481</v>
      </c>
      <c r="CC32">
        <v>-180.93335516360639</v>
      </c>
      <c r="CD32">
        <v>1.49987904973599</v>
      </c>
      <c r="CE32">
        <v>0.99807957035216277</v>
      </c>
      <c r="CF32">
        <v>-1.12851361512792E-2</v>
      </c>
      <c r="CG32">
        <v>289.99999999999989</v>
      </c>
      <c r="CH32">
        <v>1398.54</v>
      </c>
      <c r="CI32">
        <v>825</v>
      </c>
      <c r="CJ32">
        <v>10357</v>
      </c>
      <c r="CK32">
        <v>1395.26</v>
      </c>
      <c r="CL32">
        <v>3.28</v>
      </c>
      <c r="CZ32">
        <f t="shared" si="42"/>
        <v>1799.92</v>
      </c>
      <c r="DA32">
        <f t="shared" si="43"/>
        <v>1513.1172003290146</v>
      </c>
      <c r="DB32">
        <f t="shared" si="44"/>
        <v>0.84065802942853829</v>
      </c>
      <c r="DC32">
        <f t="shared" si="45"/>
        <v>0.19131605885707664</v>
      </c>
      <c r="DD32">
        <v>6</v>
      </c>
      <c r="DE32">
        <v>0.5</v>
      </c>
      <c r="DF32" t="s">
        <v>425</v>
      </c>
      <c r="DG32">
        <v>2</v>
      </c>
      <c r="DH32">
        <v>1693247071.5999999</v>
      </c>
      <c r="DI32">
        <v>1737.99</v>
      </c>
      <c r="DJ32">
        <v>1799.99</v>
      </c>
      <c r="DK32">
        <v>24.1694</v>
      </c>
      <c r="DL32">
        <v>22.381900000000002</v>
      </c>
      <c r="DM32">
        <v>1740.97</v>
      </c>
      <c r="DN32">
        <v>23.954699999999999</v>
      </c>
      <c r="DO32">
        <v>500.351</v>
      </c>
      <c r="DP32">
        <v>99.227500000000006</v>
      </c>
      <c r="DQ32">
        <v>0.100373</v>
      </c>
      <c r="DR32">
        <v>27.6356</v>
      </c>
      <c r="DS32">
        <v>28.003699999999998</v>
      </c>
      <c r="DT32">
        <v>999.9</v>
      </c>
      <c r="DU32">
        <v>0</v>
      </c>
      <c r="DV32">
        <v>0</v>
      </c>
      <c r="DW32">
        <v>9945</v>
      </c>
      <c r="DX32">
        <v>0</v>
      </c>
      <c r="DY32">
        <v>1753.63</v>
      </c>
      <c r="DZ32">
        <v>-61.997399999999999</v>
      </c>
      <c r="EA32">
        <v>1781.04</v>
      </c>
      <c r="EB32">
        <v>1841.2</v>
      </c>
      <c r="EC32">
        <v>1.7875099999999999</v>
      </c>
      <c r="ED32">
        <v>1799.99</v>
      </c>
      <c r="EE32">
        <v>22.381900000000002</v>
      </c>
      <c r="EF32">
        <v>2.3982700000000001</v>
      </c>
      <c r="EG32">
        <v>2.2208999999999999</v>
      </c>
      <c r="EH32">
        <v>20.3521</v>
      </c>
      <c r="EI32">
        <v>19.113900000000001</v>
      </c>
      <c r="EJ32">
        <v>1799.92</v>
      </c>
      <c r="EK32">
        <v>0.97800600000000004</v>
      </c>
      <c r="EL32">
        <v>2.19939E-2</v>
      </c>
      <c r="EM32">
        <v>0</v>
      </c>
      <c r="EN32">
        <v>886.29600000000005</v>
      </c>
      <c r="EO32">
        <v>4.9995000000000003</v>
      </c>
      <c r="EP32">
        <v>17195</v>
      </c>
      <c r="EQ32">
        <v>16659.099999999999</v>
      </c>
      <c r="ER32">
        <v>46.436999999999998</v>
      </c>
      <c r="ES32">
        <v>48.686999999999998</v>
      </c>
      <c r="ET32">
        <v>47.5</v>
      </c>
      <c r="EU32">
        <v>47.561999999999998</v>
      </c>
      <c r="EV32">
        <v>47.686999999999998</v>
      </c>
      <c r="EW32">
        <v>1755.44</v>
      </c>
      <c r="EX32">
        <v>39.479999999999997</v>
      </c>
      <c r="EY32">
        <v>0</v>
      </c>
      <c r="EZ32">
        <v>213.79999995231631</v>
      </c>
      <c r="FA32">
        <v>0</v>
      </c>
      <c r="FB32">
        <v>886.95939999999985</v>
      </c>
      <c r="FC32">
        <v>-4.6822307747227683</v>
      </c>
      <c r="FD32">
        <v>-112.0846155126511</v>
      </c>
      <c r="FE32">
        <v>17196.632000000001</v>
      </c>
      <c r="FF32">
        <v>15</v>
      </c>
      <c r="FG32">
        <v>1693246953.5999999</v>
      </c>
      <c r="FH32" t="s">
        <v>506</v>
      </c>
      <c r="FI32">
        <v>1693246953.5999999</v>
      </c>
      <c r="FJ32">
        <v>1693246941.5999999</v>
      </c>
      <c r="FK32">
        <v>17</v>
      </c>
      <c r="FL32">
        <v>-0.157</v>
      </c>
      <c r="FM32">
        <v>-2E-3</v>
      </c>
      <c r="FN32">
        <v>-3.081</v>
      </c>
      <c r="FO32">
        <v>0.14299999999999999</v>
      </c>
      <c r="FP32">
        <v>1800</v>
      </c>
      <c r="FQ32">
        <v>22</v>
      </c>
      <c r="FR32">
        <v>0.14000000000000001</v>
      </c>
      <c r="FS32">
        <v>0.1</v>
      </c>
      <c r="FT32">
        <v>49.322247319085427</v>
      </c>
      <c r="FU32">
        <v>-2.0626826316803082</v>
      </c>
      <c r="FV32">
        <v>0.36207412799393007</v>
      </c>
      <c r="FW32">
        <v>0</v>
      </c>
      <c r="FX32">
        <v>0.11325077899850571</v>
      </c>
      <c r="FY32">
        <v>-2.7127952038965852E-2</v>
      </c>
      <c r="FZ32">
        <v>3.9679177010902029E-3</v>
      </c>
      <c r="GA32">
        <v>1</v>
      </c>
      <c r="GB32">
        <v>1</v>
      </c>
      <c r="GC32">
        <v>2</v>
      </c>
      <c r="GD32" t="s">
        <v>486</v>
      </c>
      <c r="GE32">
        <v>2.9714200000000002</v>
      </c>
      <c r="GF32">
        <v>2.8115899999999998</v>
      </c>
      <c r="GG32">
        <v>0.26055200000000001</v>
      </c>
      <c r="GH32">
        <v>0.26305499999999998</v>
      </c>
      <c r="GI32">
        <v>0.120194</v>
      </c>
      <c r="GJ32">
        <v>0.11311</v>
      </c>
      <c r="GK32">
        <v>21832.6</v>
      </c>
      <c r="GL32">
        <v>20116.5</v>
      </c>
      <c r="GM32">
        <v>26542</v>
      </c>
      <c r="GN32">
        <v>25758</v>
      </c>
      <c r="GO32">
        <v>31790.5</v>
      </c>
      <c r="GP32">
        <v>32197.7</v>
      </c>
      <c r="GQ32">
        <v>37589.199999999997</v>
      </c>
      <c r="GR32">
        <v>38116.400000000001</v>
      </c>
      <c r="GS32">
        <v>1.9699</v>
      </c>
      <c r="GT32">
        <v>1.9121999999999999</v>
      </c>
      <c r="GU32">
        <v>5.7667499999999997E-2</v>
      </c>
      <c r="GV32">
        <v>0</v>
      </c>
      <c r="GW32">
        <v>27.061499999999999</v>
      </c>
      <c r="GX32">
        <v>999.9</v>
      </c>
      <c r="GY32">
        <v>27.3</v>
      </c>
      <c r="GZ32">
        <v>48.2</v>
      </c>
      <c r="HA32">
        <v>31.219200000000001</v>
      </c>
      <c r="HB32">
        <v>61.6539</v>
      </c>
      <c r="HC32">
        <v>14.3429</v>
      </c>
      <c r="HD32">
        <v>1</v>
      </c>
      <c r="HE32">
        <v>0.28390199999999999</v>
      </c>
      <c r="HF32">
        <v>3.6699000000000002</v>
      </c>
      <c r="HG32">
        <v>20.209399999999999</v>
      </c>
      <c r="HH32">
        <v>5.2112999999999996</v>
      </c>
      <c r="HI32">
        <v>11.9321</v>
      </c>
      <c r="HJ32">
        <v>4.9878</v>
      </c>
      <c r="HK32">
        <v>3.2909999999999999</v>
      </c>
      <c r="HL32">
        <v>9999</v>
      </c>
      <c r="HM32">
        <v>9999</v>
      </c>
      <c r="HN32">
        <v>9999</v>
      </c>
      <c r="HO32">
        <v>999.9</v>
      </c>
      <c r="HP32">
        <v>1.87158</v>
      </c>
      <c r="HQ32">
        <v>1.87744</v>
      </c>
      <c r="HR32">
        <v>1.8752800000000001</v>
      </c>
      <c r="HS32">
        <v>1.87347</v>
      </c>
      <c r="HT32">
        <v>1.8740699999999999</v>
      </c>
      <c r="HU32">
        <v>1.8714900000000001</v>
      </c>
      <c r="HV32">
        <v>1.8772899999999999</v>
      </c>
      <c r="HW32">
        <v>1.8764799999999999</v>
      </c>
      <c r="HX32">
        <v>5</v>
      </c>
      <c r="HY32">
        <v>0</v>
      </c>
      <c r="HZ32">
        <v>0</v>
      </c>
      <c r="IA32">
        <v>0</v>
      </c>
      <c r="IB32" t="s">
        <v>428</v>
      </c>
      <c r="IC32" t="s">
        <v>429</v>
      </c>
      <c r="ID32" t="s">
        <v>430</v>
      </c>
      <c r="IE32" t="s">
        <v>430</v>
      </c>
      <c r="IF32" t="s">
        <v>430</v>
      </c>
      <c r="IG32" t="s">
        <v>430</v>
      </c>
      <c r="IH32">
        <v>0</v>
      </c>
      <c r="II32">
        <v>100</v>
      </c>
      <c r="IJ32">
        <v>100</v>
      </c>
      <c r="IK32">
        <v>-2.98</v>
      </c>
      <c r="IL32">
        <v>0.2147</v>
      </c>
      <c r="IM32">
        <v>-0.91709076883060625</v>
      </c>
      <c r="IN32">
        <v>-2.677719669153116E-3</v>
      </c>
      <c r="IO32">
        <v>1.9353498771248068E-6</v>
      </c>
      <c r="IP32">
        <v>-6.1862177325538213E-10</v>
      </c>
      <c r="IQ32">
        <v>-0.21606269677504089</v>
      </c>
      <c r="IR32">
        <v>-1.5299015507423901E-2</v>
      </c>
      <c r="IS32">
        <v>1.742162107778985E-3</v>
      </c>
      <c r="IT32">
        <v>-1.472690239905804E-5</v>
      </c>
      <c r="IU32">
        <v>3</v>
      </c>
      <c r="IV32">
        <v>2255</v>
      </c>
      <c r="IW32">
        <v>2</v>
      </c>
      <c r="IX32">
        <v>41</v>
      </c>
      <c r="IY32">
        <v>2</v>
      </c>
      <c r="IZ32">
        <v>2.2000000000000002</v>
      </c>
      <c r="JA32">
        <v>3.2910200000000001</v>
      </c>
      <c r="JB32">
        <v>2.5427200000000001</v>
      </c>
      <c r="JC32">
        <v>1.5991200000000001</v>
      </c>
      <c r="JD32">
        <v>2.2692899999999998</v>
      </c>
      <c r="JE32">
        <v>1.5502899999999999</v>
      </c>
      <c r="JF32">
        <v>2.32178</v>
      </c>
      <c r="JG32">
        <v>51.833399999999997</v>
      </c>
      <c r="JH32">
        <v>23.7285</v>
      </c>
      <c r="JI32">
        <v>18</v>
      </c>
      <c r="JJ32">
        <v>501.95100000000002</v>
      </c>
      <c r="JK32">
        <v>435.46699999999998</v>
      </c>
      <c r="JL32">
        <v>22.127400000000002</v>
      </c>
      <c r="JM32">
        <v>30.9481</v>
      </c>
      <c r="JN32">
        <v>29.999700000000001</v>
      </c>
      <c r="JO32">
        <v>30.933399999999999</v>
      </c>
      <c r="JP32">
        <v>30.903400000000001</v>
      </c>
      <c r="JQ32">
        <v>65.849999999999994</v>
      </c>
      <c r="JR32">
        <v>25.566099999999999</v>
      </c>
      <c r="JS32">
        <v>0</v>
      </c>
      <c r="JT32">
        <v>22.139600000000002</v>
      </c>
      <c r="JU32">
        <v>1800</v>
      </c>
      <c r="JV32">
        <v>22.514700000000001</v>
      </c>
      <c r="JW32">
        <v>99.120800000000003</v>
      </c>
      <c r="JX32">
        <v>99.007400000000004</v>
      </c>
    </row>
    <row r="33" spans="1:284" x14ac:dyDescent="0.3">
      <c r="A33">
        <v>17</v>
      </c>
      <c r="B33">
        <v>1693249403.0999999</v>
      </c>
      <c r="C33">
        <v>4463.5999999046326</v>
      </c>
      <c r="D33" t="s">
        <v>507</v>
      </c>
      <c r="E33" t="s">
        <v>508</v>
      </c>
      <c r="F33" t="s">
        <v>416</v>
      </c>
      <c r="G33" t="s">
        <v>417</v>
      </c>
      <c r="H33" t="s">
        <v>509</v>
      </c>
      <c r="I33" t="s">
        <v>418</v>
      </c>
      <c r="J33" t="s">
        <v>510</v>
      </c>
      <c r="K33" t="s">
        <v>420</v>
      </c>
      <c r="L33" t="s">
        <v>511</v>
      </c>
      <c r="M33">
        <v>1693249403.0999999</v>
      </c>
      <c r="N33">
        <f t="shared" si="0"/>
        <v>5.0867712872462246E-3</v>
      </c>
      <c r="O33">
        <f t="shared" si="1"/>
        <v>5.0867712872462247</v>
      </c>
      <c r="P33">
        <f t="shared" si="2"/>
        <v>25.976842039815349</v>
      </c>
      <c r="Q33">
        <f t="shared" si="3"/>
        <v>366.43700000000001</v>
      </c>
      <c r="R33">
        <f t="shared" si="4"/>
        <v>250.31386694787059</v>
      </c>
      <c r="S33">
        <f t="shared" si="5"/>
        <v>24.853596064258902</v>
      </c>
      <c r="T33">
        <f t="shared" si="6"/>
        <v>36.383430498860399</v>
      </c>
      <c r="U33">
        <f t="shared" si="7"/>
        <v>0.40442914452646167</v>
      </c>
      <c r="V33">
        <f t="shared" si="8"/>
        <v>2.9183630526738731</v>
      </c>
      <c r="W33">
        <f t="shared" si="9"/>
        <v>0.37567405070589965</v>
      </c>
      <c r="X33">
        <f t="shared" si="10"/>
        <v>0.23720921591167454</v>
      </c>
      <c r="Y33">
        <f t="shared" si="11"/>
        <v>344.36120065801481</v>
      </c>
      <c r="Z33">
        <f t="shared" si="12"/>
        <v>28.813749934504752</v>
      </c>
      <c r="AA33">
        <f t="shared" si="13"/>
        <v>28.025700000000001</v>
      </c>
      <c r="AB33">
        <f t="shared" si="14"/>
        <v>3.8005289080333773</v>
      </c>
      <c r="AC33">
        <f t="shared" si="15"/>
        <v>65.448658757932179</v>
      </c>
      <c r="AD33">
        <f t="shared" si="16"/>
        <v>2.4987551119659597</v>
      </c>
      <c r="AE33">
        <f t="shared" si="17"/>
        <v>3.8178858961920561</v>
      </c>
      <c r="AF33">
        <f t="shared" si="18"/>
        <v>1.3017737960674176</v>
      </c>
      <c r="AG33">
        <f t="shared" si="19"/>
        <v>-224.32661376755851</v>
      </c>
      <c r="AH33">
        <f t="shared" si="20"/>
        <v>12.303580491647782</v>
      </c>
      <c r="AI33">
        <f t="shared" si="21"/>
        <v>0.91956695432755153</v>
      </c>
      <c r="AJ33">
        <f t="shared" si="22"/>
        <v>133.25773433643161</v>
      </c>
      <c r="AK33">
        <v>0</v>
      </c>
      <c r="AL33">
        <v>0</v>
      </c>
      <c r="AM33">
        <f t="shared" si="23"/>
        <v>1</v>
      </c>
      <c r="AN33">
        <f t="shared" si="24"/>
        <v>0</v>
      </c>
      <c r="AO33">
        <f t="shared" si="25"/>
        <v>52344.321142729386</v>
      </c>
      <c r="AP33" t="s">
        <v>422</v>
      </c>
      <c r="AQ33">
        <v>10238.9</v>
      </c>
      <c r="AR33">
        <v>302.21199999999999</v>
      </c>
      <c r="AS33">
        <v>4052.3</v>
      </c>
      <c r="AT33">
        <f t="shared" si="26"/>
        <v>0.92542210596451402</v>
      </c>
      <c r="AU33">
        <v>-0.32343011824092421</v>
      </c>
      <c r="AV33" t="s">
        <v>512</v>
      </c>
      <c r="AW33">
        <v>10379.6</v>
      </c>
      <c r="AX33">
        <v>884.64359999999999</v>
      </c>
      <c r="AY33">
        <v>1303.7862074055679</v>
      </c>
      <c r="AZ33">
        <f t="shared" si="27"/>
        <v>0.32148108717887791</v>
      </c>
      <c r="BA33">
        <v>0.5</v>
      </c>
      <c r="BB33">
        <f t="shared" si="28"/>
        <v>1513.1508003290073</v>
      </c>
      <c r="BC33">
        <f t="shared" si="29"/>
        <v>25.976842039815349</v>
      </c>
      <c r="BD33">
        <f t="shared" si="30"/>
        <v>243.22468217767926</v>
      </c>
      <c r="BE33">
        <f t="shared" si="31"/>
        <v>1.7381130917247477E-2</v>
      </c>
      <c r="BF33">
        <f t="shared" si="32"/>
        <v>2.1081016020745906</v>
      </c>
      <c r="BG33">
        <f t="shared" si="33"/>
        <v>261.15395543748343</v>
      </c>
      <c r="BH33" t="s">
        <v>513</v>
      </c>
      <c r="BI33">
        <v>623.36</v>
      </c>
      <c r="BJ33">
        <f t="shared" si="34"/>
        <v>623.36</v>
      </c>
      <c r="BK33">
        <f t="shared" si="35"/>
        <v>0.52188480253949199</v>
      </c>
      <c r="BL33">
        <f t="shared" si="36"/>
        <v>0.61600009353510699</v>
      </c>
      <c r="BM33">
        <f t="shared" si="37"/>
        <v>0.80156368807690781</v>
      </c>
      <c r="BN33">
        <f t="shared" si="38"/>
        <v>0.41848382706589038</v>
      </c>
      <c r="BO33">
        <f t="shared" si="39"/>
        <v>0.73291981217358959</v>
      </c>
      <c r="BP33">
        <f t="shared" si="40"/>
        <v>0.43406160210286299</v>
      </c>
      <c r="BQ33">
        <f t="shared" si="41"/>
        <v>0.56593839789713707</v>
      </c>
      <c r="BR33">
        <v>5376</v>
      </c>
      <c r="BS33">
        <v>290.00000000000011</v>
      </c>
      <c r="BT33">
        <v>1203.75</v>
      </c>
      <c r="BU33">
        <v>225</v>
      </c>
      <c r="BV33">
        <v>10379.6</v>
      </c>
      <c r="BW33">
        <v>1202.9000000000001</v>
      </c>
      <c r="BX33">
        <v>0.85</v>
      </c>
      <c r="BY33">
        <v>300.00000000000011</v>
      </c>
      <c r="BZ33">
        <v>38.4</v>
      </c>
      <c r="CA33">
        <v>1303.7862074055679</v>
      </c>
      <c r="CB33">
        <v>1.095102261537068</v>
      </c>
      <c r="CC33">
        <v>-104.7193062052435</v>
      </c>
      <c r="CD33">
        <v>0.9306531159811805</v>
      </c>
      <c r="CE33">
        <v>0.99779341417719503</v>
      </c>
      <c r="CF33">
        <v>-1.127107141268075E-2</v>
      </c>
      <c r="CG33">
        <v>289.99999999999989</v>
      </c>
      <c r="CH33">
        <v>1202.94</v>
      </c>
      <c r="CI33">
        <v>685</v>
      </c>
      <c r="CJ33">
        <v>10352.6</v>
      </c>
      <c r="CK33">
        <v>1202.6300000000001</v>
      </c>
      <c r="CL33">
        <v>0.31</v>
      </c>
      <c r="CZ33">
        <f t="shared" si="42"/>
        <v>1799.96</v>
      </c>
      <c r="DA33">
        <f t="shared" si="43"/>
        <v>1513.1508003290073</v>
      </c>
      <c r="DB33">
        <f t="shared" si="44"/>
        <v>0.84065801480533309</v>
      </c>
      <c r="DC33">
        <f t="shared" si="45"/>
        <v>0.19131602961066624</v>
      </c>
      <c r="DD33">
        <v>6</v>
      </c>
      <c r="DE33">
        <v>0.5</v>
      </c>
      <c r="DF33" t="s">
        <v>425</v>
      </c>
      <c r="DG33">
        <v>2</v>
      </c>
      <c r="DH33">
        <v>1693249403.0999999</v>
      </c>
      <c r="DI33">
        <v>366.43700000000001</v>
      </c>
      <c r="DJ33">
        <v>399.851</v>
      </c>
      <c r="DK33">
        <v>25.1663</v>
      </c>
      <c r="DL33">
        <v>19.2149</v>
      </c>
      <c r="DM33">
        <v>368.036</v>
      </c>
      <c r="DN33">
        <v>24.9041</v>
      </c>
      <c r="DO33">
        <v>499.92500000000001</v>
      </c>
      <c r="DP33">
        <v>99.190100000000001</v>
      </c>
      <c r="DQ33">
        <v>9.9629200000000001E-2</v>
      </c>
      <c r="DR33">
        <v>28.103899999999999</v>
      </c>
      <c r="DS33">
        <v>28.025700000000001</v>
      </c>
      <c r="DT33">
        <v>999.9</v>
      </c>
      <c r="DU33">
        <v>0</v>
      </c>
      <c r="DV33">
        <v>0</v>
      </c>
      <c r="DW33">
        <v>10017.5</v>
      </c>
      <c r="DX33">
        <v>0</v>
      </c>
      <c r="DY33">
        <v>1769.08</v>
      </c>
      <c r="DZ33">
        <v>-33.414299999999997</v>
      </c>
      <c r="EA33">
        <v>375.89600000000002</v>
      </c>
      <c r="EB33">
        <v>407.68400000000003</v>
      </c>
      <c r="EC33">
        <v>5.9514199999999997</v>
      </c>
      <c r="ED33">
        <v>399.851</v>
      </c>
      <c r="EE33">
        <v>19.2149</v>
      </c>
      <c r="EF33">
        <v>2.4962499999999999</v>
      </c>
      <c r="EG33">
        <v>1.9059299999999999</v>
      </c>
      <c r="EH33">
        <v>21.002099999999999</v>
      </c>
      <c r="EI33">
        <v>16.683700000000002</v>
      </c>
      <c r="EJ33">
        <v>1799.96</v>
      </c>
      <c r="EK33">
        <v>0.97800600000000004</v>
      </c>
      <c r="EL33">
        <v>2.1993599999999999E-2</v>
      </c>
      <c r="EM33">
        <v>0</v>
      </c>
      <c r="EN33">
        <v>884.46600000000001</v>
      </c>
      <c r="EO33">
        <v>4.9995000000000003</v>
      </c>
      <c r="EP33">
        <v>17178.099999999999</v>
      </c>
      <c r="EQ33">
        <v>16659.400000000001</v>
      </c>
      <c r="ER33">
        <v>49.25</v>
      </c>
      <c r="ES33">
        <v>51.375</v>
      </c>
      <c r="ET33">
        <v>50.436999999999998</v>
      </c>
      <c r="EU33">
        <v>49.875</v>
      </c>
      <c r="EV33">
        <v>50.311999999999998</v>
      </c>
      <c r="EW33">
        <v>1755.48</v>
      </c>
      <c r="EX33">
        <v>39.479999999999997</v>
      </c>
      <c r="EY33">
        <v>0</v>
      </c>
      <c r="EZ33">
        <v>2329.7999999523158</v>
      </c>
      <c r="FA33">
        <v>0</v>
      </c>
      <c r="FB33">
        <v>884.64359999999999</v>
      </c>
      <c r="FC33">
        <v>-1.7734615504538691</v>
      </c>
      <c r="FD33">
        <v>-4.2999998187330659</v>
      </c>
      <c r="FE33">
        <v>17181.72</v>
      </c>
      <c r="FF33">
        <v>15</v>
      </c>
      <c r="FG33">
        <v>1693249365.5999999</v>
      </c>
      <c r="FH33" t="s">
        <v>514</v>
      </c>
      <c r="FI33">
        <v>1693249359.5999999</v>
      </c>
      <c r="FJ33">
        <v>1693249365.5999999</v>
      </c>
      <c r="FK33">
        <v>19</v>
      </c>
      <c r="FL33">
        <v>0.26400000000000001</v>
      </c>
      <c r="FM33">
        <v>-1.2999999999999999E-2</v>
      </c>
      <c r="FN33">
        <v>-1.649</v>
      </c>
      <c r="FO33">
        <v>2.1000000000000001E-2</v>
      </c>
      <c r="FP33">
        <v>400</v>
      </c>
      <c r="FQ33">
        <v>19</v>
      </c>
      <c r="FR33">
        <v>0.16</v>
      </c>
      <c r="FS33">
        <v>0.04</v>
      </c>
      <c r="FT33">
        <v>26.223285785192459</v>
      </c>
      <c r="FU33">
        <v>-0.84843914633677131</v>
      </c>
      <c r="FV33">
        <v>0.1736934809607073</v>
      </c>
      <c r="FW33">
        <v>1</v>
      </c>
      <c r="FX33">
        <v>0.39004844284274087</v>
      </c>
      <c r="FY33">
        <v>7.8870555907072565E-2</v>
      </c>
      <c r="FZ33">
        <v>1.7449327785202941E-2</v>
      </c>
      <c r="GA33">
        <v>1</v>
      </c>
      <c r="GB33">
        <v>2</v>
      </c>
      <c r="GC33">
        <v>2</v>
      </c>
      <c r="GD33" t="s">
        <v>427</v>
      </c>
      <c r="GE33">
        <v>2.9701599999999999</v>
      </c>
      <c r="GF33">
        <v>2.81148</v>
      </c>
      <c r="GG33">
        <v>9.07641E-2</v>
      </c>
      <c r="GH33">
        <v>9.5750100000000005E-2</v>
      </c>
      <c r="GI33">
        <v>0.123447</v>
      </c>
      <c r="GJ33">
        <v>0.10141699999999999</v>
      </c>
      <c r="GK33">
        <v>26862</v>
      </c>
      <c r="GL33">
        <v>24682.9</v>
      </c>
      <c r="GM33">
        <v>26552.2</v>
      </c>
      <c r="GN33">
        <v>25751.599999999999</v>
      </c>
      <c r="GO33">
        <v>31670.1</v>
      </c>
      <c r="GP33">
        <v>32603.7</v>
      </c>
      <c r="GQ33">
        <v>37601.4</v>
      </c>
      <c r="GR33">
        <v>38108.699999999997</v>
      </c>
      <c r="GS33">
        <v>1.9723999999999999</v>
      </c>
      <c r="GT33">
        <v>1.903</v>
      </c>
      <c r="GU33">
        <v>4.3064400000000003E-2</v>
      </c>
      <c r="GV33">
        <v>0</v>
      </c>
      <c r="GW33">
        <v>27.322199999999999</v>
      </c>
      <c r="GX33">
        <v>999.9</v>
      </c>
      <c r="GY33">
        <v>25.4</v>
      </c>
      <c r="GZ33">
        <v>48.3</v>
      </c>
      <c r="HA33">
        <v>29.2042</v>
      </c>
      <c r="HB33">
        <v>61.688000000000002</v>
      </c>
      <c r="HC33">
        <v>15.1843</v>
      </c>
      <c r="HD33">
        <v>1</v>
      </c>
      <c r="HE33">
        <v>0.29865900000000001</v>
      </c>
      <c r="HF33">
        <v>4.2417199999999999</v>
      </c>
      <c r="HG33">
        <v>20.194299999999998</v>
      </c>
      <c r="HH33">
        <v>5.2088999999999999</v>
      </c>
      <c r="HI33">
        <v>11.9321</v>
      </c>
      <c r="HJ33">
        <v>4.9880000000000004</v>
      </c>
      <c r="HK33">
        <v>3.2909999999999999</v>
      </c>
      <c r="HL33">
        <v>9999</v>
      </c>
      <c r="HM33">
        <v>9999</v>
      </c>
      <c r="HN33">
        <v>9999</v>
      </c>
      <c r="HO33">
        <v>999.9</v>
      </c>
      <c r="HP33">
        <v>1.8713299999999999</v>
      </c>
      <c r="HQ33">
        <v>1.87723</v>
      </c>
      <c r="HR33">
        <v>1.875</v>
      </c>
      <c r="HS33">
        <v>1.8732500000000001</v>
      </c>
      <c r="HT33">
        <v>1.87378</v>
      </c>
      <c r="HU33">
        <v>1.8711899999999999</v>
      </c>
      <c r="HV33">
        <v>1.8769800000000001</v>
      </c>
      <c r="HW33">
        <v>1.87622</v>
      </c>
      <c r="HX33">
        <v>5</v>
      </c>
      <c r="HY33">
        <v>0</v>
      </c>
      <c r="HZ33">
        <v>0</v>
      </c>
      <c r="IA33">
        <v>0</v>
      </c>
      <c r="IB33" t="s">
        <v>428</v>
      </c>
      <c r="IC33" t="s">
        <v>429</v>
      </c>
      <c r="ID33" t="s">
        <v>430</v>
      </c>
      <c r="IE33" t="s">
        <v>430</v>
      </c>
      <c r="IF33" t="s">
        <v>430</v>
      </c>
      <c r="IG33" t="s">
        <v>430</v>
      </c>
      <c r="IH33">
        <v>0</v>
      </c>
      <c r="II33">
        <v>100</v>
      </c>
      <c r="IJ33">
        <v>100</v>
      </c>
      <c r="IK33">
        <v>-1.599</v>
      </c>
      <c r="IL33">
        <v>0.26219999999999999</v>
      </c>
      <c r="IM33">
        <v>-0.84521267267981415</v>
      </c>
      <c r="IN33">
        <v>-2.677719669153116E-3</v>
      </c>
      <c r="IO33">
        <v>1.9353498771248068E-6</v>
      </c>
      <c r="IP33">
        <v>-6.1862177325538213E-10</v>
      </c>
      <c r="IQ33">
        <v>-0.2098573679834714</v>
      </c>
      <c r="IR33">
        <v>-1.5299015507423901E-2</v>
      </c>
      <c r="IS33">
        <v>1.742162107778985E-3</v>
      </c>
      <c r="IT33">
        <v>-1.472690239905804E-5</v>
      </c>
      <c r="IU33">
        <v>3</v>
      </c>
      <c r="IV33">
        <v>2255</v>
      </c>
      <c r="IW33">
        <v>2</v>
      </c>
      <c r="IX33">
        <v>41</v>
      </c>
      <c r="IY33">
        <v>0.7</v>
      </c>
      <c r="IZ33">
        <v>0.6</v>
      </c>
      <c r="JA33">
        <v>0.96191400000000005</v>
      </c>
      <c r="JB33">
        <v>2.5463900000000002</v>
      </c>
      <c r="JC33">
        <v>1.5991200000000001</v>
      </c>
      <c r="JD33">
        <v>2.2668499999999998</v>
      </c>
      <c r="JE33">
        <v>1.5502899999999999</v>
      </c>
      <c r="JF33">
        <v>2.4340799999999998</v>
      </c>
      <c r="JG33">
        <v>50.186399999999999</v>
      </c>
      <c r="JH33">
        <v>23.947399999999998</v>
      </c>
      <c r="JI33">
        <v>18</v>
      </c>
      <c r="JJ33">
        <v>505.34899999999999</v>
      </c>
      <c r="JK33">
        <v>431.73700000000002</v>
      </c>
      <c r="JL33">
        <v>22.0991</v>
      </c>
      <c r="JM33">
        <v>31.0915</v>
      </c>
      <c r="JN33">
        <v>30.000299999999999</v>
      </c>
      <c r="JO33">
        <v>31.154399999999999</v>
      </c>
      <c r="JP33">
        <v>31.141500000000001</v>
      </c>
      <c r="JQ33">
        <v>19.283799999999999</v>
      </c>
      <c r="JR33">
        <v>30.520600000000002</v>
      </c>
      <c r="JS33">
        <v>0</v>
      </c>
      <c r="JT33">
        <v>22.084700000000002</v>
      </c>
      <c r="JU33">
        <v>400</v>
      </c>
      <c r="JV33">
        <v>19.261900000000001</v>
      </c>
      <c r="JW33">
        <v>99.1554</v>
      </c>
      <c r="JX33">
        <v>98.985500000000002</v>
      </c>
    </row>
    <row r="34" spans="1:284" x14ac:dyDescent="0.3">
      <c r="A34">
        <v>18</v>
      </c>
      <c r="B34">
        <v>1693249524.0999999</v>
      </c>
      <c r="C34">
        <v>4584.5999999046326</v>
      </c>
      <c r="D34" t="s">
        <v>515</v>
      </c>
      <c r="E34" t="s">
        <v>516</v>
      </c>
      <c r="F34" t="s">
        <v>416</v>
      </c>
      <c r="G34" t="s">
        <v>417</v>
      </c>
      <c r="H34" t="s">
        <v>509</v>
      </c>
      <c r="I34" t="s">
        <v>418</v>
      </c>
      <c r="J34" t="s">
        <v>510</v>
      </c>
      <c r="K34" t="s">
        <v>420</v>
      </c>
      <c r="L34" t="s">
        <v>511</v>
      </c>
      <c r="M34">
        <v>1693249524.0999999</v>
      </c>
      <c r="N34">
        <f t="shared" si="0"/>
        <v>5.0024284247255097E-3</v>
      </c>
      <c r="O34">
        <f t="shared" si="1"/>
        <v>5.00242842472551</v>
      </c>
      <c r="P34">
        <f t="shared" si="2"/>
        <v>18.572488312163294</v>
      </c>
      <c r="Q34">
        <f t="shared" si="3"/>
        <v>276.04500000000002</v>
      </c>
      <c r="R34">
        <f t="shared" si="4"/>
        <v>190.64713329142913</v>
      </c>
      <c r="S34">
        <f t="shared" si="5"/>
        <v>18.930177155086405</v>
      </c>
      <c r="T34">
        <f t="shared" si="6"/>
        <v>27.409700122728001</v>
      </c>
      <c r="U34">
        <f t="shared" si="7"/>
        <v>0.39339108611101414</v>
      </c>
      <c r="V34">
        <f t="shared" si="8"/>
        <v>2.9245606717288766</v>
      </c>
      <c r="W34">
        <f t="shared" si="9"/>
        <v>0.36618097506954322</v>
      </c>
      <c r="X34">
        <f t="shared" si="10"/>
        <v>0.23115080118000825</v>
      </c>
      <c r="Y34">
        <f t="shared" si="11"/>
        <v>344.3681006583372</v>
      </c>
      <c r="Z34">
        <f t="shared" si="12"/>
        <v>28.753084678695053</v>
      </c>
      <c r="AA34">
        <f t="shared" si="13"/>
        <v>27.9971</v>
      </c>
      <c r="AB34">
        <f t="shared" si="14"/>
        <v>3.7941981710929547</v>
      </c>
      <c r="AC34">
        <f t="shared" si="15"/>
        <v>65.281407716938432</v>
      </c>
      <c r="AD34">
        <f t="shared" si="16"/>
        <v>2.4805905211324797</v>
      </c>
      <c r="AE34">
        <f t="shared" si="17"/>
        <v>3.7998422642605578</v>
      </c>
      <c r="AF34">
        <f t="shared" si="18"/>
        <v>1.313607649960475</v>
      </c>
      <c r="AG34">
        <f t="shared" si="19"/>
        <v>-220.60709353039499</v>
      </c>
      <c r="AH34">
        <f t="shared" si="20"/>
        <v>4.0205573308234568</v>
      </c>
      <c r="AI34">
        <f t="shared" si="21"/>
        <v>0.29969462526246721</v>
      </c>
      <c r="AJ34">
        <f t="shared" si="22"/>
        <v>128.08125908402815</v>
      </c>
      <c r="AK34">
        <v>0</v>
      </c>
      <c r="AL34">
        <v>0</v>
      </c>
      <c r="AM34">
        <f t="shared" si="23"/>
        <v>1</v>
      </c>
      <c r="AN34">
        <f t="shared" si="24"/>
        <v>0</v>
      </c>
      <c r="AO34">
        <f t="shared" si="25"/>
        <v>52536.397315559399</v>
      </c>
      <c r="AP34" t="s">
        <v>422</v>
      </c>
      <c r="AQ34">
        <v>10238.9</v>
      </c>
      <c r="AR34">
        <v>302.21199999999999</v>
      </c>
      <c r="AS34">
        <v>4052.3</v>
      </c>
      <c r="AT34">
        <f t="shared" si="26"/>
        <v>0.92542210596451402</v>
      </c>
      <c r="AU34">
        <v>-0.32343011824092421</v>
      </c>
      <c r="AV34" t="s">
        <v>517</v>
      </c>
      <c r="AW34">
        <v>10394</v>
      </c>
      <c r="AX34">
        <v>862.46865384615387</v>
      </c>
      <c r="AY34">
        <v>1215.5514608271519</v>
      </c>
      <c r="AZ34">
        <f t="shared" si="27"/>
        <v>0.29047129501266378</v>
      </c>
      <c r="BA34">
        <v>0.5</v>
      </c>
      <c r="BB34">
        <f t="shared" si="28"/>
        <v>1513.1766003291684</v>
      </c>
      <c r="BC34">
        <f t="shared" si="29"/>
        <v>18.572488312163294</v>
      </c>
      <c r="BD34">
        <f t="shared" si="30"/>
        <v>219.76718334023676</v>
      </c>
      <c r="BE34">
        <f t="shared" si="31"/>
        <v>1.2487583026524267E-2</v>
      </c>
      <c r="BF34">
        <f t="shared" si="32"/>
        <v>2.3337132409371732</v>
      </c>
      <c r="BG34">
        <f t="shared" si="33"/>
        <v>257.41126364048642</v>
      </c>
      <c r="BH34" t="s">
        <v>518</v>
      </c>
      <c r="BI34">
        <v>620.39</v>
      </c>
      <c r="BJ34">
        <f t="shared" si="34"/>
        <v>620.39</v>
      </c>
      <c r="BK34">
        <f t="shared" si="35"/>
        <v>0.48962259518174545</v>
      </c>
      <c r="BL34">
        <f t="shared" si="36"/>
        <v>0.59325549488753127</v>
      </c>
      <c r="BM34">
        <f t="shared" si="37"/>
        <v>0.82658010821170946</v>
      </c>
      <c r="BN34">
        <f t="shared" si="38"/>
        <v>0.38658442137300625</v>
      </c>
      <c r="BO34">
        <f t="shared" si="39"/>
        <v>0.75644852578735433</v>
      </c>
      <c r="BP34">
        <f t="shared" si="40"/>
        <v>0.42673988768399668</v>
      </c>
      <c r="BQ34">
        <f t="shared" si="41"/>
        <v>0.57326011231600327</v>
      </c>
      <c r="BR34">
        <v>5378</v>
      </c>
      <c r="BS34">
        <v>290.00000000000011</v>
      </c>
      <c r="BT34">
        <v>1134.26</v>
      </c>
      <c r="BU34">
        <v>145</v>
      </c>
      <c r="BV34">
        <v>10394</v>
      </c>
      <c r="BW34">
        <v>1132.81</v>
      </c>
      <c r="BX34">
        <v>1.45</v>
      </c>
      <c r="BY34">
        <v>300.00000000000011</v>
      </c>
      <c r="BZ34">
        <v>38.4</v>
      </c>
      <c r="CA34">
        <v>1215.5514608271519</v>
      </c>
      <c r="CB34">
        <v>1.469288721426931</v>
      </c>
      <c r="CC34">
        <v>-86.00271351351617</v>
      </c>
      <c r="CD34">
        <v>1.248379286265213</v>
      </c>
      <c r="CE34">
        <v>0.99413494389756762</v>
      </c>
      <c r="CF34">
        <v>-1.126847586206898E-2</v>
      </c>
      <c r="CG34">
        <v>289.99999999999989</v>
      </c>
      <c r="CH34">
        <v>1132.69</v>
      </c>
      <c r="CI34">
        <v>835</v>
      </c>
      <c r="CJ34">
        <v>10337.9</v>
      </c>
      <c r="CK34">
        <v>1132.3599999999999</v>
      </c>
      <c r="CL34">
        <v>0.33</v>
      </c>
      <c r="CZ34">
        <f t="shared" si="42"/>
        <v>1799.99</v>
      </c>
      <c r="DA34">
        <f t="shared" si="43"/>
        <v>1513.1766003291684</v>
      </c>
      <c r="DB34">
        <f t="shared" si="44"/>
        <v>0.84065833717363347</v>
      </c>
      <c r="DC34">
        <f t="shared" si="45"/>
        <v>0.19131667434726704</v>
      </c>
      <c r="DD34">
        <v>6</v>
      </c>
      <c r="DE34">
        <v>0.5</v>
      </c>
      <c r="DF34" t="s">
        <v>425</v>
      </c>
      <c r="DG34">
        <v>2</v>
      </c>
      <c r="DH34">
        <v>1693249524.0999999</v>
      </c>
      <c r="DI34">
        <v>276.04500000000002</v>
      </c>
      <c r="DJ34">
        <v>299.995</v>
      </c>
      <c r="DK34">
        <v>24.982199999999999</v>
      </c>
      <c r="DL34">
        <v>19.127800000000001</v>
      </c>
      <c r="DM34">
        <v>277.505</v>
      </c>
      <c r="DN34">
        <v>24.7256</v>
      </c>
      <c r="DO34">
        <v>499.87599999999998</v>
      </c>
      <c r="DP34">
        <v>99.195099999999996</v>
      </c>
      <c r="DQ34">
        <v>9.9218399999999998E-2</v>
      </c>
      <c r="DR34">
        <v>28.022600000000001</v>
      </c>
      <c r="DS34">
        <v>27.9971</v>
      </c>
      <c r="DT34">
        <v>999.9</v>
      </c>
      <c r="DU34">
        <v>0</v>
      </c>
      <c r="DV34">
        <v>0</v>
      </c>
      <c r="DW34">
        <v>10052.5</v>
      </c>
      <c r="DX34">
        <v>0</v>
      </c>
      <c r="DY34">
        <v>1789.79</v>
      </c>
      <c r="DZ34">
        <v>-23.9499</v>
      </c>
      <c r="EA34">
        <v>283.11799999999999</v>
      </c>
      <c r="EB34">
        <v>305.84500000000003</v>
      </c>
      <c r="EC34">
        <v>5.8544200000000002</v>
      </c>
      <c r="ED34">
        <v>299.995</v>
      </c>
      <c r="EE34">
        <v>19.127800000000001</v>
      </c>
      <c r="EF34">
        <v>2.47811</v>
      </c>
      <c r="EG34">
        <v>1.8973800000000001</v>
      </c>
      <c r="EH34">
        <v>20.883400000000002</v>
      </c>
      <c r="EI34">
        <v>16.613</v>
      </c>
      <c r="EJ34">
        <v>1799.99</v>
      </c>
      <c r="EK34">
        <v>0.977993</v>
      </c>
      <c r="EL34">
        <v>2.20074E-2</v>
      </c>
      <c r="EM34">
        <v>0</v>
      </c>
      <c r="EN34">
        <v>862.00199999999995</v>
      </c>
      <c r="EO34">
        <v>4.9995000000000003</v>
      </c>
      <c r="EP34">
        <v>16786.2</v>
      </c>
      <c r="EQ34">
        <v>16659.599999999999</v>
      </c>
      <c r="ER34">
        <v>49.436999999999998</v>
      </c>
      <c r="ES34">
        <v>51.561999999999998</v>
      </c>
      <c r="ET34">
        <v>50.561999999999998</v>
      </c>
      <c r="EU34">
        <v>50.186999999999998</v>
      </c>
      <c r="EV34">
        <v>50.5</v>
      </c>
      <c r="EW34">
        <v>1755.49</v>
      </c>
      <c r="EX34">
        <v>39.5</v>
      </c>
      <c r="EY34">
        <v>0</v>
      </c>
      <c r="EZ34">
        <v>118.80000019073491</v>
      </c>
      <c r="FA34">
        <v>0</v>
      </c>
      <c r="FB34">
        <v>862.46865384615387</v>
      </c>
      <c r="FC34">
        <v>-2.6633504190068651</v>
      </c>
      <c r="FD34">
        <v>-66.335042747598891</v>
      </c>
      <c r="FE34">
        <v>16789.757692307699</v>
      </c>
      <c r="FF34">
        <v>15</v>
      </c>
      <c r="FG34">
        <v>1693249486.0999999</v>
      </c>
      <c r="FH34" t="s">
        <v>519</v>
      </c>
      <c r="FI34">
        <v>1693249477.0999999</v>
      </c>
      <c r="FJ34">
        <v>1693249486.0999999</v>
      </c>
      <c r="FK34">
        <v>20</v>
      </c>
      <c r="FL34">
        <v>-8.0000000000000002E-3</v>
      </c>
      <c r="FM34">
        <v>2E-3</v>
      </c>
      <c r="FN34">
        <v>-1.5009999999999999</v>
      </c>
      <c r="FO34">
        <v>0.02</v>
      </c>
      <c r="FP34">
        <v>300</v>
      </c>
      <c r="FQ34">
        <v>19</v>
      </c>
      <c r="FR34">
        <v>0.22</v>
      </c>
      <c r="FS34">
        <v>0.03</v>
      </c>
      <c r="FT34">
        <v>18.748962552897741</v>
      </c>
      <c r="FU34">
        <v>-0.88955309237072178</v>
      </c>
      <c r="FV34">
        <v>0.1562892833932315</v>
      </c>
      <c r="FW34">
        <v>1</v>
      </c>
      <c r="FX34">
        <v>0.38057706463917879</v>
      </c>
      <c r="FY34">
        <v>8.5685266548412783E-2</v>
      </c>
      <c r="FZ34">
        <v>1.5735358147056379E-2</v>
      </c>
      <c r="GA34">
        <v>1</v>
      </c>
      <c r="GB34">
        <v>2</v>
      </c>
      <c r="GC34">
        <v>2</v>
      </c>
      <c r="GD34" t="s">
        <v>427</v>
      </c>
      <c r="GE34">
        <v>2.9699399999999998</v>
      </c>
      <c r="GF34">
        <v>2.8113700000000001</v>
      </c>
      <c r="GG34">
        <v>7.2172600000000003E-2</v>
      </c>
      <c r="GH34">
        <v>7.6134900000000005E-2</v>
      </c>
      <c r="GI34">
        <v>0.12280000000000001</v>
      </c>
      <c r="GJ34">
        <v>0.101072</v>
      </c>
      <c r="GK34">
        <v>27407.7</v>
      </c>
      <c r="GL34">
        <v>25211</v>
      </c>
      <c r="GM34">
        <v>26549.1</v>
      </c>
      <c r="GN34">
        <v>25744.5</v>
      </c>
      <c r="GO34">
        <v>31689.1</v>
      </c>
      <c r="GP34">
        <v>32607</v>
      </c>
      <c r="GQ34">
        <v>37596.400000000001</v>
      </c>
      <c r="GR34">
        <v>38099.4</v>
      </c>
      <c r="GS34">
        <v>1.9704999999999999</v>
      </c>
      <c r="GT34">
        <v>1.8997999999999999</v>
      </c>
      <c r="GU34">
        <v>3.5762799999999997E-2</v>
      </c>
      <c r="GV34">
        <v>0</v>
      </c>
      <c r="GW34">
        <v>27.4129</v>
      </c>
      <c r="GX34">
        <v>999.9</v>
      </c>
      <c r="GY34">
        <v>25.5</v>
      </c>
      <c r="GZ34">
        <v>48.3</v>
      </c>
      <c r="HA34">
        <v>29.317699999999999</v>
      </c>
      <c r="HB34">
        <v>61.558</v>
      </c>
      <c r="HC34">
        <v>15.084099999999999</v>
      </c>
      <c r="HD34">
        <v>1</v>
      </c>
      <c r="HE34">
        <v>0.30967499999999998</v>
      </c>
      <c r="HF34">
        <v>4.1407699999999998</v>
      </c>
      <c r="HG34">
        <v>20.1968</v>
      </c>
      <c r="HH34">
        <v>5.2095000000000002</v>
      </c>
      <c r="HI34">
        <v>11.9321</v>
      </c>
      <c r="HJ34">
        <v>4.9880000000000004</v>
      </c>
      <c r="HK34">
        <v>3.2909999999999999</v>
      </c>
      <c r="HL34">
        <v>9999</v>
      </c>
      <c r="HM34">
        <v>9999</v>
      </c>
      <c r="HN34">
        <v>9999</v>
      </c>
      <c r="HO34">
        <v>999.9</v>
      </c>
      <c r="HP34">
        <v>1.87134</v>
      </c>
      <c r="HQ34">
        <v>1.8772</v>
      </c>
      <c r="HR34">
        <v>1.8750199999999999</v>
      </c>
      <c r="HS34">
        <v>1.87317</v>
      </c>
      <c r="HT34">
        <v>1.87378</v>
      </c>
      <c r="HU34">
        <v>1.8711899999999999</v>
      </c>
      <c r="HV34">
        <v>1.877</v>
      </c>
      <c r="HW34">
        <v>1.87622</v>
      </c>
      <c r="HX34">
        <v>5</v>
      </c>
      <c r="HY34">
        <v>0</v>
      </c>
      <c r="HZ34">
        <v>0</v>
      </c>
      <c r="IA34">
        <v>0</v>
      </c>
      <c r="IB34" t="s">
        <v>428</v>
      </c>
      <c r="IC34" t="s">
        <v>429</v>
      </c>
      <c r="ID34" t="s">
        <v>430</v>
      </c>
      <c r="IE34" t="s">
        <v>430</v>
      </c>
      <c r="IF34" t="s">
        <v>430</v>
      </c>
      <c r="IG34" t="s">
        <v>430</v>
      </c>
      <c r="IH34">
        <v>0</v>
      </c>
      <c r="II34">
        <v>100</v>
      </c>
      <c r="IJ34">
        <v>100</v>
      </c>
      <c r="IK34">
        <v>-1.46</v>
      </c>
      <c r="IL34">
        <v>0.25659999999999999</v>
      </c>
      <c r="IM34">
        <v>-0.85302251409981089</v>
      </c>
      <c r="IN34">
        <v>-2.677719669153116E-3</v>
      </c>
      <c r="IO34">
        <v>1.9353498771248068E-6</v>
      </c>
      <c r="IP34">
        <v>-6.1862177325538213E-10</v>
      </c>
      <c r="IQ34">
        <v>-0.20760791603719511</v>
      </c>
      <c r="IR34">
        <v>-1.5299015507423901E-2</v>
      </c>
      <c r="IS34">
        <v>1.742162107778985E-3</v>
      </c>
      <c r="IT34">
        <v>-1.472690239905804E-5</v>
      </c>
      <c r="IU34">
        <v>3</v>
      </c>
      <c r="IV34">
        <v>2255</v>
      </c>
      <c r="IW34">
        <v>2</v>
      </c>
      <c r="IX34">
        <v>41</v>
      </c>
      <c r="IY34">
        <v>0.8</v>
      </c>
      <c r="IZ34">
        <v>0.6</v>
      </c>
      <c r="JA34">
        <v>0.76660200000000001</v>
      </c>
      <c r="JB34">
        <v>2.5524900000000001</v>
      </c>
      <c r="JC34">
        <v>1.5991200000000001</v>
      </c>
      <c r="JD34">
        <v>2.2668499999999998</v>
      </c>
      <c r="JE34">
        <v>1.5502899999999999</v>
      </c>
      <c r="JF34">
        <v>2.3901400000000002</v>
      </c>
      <c r="JG34">
        <v>50.218699999999998</v>
      </c>
      <c r="JH34">
        <v>23.947399999999998</v>
      </c>
      <c r="JI34">
        <v>18</v>
      </c>
      <c r="JJ34">
        <v>504.86700000000002</v>
      </c>
      <c r="JK34">
        <v>430.46899999999999</v>
      </c>
      <c r="JL34">
        <v>21.988</v>
      </c>
      <c r="JM34">
        <v>31.2193</v>
      </c>
      <c r="JN34">
        <v>30.000800000000002</v>
      </c>
      <c r="JO34">
        <v>31.244599999999998</v>
      </c>
      <c r="JP34">
        <v>31.228100000000001</v>
      </c>
      <c r="JQ34">
        <v>15.3833</v>
      </c>
      <c r="JR34">
        <v>31.2714</v>
      </c>
      <c r="JS34">
        <v>0</v>
      </c>
      <c r="JT34">
        <v>21.992999999999999</v>
      </c>
      <c r="JU34">
        <v>300</v>
      </c>
      <c r="JV34">
        <v>19.197099999999999</v>
      </c>
      <c r="JW34">
        <v>99.143000000000001</v>
      </c>
      <c r="JX34">
        <v>98.96</v>
      </c>
    </row>
    <row r="35" spans="1:284" x14ac:dyDescent="0.3">
      <c r="A35">
        <v>19</v>
      </c>
      <c r="B35">
        <v>1693249637.5999999</v>
      </c>
      <c r="C35">
        <v>4698.0999999046326</v>
      </c>
      <c r="D35" t="s">
        <v>520</v>
      </c>
      <c r="E35" t="s">
        <v>521</v>
      </c>
      <c r="F35" t="s">
        <v>416</v>
      </c>
      <c r="G35" t="s">
        <v>417</v>
      </c>
      <c r="H35" t="s">
        <v>509</v>
      </c>
      <c r="I35" t="s">
        <v>418</v>
      </c>
      <c r="J35" t="s">
        <v>510</v>
      </c>
      <c r="K35" t="s">
        <v>420</v>
      </c>
      <c r="L35" t="s">
        <v>511</v>
      </c>
      <c r="M35">
        <v>1693249637.5999999</v>
      </c>
      <c r="N35">
        <f t="shared" si="0"/>
        <v>5.0402228455022147E-3</v>
      </c>
      <c r="O35">
        <f t="shared" si="1"/>
        <v>5.0402228455022149</v>
      </c>
      <c r="P35">
        <f t="shared" si="2"/>
        <v>11.189196300599413</v>
      </c>
      <c r="Q35">
        <f t="shared" si="3"/>
        <v>185.50700000000001</v>
      </c>
      <c r="R35">
        <f t="shared" si="4"/>
        <v>133.82436595781721</v>
      </c>
      <c r="S35">
        <f t="shared" si="5"/>
        <v>13.2882085846966</v>
      </c>
      <c r="T35">
        <f t="shared" si="6"/>
        <v>18.420081367681</v>
      </c>
      <c r="U35">
        <f t="shared" si="7"/>
        <v>0.3951742838439361</v>
      </c>
      <c r="V35">
        <f t="shared" si="8"/>
        <v>2.9105805146551451</v>
      </c>
      <c r="W35">
        <f t="shared" si="9"/>
        <v>0.36760417941243273</v>
      </c>
      <c r="X35">
        <f t="shared" si="10"/>
        <v>0.23206918814940997</v>
      </c>
      <c r="Y35">
        <f t="shared" si="11"/>
        <v>344.39850065827869</v>
      </c>
      <c r="Z35">
        <f t="shared" si="12"/>
        <v>28.72525817984728</v>
      </c>
      <c r="AA35">
        <f t="shared" si="13"/>
        <v>28.0017</v>
      </c>
      <c r="AB35">
        <f t="shared" si="14"/>
        <v>3.7952157801965769</v>
      </c>
      <c r="AC35">
        <f t="shared" si="15"/>
        <v>65.262144121999427</v>
      </c>
      <c r="AD35">
        <f t="shared" si="16"/>
        <v>2.4767669984339</v>
      </c>
      <c r="AE35">
        <f t="shared" si="17"/>
        <v>3.7951051589783713</v>
      </c>
      <c r="AF35">
        <f t="shared" si="18"/>
        <v>1.3184487817626769</v>
      </c>
      <c r="AG35">
        <f t="shared" si="19"/>
        <v>-222.27382748664766</v>
      </c>
      <c r="AH35">
        <f t="shared" si="20"/>
        <v>-7.8457608352861238E-2</v>
      </c>
      <c r="AI35">
        <f t="shared" si="21"/>
        <v>-5.8758732464012711E-3</v>
      </c>
      <c r="AJ35">
        <f t="shared" si="22"/>
        <v>122.04033969003177</v>
      </c>
      <c r="AK35">
        <v>0</v>
      </c>
      <c r="AL35">
        <v>0</v>
      </c>
      <c r="AM35">
        <f t="shared" si="23"/>
        <v>1</v>
      </c>
      <c r="AN35">
        <f t="shared" si="24"/>
        <v>0</v>
      </c>
      <c r="AO35">
        <f t="shared" si="25"/>
        <v>52139.313203389182</v>
      </c>
      <c r="AP35" t="s">
        <v>422</v>
      </c>
      <c r="AQ35">
        <v>10238.9</v>
      </c>
      <c r="AR35">
        <v>302.21199999999999</v>
      </c>
      <c r="AS35">
        <v>4052.3</v>
      </c>
      <c r="AT35">
        <f t="shared" si="26"/>
        <v>0.92542210596451402</v>
      </c>
      <c r="AU35">
        <v>-0.32343011824092421</v>
      </c>
      <c r="AV35" t="s">
        <v>522</v>
      </c>
      <c r="AW35">
        <v>10392.799999999999</v>
      </c>
      <c r="AX35">
        <v>855.27739999999994</v>
      </c>
      <c r="AY35">
        <v>1150.348071760129</v>
      </c>
      <c r="AZ35">
        <f t="shared" si="27"/>
        <v>0.25650555601718539</v>
      </c>
      <c r="BA35">
        <v>0.5</v>
      </c>
      <c r="BB35">
        <f t="shared" si="28"/>
        <v>1513.3110003291392</v>
      </c>
      <c r="BC35">
        <f t="shared" si="29"/>
        <v>11.189196300599413</v>
      </c>
      <c r="BD35">
        <f t="shared" si="30"/>
        <v>194.08633978317445</v>
      </c>
      <c r="BE35">
        <f t="shared" si="31"/>
        <v>7.6075746600245331E-3</v>
      </c>
      <c r="BF35">
        <f t="shared" si="32"/>
        <v>2.5226729191623209</v>
      </c>
      <c r="BG35">
        <f t="shared" si="33"/>
        <v>254.35816538152025</v>
      </c>
      <c r="BH35" t="s">
        <v>523</v>
      </c>
      <c r="BI35">
        <v>632.79</v>
      </c>
      <c r="BJ35">
        <f t="shared" si="34"/>
        <v>632.79</v>
      </c>
      <c r="BK35">
        <f t="shared" si="35"/>
        <v>0.4499143211221468</v>
      </c>
      <c r="BL35">
        <f t="shared" si="36"/>
        <v>0.57012089630182505</v>
      </c>
      <c r="BM35">
        <f t="shared" si="37"/>
        <v>0.84864554519210977</v>
      </c>
      <c r="BN35">
        <f t="shared" si="38"/>
        <v>0.3479048723252291</v>
      </c>
      <c r="BO35">
        <f t="shared" si="39"/>
        <v>0.77383568818648285</v>
      </c>
      <c r="BP35">
        <f t="shared" si="40"/>
        <v>0.42181262122772317</v>
      </c>
      <c r="BQ35">
        <f t="shared" si="41"/>
        <v>0.57818737877227688</v>
      </c>
      <c r="BR35">
        <v>5380</v>
      </c>
      <c r="BS35">
        <v>290.00000000000011</v>
      </c>
      <c r="BT35">
        <v>1083.56</v>
      </c>
      <c r="BU35">
        <v>145</v>
      </c>
      <c r="BV35">
        <v>10392.799999999999</v>
      </c>
      <c r="BW35">
        <v>1083.4100000000001</v>
      </c>
      <c r="BX35">
        <v>0.15</v>
      </c>
      <c r="BY35">
        <v>300.00000000000011</v>
      </c>
      <c r="BZ35">
        <v>38.4</v>
      </c>
      <c r="CA35">
        <v>1150.348071760129</v>
      </c>
      <c r="CB35">
        <v>1.106661686615305</v>
      </c>
      <c r="CC35">
        <v>-69.563365167776624</v>
      </c>
      <c r="CD35">
        <v>0.94015227748538577</v>
      </c>
      <c r="CE35">
        <v>0.99491164055875358</v>
      </c>
      <c r="CF35">
        <v>-1.1267043826473861E-2</v>
      </c>
      <c r="CG35">
        <v>289.99999999999989</v>
      </c>
      <c r="CH35">
        <v>1084.45</v>
      </c>
      <c r="CI35">
        <v>675</v>
      </c>
      <c r="CJ35">
        <v>10349.9</v>
      </c>
      <c r="CK35">
        <v>1083.1400000000001</v>
      </c>
      <c r="CL35">
        <v>1.31</v>
      </c>
      <c r="CZ35">
        <f t="shared" si="42"/>
        <v>1800.15</v>
      </c>
      <c r="DA35">
        <f t="shared" si="43"/>
        <v>1513.3110003291392</v>
      </c>
      <c r="DB35">
        <f t="shared" si="44"/>
        <v>0.8406582786596335</v>
      </c>
      <c r="DC35">
        <f t="shared" si="45"/>
        <v>0.19131655731926711</v>
      </c>
      <c r="DD35">
        <v>6</v>
      </c>
      <c r="DE35">
        <v>0.5</v>
      </c>
      <c r="DF35" t="s">
        <v>425</v>
      </c>
      <c r="DG35">
        <v>2</v>
      </c>
      <c r="DH35">
        <v>1693249637.5999999</v>
      </c>
      <c r="DI35">
        <v>185.50700000000001</v>
      </c>
      <c r="DJ35">
        <v>200.03899999999999</v>
      </c>
      <c r="DK35">
        <v>24.943300000000001</v>
      </c>
      <c r="DL35">
        <v>19.052800000000001</v>
      </c>
      <c r="DM35">
        <v>186.73599999999999</v>
      </c>
      <c r="DN35">
        <v>24.689299999999999</v>
      </c>
      <c r="DO35">
        <v>500.58600000000001</v>
      </c>
      <c r="DP35">
        <v>99.195400000000006</v>
      </c>
      <c r="DQ35">
        <v>0.100483</v>
      </c>
      <c r="DR35">
        <v>28.001200000000001</v>
      </c>
      <c r="DS35">
        <v>28.0017</v>
      </c>
      <c r="DT35">
        <v>999.9</v>
      </c>
      <c r="DU35">
        <v>0</v>
      </c>
      <c r="DV35">
        <v>0</v>
      </c>
      <c r="DW35">
        <v>9972.5</v>
      </c>
      <c r="DX35">
        <v>0</v>
      </c>
      <c r="DY35">
        <v>1783.4</v>
      </c>
      <c r="DZ35">
        <v>-14.532</v>
      </c>
      <c r="EA35">
        <v>190.25299999999999</v>
      </c>
      <c r="EB35">
        <v>203.92500000000001</v>
      </c>
      <c r="EC35">
        <v>5.8905200000000004</v>
      </c>
      <c r="ED35">
        <v>200.03899999999999</v>
      </c>
      <c r="EE35">
        <v>19.052800000000001</v>
      </c>
      <c r="EF35">
        <v>2.4742600000000001</v>
      </c>
      <c r="EG35">
        <v>1.88995</v>
      </c>
      <c r="EH35">
        <v>20.8582</v>
      </c>
      <c r="EI35">
        <v>16.551300000000001</v>
      </c>
      <c r="EJ35">
        <v>1800.15</v>
      </c>
      <c r="EK35">
        <v>0.97799599999999998</v>
      </c>
      <c r="EL35">
        <v>2.20038E-2</v>
      </c>
      <c r="EM35">
        <v>0</v>
      </c>
      <c r="EN35">
        <v>854.67</v>
      </c>
      <c r="EO35">
        <v>4.9995000000000003</v>
      </c>
      <c r="EP35">
        <v>16660.3</v>
      </c>
      <c r="EQ35">
        <v>16661.2</v>
      </c>
      <c r="ER35">
        <v>49.625</v>
      </c>
      <c r="ES35">
        <v>51.811999999999998</v>
      </c>
      <c r="ET35">
        <v>50.75</v>
      </c>
      <c r="EU35">
        <v>50.375</v>
      </c>
      <c r="EV35">
        <v>50.686999999999998</v>
      </c>
      <c r="EW35">
        <v>1755.65</v>
      </c>
      <c r="EX35">
        <v>39.5</v>
      </c>
      <c r="EY35">
        <v>0</v>
      </c>
      <c r="EZ35">
        <v>111.6000001430511</v>
      </c>
      <c r="FA35">
        <v>0</v>
      </c>
      <c r="FB35">
        <v>855.27739999999994</v>
      </c>
      <c r="FC35">
        <v>-3.487769237422206</v>
      </c>
      <c r="FD35">
        <v>-96.869230985624128</v>
      </c>
      <c r="FE35">
        <v>16668.716</v>
      </c>
      <c r="FF35">
        <v>15</v>
      </c>
      <c r="FG35">
        <v>1693249600.5999999</v>
      </c>
      <c r="FH35" t="s">
        <v>524</v>
      </c>
      <c r="FI35">
        <v>1693249590.0999999</v>
      </c>
      <c r="FJ35">
        <v>1693249600.5999999</v>
      </c>
      <c r="FK35">
        <v>21</v>
      </c>
      <c r="FL35">
        <v>6.0999999999999999E-2</v>
      </c>
      <c r="FM35">
        <v>-1E-3</v>
      </c>
      <c r="FN35">
        <v>-1.258</v>
      </c>
      <c r="FO35">
        <v>1.7000000000000001E-2</v>
      </c>
      <c r="FP35">
        <v>200</v>
      </c>
      <c r="FQ35">
        <v>19</v>
      </c>
      <c r="FR35">
        <v>0.43</v>
      </c>
      <c r="FS35">
        <v>0.04</v>
      </c>
      <c r="FT35">
        <v>11.213219398377751</v>
      </c>
      <c r="FU35">
        <v>-0.64209377422666114</v>
      </c>
      <c r="FV35">
        <v>0.12515913045186189</v>
      </c>
      <c r="FW35">
        <v>1</v>
      </c>
      <c r="FX35">
        <v>0.38252889267646928</v>
      </c>
      <c r="FY35">
        <v>0.1065111389439455</v>
      </c>
      <c r="FZ35">
        <v>1.917131084109033E-2</v>
      </c>
      <c r="GA35">
        <v>1</v>
      </c>
      <c r="GB35">
        <v>2</v>
      </c>
      <c r="GC35">
        <v>2</v>
      </c>
      <c r="GD35" t="s">
        <v>427</v>
      </c>
      <c r="GE35">
        <v>2.9717099999999999</v>
      </c>
      <c r="GF35">
        <v>2.8119399999999999</v>
      </c>
      <c r="GG35">
        <v>5.1162600000000003E-2</v>
      </c>
      <c r="GH35">
        <v>5.3797200000000003E-2</v>
      </c>
      <c r="GI35">
        <v>0.12264899999999999</v>
      </c>
      <c r="GJ35">
        <v>0.100771</v>
      </c>
      <c r="GK35">
        <v>28026.1</v>
      </c>
      <c r="GL35">
        <v>25817.4</v>
      </c>
      <c r="GM35">
        <v>26547.3</v>
      </c>
      <c r="GN35">
        <v>25741.7</v>
      </c>
      <c r="GO35">
        <v>31691.5</v>
      </c>
      <c r="GP35">
        <v>32612.7</v>
      </c>
      <c r="GQ35">
        <v>37593.800000000003</v>
      </c>
      <c r="GR35">
        <v>38095</v>
      </c>
      <c r="GS35">
        <v>1.9691000000000001</v>
      </c>
      <c r="GT35">
        <v>1.8980999999999999</v>
      </c>
      <c r="GU35">
        <v>3.9786099999999998E-2</v>
      </c>
      <c r="GV35">
        <v>0</v>
      </c>
      <c r="GW35">
        <v>27.351700000000001</v>
      </c>
      <c r="GX35">
        <v>999.9</v>
      </c>
      <c r="GY35">
        <v>25.6</v>
      </c>
      <c r="GZ35">
        <v>48.4</v>
      </c>
      <c r="HA35">
        <v>29.581</v>
      </c>
      <c r="HB35">
        <v>61.777999999999999</v>
      </c>
      <c r="HC35">
        <v>14.1707</v>
      </c>
      <c r="HD35">
        <v>1</v>
      </c>
      <c r="HE35">
        <v>0.31506099999999998</v>
      </c>
      <c r="HF35">
        <v>3.9522900000000001</v>
      </c>
      <c r="HG35">
        <v>20.201599999999999</v>
      </c>
      <c r="HH35">
        <v>5.2095000000000002</v>
      </c>
      <c r="HI35">
        <v>11.9321</v>
      </c>
      <c r="HJ35">
        <v>4.9878</v>
      </c>
      <c r="HK35">
        <v>3.2909999999999999</v>
      </c>
      <c r="HL35">
        <v>9999</v>
      </c>
      <c r="HM35">
        <v>9999</v>
      </c>
      <c r="HN35">
        <v>9999</v>
      </c>
      <c r="HO35">
        <v>999.9</v>
      </c>
      <c r="HP35">
        <v>1.8713299999999999</v>
      </c>
      <c r="HQ35">
        <v>1.8772</v>
      </c>
      <c r="HR35">
        <v>1.875</v>
      </c>
      <c r="HS35">
        <v>1.8732</v>
      </c>
      <c r="HT35">
        <v>1.87378</v>
      </c>
      <c r="HU35">
        <v>1.8711899999999999</v>
      </c>
      <c r="HV35">
        <v>1.8769800000000001</v>
      </c>
      <c r="HW35">
        <v>1.87622</v>
      </c>
      <c r="HX35">
        <v>5</v>
      </c>
      <c r="HY35">
        <v>0</v>
      </c>
      <c r="HZ35">
        <v>0</v>
      </c>
      <c r="IA35">
        <v>0</v>
      </c>
      <c r="IB35" t="s">
        <v>428</v>
      </c>
      <c r="IC35" t="s">
        <v>429</v>
      </c>
      <c r="ID35" t="s">
        <v>430</v>
      </c>
      <c r="IE35" t="s">
        <v>430</v>
      </c>
      <c r="IF35" t="s">
        <v>430</v>
      </c>
      <c r="IG35" t="s">
        <v>430</v>
      </c>
      <c r="IH35">
        <v>0</v>
      </c>
      <c r="II35">
        <v>100</v>
      </c>
      <c r="IJ35">
        <v>100</v>
      </c>
      <c r="IK35">
        <v>-1.2290000000000001</v>
      </c>
      <c r="IL35">
        <v>0.254</v>
      </c>
      <c r="IM35">
        <v>-0.79218935580777083</v>
      </c>
      <c r="IN35">
        <v>-2.677719669153116E-3</v>
      </c>
      <c r="IO35">
        <v>1.9353498771248068E-6</v>
      </c>
      <c r="IP35">
        <v>-6.1862177325538213E-10</v>
      </c>
      <c r="IQ35">
        <v>-0.2085675736625735</v>
      </c>
      <c r="IR35">
        <v>-1.5299015507423901E-2</v>
      </c>
      <c r="IS35">
        <v>1.742162107778985E-3</v>
      </c>
      <c r="IT35">
        <v>-1.472690239905804E-5</v>
      </c>
      <c r="IU35">
        <v>3</v>
      </c>
      <c r="IV35">
        <v>2255</v>
      </c>
      <c r="IW35">
        <v>2</v>
      </c>
      <c r="IX35">
        <v>41</v>
      </c>
      <c r="IY35">
        <v>0.8</v>
      </c>
      <c r="IZ35">
        <v>0.6</v>
      </c>
      <c r="JA35">
        <v>0.56396500000000005</v>
      </c>
      <c r="JB35">
        <v>2.5561500000000001</v>
      </c>
      <c r="JC35">
        <v>1.5991200000000001</v>
      </c>
      <c r="JD35">
        <v>2.2680699999999998</v>
      </c>
      <c r="JE35">
        <v>1.5502899999999999</v>
      </c>
      <c r="JF35">
        <v>2.36572</v>
      </c>
      <c r="JG35">
        <v>50.250900000000001</v>
      </c>
      <c r="JH35">
        <v>23.947399999999998</v>
      </c>
      <c r="JI35">
        <v>18</v>
      </c>
      <c r="JJ35">
        <v>504.63299999999998</v>
      </c>
      <c r="JK35">
        <v>429.99900000000002</v>
      </c>
      <c r="JL35">
        <v>22.1875</v>
      </c>
      <c r="JM35">
        <v>31.317799999999998</v>
      </c>
      <c r="JN35">
        <v>30.0002</v>
      </c>
      <c r="JO35">
        <v>31.326499999999999</v>
      </c>
      <c r="JP35">
        <v>31.302800000000001</v>
      </c>
      <c r="JQ35">
        <v>11.3225</v>
      </c>
      <c r="JR35">
        <v>32.046700000000001</v>
      </c>
      <c r="JS35">
        <v>0</v>
      </c>
      <c r="JT35">
        <v>22.191600000000001</v>
      </c>
      <c r="JU35">
        <v>200</v>
      </c>
      <c r="JV35">
        <v>19.052199999999999</v>
      </c>
      <c r="JW35">
        <v>99.136099999999999</v>
      </c>
      <c r="JX35">
        <v>98.948899999999995</v>
      </c>
    </row>
    <row r="36" spans="1:284" x14ac:dyDescent="0.3">
      <c r="A36">
        <v>20</v>
      </c>
      <c r="B36">
        <v>1693249746.0999999</v>
      </c>
      <c r="C36">
        <v>4806.5999999046326</v>
      </c>
      <c r="D36" t="s">
        <v>525</v>
      </c>
      <c r="E36" t="s">
        <v>526</v>
      </c>
      <c r="F36" t="s">
        <v>416</v>
      </c>
      <c r="G36" t="s">
        <v>417</v>
      </c>
      <c r="H36" t="s">
        <v>509</v>
      </c>
      <c r="I36" t="s">
        <v>418</v>
      </c>
      <c r="J36" t="s">
        <v>510</v>
      </c>
      <c r="K36" t="s">
        <v>420</v>
      </c>
      <c r="L36" t="s">
        <v>511</v>
      </c>
      <c r="M36">
        <v>1693249746.0999999</v>
      </c>
      <c r="N36">
        <f t="shared" si="0"/>
        <v>5.0758557155739228E-3</v>
      </c>
      <c r="O36">
        <f t="shared" si="1"/>
        <v>5.0758557155739226</v>
      </c>
      <c r="P36">
        <f t="shared" si="2"/>
        <v>7.3110193752692387</v>
      </c>
      <c r="Q36">
        <f t="shared" si="3"/>
        <v>140.315</v>
      </c>
      <c r="R36">
        <f t="shared" si="4"/>
        <v>106.52663653192276</v>
      </c>
      <c r="S36">
        <f t="shared" si="5"/>
        <v>10.577366471952688</v>
      </c>
      <c r="T36">
        <f t="shared" si="6"/>
        <v>13.932319885715</v>
      </c>
      <c r="U36">
        <f t="shared" si="7"/>
        <v>0.40026561570360247</v>
      </c>
      <c r="V36">
        <f t="shared" si="8"/>
        <v>2.9188510931763854</v>
      </c>
      <c r="W36">
        <f t="shared" si="9"/>
        <v>0.37208177385342733</v>
      </c>
      <c r="X36">
        <f t="shared" si="10"/>
        <v>0.23491772984461196</v>
      </c>
      <c r="Y36">
        <f t="shared" si="11"/>
        <v>344.3681006583372</v>
      </c>
      <c r="Z36">
        <f t="shared" si="12"/>
        <v>28.723372596187041</v>
      </c>
      <c r="AA36">
        <f t="shared" si="13"/>
        <v>27.9968</v>
      </c>
      <c r="AB36">
        <f t="shared" si="14"/>
        <v>3.7941318135513562</v>
      </c>
      <c r="AC36">
        <f t="shared" si="15"/>
        <v>65.374581100513481</v>
      </c>
      <c r="AD36">
        <f t="shared" si="16"/>
        <v>2.4824084595287998</v>
      </c>
      <c r="AE36">
        <f t="shared" si="17"/>
        <v>3.7972074432294938</v>
      </c>
      <c r="AF36">
        <f t="shared" si="18"/>
        <v>1.3117233540225564</v>
      </c>
      <c r="AG36">
        <f t="shared" si="19"/>
        <v>-223.84523705680999</v>
      </c>
      <c r="AH36">
        <f t="shared" si="20"/>
        <v>2.187319291880955</v>
      </c>
      <c r="AI36">
        <f t="shared" si="21"/>
        <v>0.16335302088071174</v>
      </c>
      <c r="AJ36">
        <f t="shared" si="22"/>
        <v>122.87353591428888</v>
      </c>
      <c r="AK36">
        <v>0</v>
      </c>
      <c r="AL36">
        <v>0</v>
      </c>
      <c r="AM36">
        <f t="shared" si="23"/>
        <v>1</v>
      </c>
      <c r="AN36">
        <f t="shared" si="24"/>
        <v>0</v>
      </c>
      <c r="AO36">
        <f t="shared" si="25"/>
        <v>52374.58660947367</v>
      </c>
      <c r="AP36" t="s">
        <v>422</v>
      </c>
      <c r="AQ36">
        <v>10238.9</v>
      </c>
      <c r="AR36">
        <v>302.21199999999999</v>
      </c>
      <c r="AS36">
        <v>4052.3</v>
      </c>
      <c r="AT36">
        <f t="shared" si="26"/>
        <v>0.92542210596451402</v>
      </c>
      <c r="AU36">
        <v>-0.32343011824092421</v>
      </c>
      <c r="AV36" t="s">
        <v>527</v>
      </c>
      <c r="AW36">
        <v>10389.299999999999</v>
      </c>
      <c r="AX36">
        <v>853.51715999999999</v>
      </c>
      <c r="AY36">
        <v>1120.6989732305969</v>
      </c>
      <c r="AZ36">
        <f t="shared" si="27"/>
        <v>0.2384064049424458</v>
      </c>
      <c r="BA36">
        <v>0.5</v>
      </c>
      <c r="BB36">
        <f t="shared" si="28"/>
        <v>1513.1766003291684</v>
      </c>
      <c r="BC36">
        <f t="shared" si="29"/>
        <v>7.3110193752692387</v>
      </c>
      <c r="BD36">
        <f t="shared" si="30"/>
        <v>180.3754966637546</v>
      </c>
      <c r="BE36">
        <f t="shared" si="31"/>
        <v>5.0453129475101621E-3</v>
      </c>
      <c r="BF36">
        <f t="shared" si="32"/>
        <v>2.6158683971295047</v>
      </c>
      <c r="BG36">
        <f t="shared" si="33"/>
        <v>252.8788815979066</v>
      </c>
      <c r="BH36" t="s">
        <v>528</v>
      </c>
      <c r="BI36">
        <v>636.62</v>
      </c>
      <c r="BJ36">
        <f t="shared" si="34"/>
        <v>636.62</v>
      </c>
      <c r="BK36">
        <f t="shared" si="35"/>
        <v>0.43194380006895217</v>
      </c>
      <c r="BL36">
        <f t="shared" si="36"/>
        <v>0.5519384811273792</v>
      </c>
      <c r="BM36">
        <f t="shared" si="37"/>
        <v>0.85827742258332251</v>
      </c>
      <c r="BN36">
        <f t="shared" si="38"/>
        <v>0.32643380037683545</v>
      </c>
      <c r="BO36">
        <f t="shared" si="39"/>
        <v>0.78174192892790861</v>
      </c>
      <c r="BP36">
        <f t="shared" si="40"/>
        <v>0.41167898235966593</v>
      </c>
      <c r="BQ36">
        <f t="shared" si="41"/>
        <v>0.58832101764033407</v>
      </c>
      <c r="BR36">
        <v>5382</v>
      </c>
      <c r="BS36">
        <v>290.00000000000011</v>
      </c>
      <c r="BT36">
        <v>1061.99</v>
      </c>
      <c r="BU36">
        <v>155</v>
      </c>
      <c r="BV36">
        <v>10389.299999999999</v>
      </c>
      <c r="BW36">
        <v>1060.78</v>
      </c>
      <c r="BX36">
        <v>1.21</v>
      </c>
      <c r="BY36">
        <v>300.00000000000011</v>
      </c>
      <c r="BZ36">
        <v>38.4</v>
      </c>
      <c r="CA36">
        <v>1120.6989732305969</v>
      </c>
      <c r="CB36">
        <v>0.99968113400491954</v>
      </c>
      <c r="CC36">
        <v>-62.248969365846371</v>
      </c>
      <c r="CD36">
        <v>0.84915903414304439</v>
      </c>
      <c r="CE36">
        <v>0.99481659918650156</v>
      </c>
      <c r="CF36">
        <v>-1.1265801334816481E-2</v>
      </c>
      <c r="CG36">
        <v>289.99999999999989</v>
      </c>
      <c r="CH36">
        <v>1062.28</v>
      </c>
      <c r="CI36">
        <v>895</v>
      </c>
      <c r="CJ36">
        <v>10332</v>
      </c>
      <c r="CK36">
        <v>1060.45</v>
      </c>
      <c r="CL36">
        <v>1.83</v>
      </c>
      <c r="CZ36">
        <f t="shared" si="42"/>
        <v>1799.99</v>
      </c>
      <c r="DA36">
        <f t="shared" si="43"/>
        <v>1513.1766003291684</v>
      </c>
      <c r="DB36">
        <f t="shared" si="44"/>
        <v>0.84065833717363347</v>
      </c>
      <c r="DC36">
        <f t="shared" si="45"/>
        <v>0.19131667434726704</v>
      </c>
      <c r="DD36">
        <v>6</v>
      </c>
      <c r="DE36">
        <v>0.5</v>
      </c>
      <c r="DF36" t="s">
        <v>425</v>
      </c>
      <c r="DG36">
        <v>2</v>
      </c>
      <c r="DH36">
        <v>1693249746.0999999</v>
      </c>
      <c r="DI36">
        <v>140.315</v>
      </c>
      <c r="DJ36">
        <v>149.94200000000001</v>
      </c>
      <c r="DK36">
        <v>25.000800000000002</v>
      </c>
      <c r="DL36">
        <v>19.0626</v>
      </c>
      <c r="DM36">
        <v>141.405</v>
      </c>
      <c r="DN36">
        <v>24.745699999999999</v>
      </c>
      <c r="DO36">
        <v>500.04599999999999</v>
      </c>
      <c r="DP36">
        <v>99.192999999999998</v>
      </c>
      <c r="DQ36">
        <v>0.100161</v>
      </c>
      <c r="DR36">
        <v>28.0107</v>
      </c>
      <c r="DS36">
        <v>27.9968</v>
      </c>
      <c r="DT36">
        <v>999.9</v>
      </c>
      <c r="DU36">
        <v>0</v>
      </c>
      <c r="DV36">
        <v>0</v>
      </c>
      <c r="DW36">
        <v>10020</v>
      </c>
      <c r="DX36">
        <v>0</v>
      </c>
      <c r="DY36">
        <v>1776.95</v>
      </c>
      <c r="DZ36">
        <v>-9.6272400000000005</v>
      </c>
      <c r="EA36">
        <v>143.91300000000001</v>
      </c>
      <c r="EB36">
        <v>152.85599999999999</v>
      </c>
      <c r="EC36">
        <v>5.9381700000000004</v>
      </c>
      <c r="ED36">
        <v>149.94200000000001</v>
      </c>
      <c r="EE36">
        <v>19.0626</v>
      </c>
      <c r="EF36">
        <v>2.4799000000000002</v>
      </c>
      <c r="EG36">
        <v>1.8908799999999999</v>
      </c>
      <c r="EH36">
        <v>20.895199999999999</v>
      </c>
      <c r="EI36">
        <v>16.559000000000001</v>
      </c>
      <c r="EJ36">
        <v>1799.99</v>
      </c>
      <c r="EK36">
        <v>0.97799599999999998</v>
      </c>
      <c r="EL36">
        <v>2.20038E-2</v>
      </c>
      <c r="EM36">
        <v>0</v>
      </c>
      <c r="EN36">
        <v>852.91300000000001</v>
      </c>
      <c r="EO36">
        <v>4.9995000000000003</v>
      </c>
      <c r="EP36">
        <v>16667.599999999999</v>
      </c>
      <c r="EQ36">
        <v>16659.7</v>
      </c>
      <c r="ER36">
        <v>49.75</v>
      </c>
      <c r="ES36">
        <v>51.936999999999998</v>
      </c>
      <c r="ET36">
        <v>50.936999999999998</v>
      </c>
      <c r="EU36">
        <v>50.5</v>
      </c>
      <c r="EV36">
        <v>50.811999999999998</v>
      </c>
      <c r="EW36">
        <v>1755.49</v>
      </c>
      <c r="EX36">
        <v>39.5</v>
      </c>
      <c r="EY36">
        <v>0</v>
      </c>
      <c r="EZ36">
        <v>106.4000000953674</v>
      </c>
      <c r="FA36">
        <v>0</v>
      </c>
      <c r="FB36">
        <v>853.51715999999999</v>
      </c>
      <c r="FC36">
        <v>-2.7966153815594001</v>
      </c>
      <c r="FD36">
        <v>-8.3307689240611893</v>
      </c>
      <c r="FE36">
        <v>16654.675999999999</v>
      </c>
      <c r="FF36">
        <v>15</v>
      </c>
      <c r="FG36">
        <v>1693249708.5999999</v>
      </c>
      <c r="FH36" t="s">
        <v>529</v>
      </c>
      <c r="FI36">
        <v>1693249704.0999999</v>
      </c>
      <c r="FJ36">
        <v>1693249708.5999999</v>
      </c>
      <c r="FK36">
        <v>22</v>
      </c>
      <c r="FL36">
        <v>4.3999999999999997E-2</v>
      </c>
      <c r="FM36">
        <v>-1E-3</v>
      </c>
      <c r="FN36">
        <v>-1.111</v>
      </c>
      <c r="FO36">
        <v>0.02</v>
      </c>
      <c r="FP36">
        <v>150</v>
      </c>
      <c r="FQ36">
        <v>19</v>
      </c>
      <c r="FR36">
        <v>0.56999999999999995</v>
      </c>
      <c r="FS36">
        <v>0.03</v>
      </c>
      <c r="FT36">
        <v>7.4341333553327287</v>
      </c>
      <c r="FU36">
        <v>-0.31418302524255087</v>
      </c>
      <c r="FV36">
        <v>0.1074352450103741</v>
      </c>
      <c r="FW36">
        <v>1</v>
      </c>
      <c r="FX36">
        <v>0.38424416828964392</v>
      </c>
      <c r="FY36">
        <v>0.1044734697532822</v>
      </c>
      <c r="FZ36">
        <v>1.783478496344628E-2</v>
      </c>
      <c r="GA36">
        <v>1</v>
      </c>
      <c r="GB36">
        <v>2</v>
      </c>
      <c r="GC36">
        <v>2</v>
      </c>
      <c r="GD36" t="s">
        <v>427</v>
      </c>
      <c r="GE36">
        <v>2.9702099999999998</v>
      </c>
      <c r="GF36">
        <v>2.81203</v>
      </c>
      <c r="GG36">
        <v>3.9641900000000001E-2</v>
      </c>
      <c r="GH36">
        <v>4.1384999999999998E-2</v>
      </c>
      <c r="GI36">
        <v>0.12282</v>
      </c>
      <c r="GJ36">
        <v>0.100785</v>
      </c>
      <c r="GK36">
        <v>28361.9</v>
      </c>
      <c r="GL36">
        <v>26149.4</v>
      </c>
      <c r="GM36">
        <v>26543.5</v>
      </c>
      <c r="GN36">
        <v>25735.599999999999</v>
      </c>
      <c r="GO36">
        <v>31679.599999999999</v>
      </c>
      <c r="GP36">
        <v>32603.599999999999</v>
      </c>
      <c r="GQ36">
        <v>37587.199999999997</v>
      </c>
      <c r="GR36">
        <v>38085.9</v>
      </c>
      <c r="GS36">
        <v>1.9679</v>
      </c>
      <c r="GT36">
        <v>1.8958999999999999</v>
      </c>
      <c r="GU36">
        <v>3.7848899999999998E-2</v>
      </c>
      <c r="GV36">
        <v>0</v>
      </c>
      <c r="GW36">
        <v>27.378499999999999</v>
      </c>
      <c r="GX36">
        <v>999.9</v>
      </c>
      <c r="GY36">
        <v>25.6</v>
      </c>
      <c r="GZ36">
        <v>48.4</v>
      </c>
      <c r="HA36">
        <v>29.5837</v>
      </c>
      <c r="HB36">
        <v>61.618000000000002</v>
      </c>
      <c r="HC36">
        <v>14.879799999999999</v>
      </c>
      <c r="HD36">
        <v>1</v>
      </c>
      <c r="HE36">
        <v>0.32447199999999998</v>
      </c>
      <c r="HF36">
        <v>2.9916800000000001</v>
      </c>
      <c r="HG36">
        <v>20.2211</v>
      </c>
      <c r="HH36">
        <v>5.2088999999999999</v>
      </c>
      <c r="HI36">
        <v>11.9321</v>
      </c>
      <c r="HJ36">
        <v>4.9875999999999996</v>
      </c>
      <c r="HK36">
        <v>3.2909999999999999</v>
      </c>
      <c r="HL36">
        <v>9999</v>
      </c>
      <c r="HM36">
        <v>9999</v>
      </c>
      <c r="HN36">
        <v>9999</v>
      </c>
      <c r="HO36">
        <v>999.9</v>
      </c>
      <c r="HP36">
        <v>1.87134</v>
      </c>
      <c r="HQ36">
        <v>1.87724</v>
      </c>
      <c r="HR36">
        <v>1.875</v>
      </c>
      <c r="HS36">
        <v>1.8732899999999999</v>
      </c>
      <c r="HT36">
        <v>1.8738300000000001</v>
      </c>
      <c r="HU36">
        <v>1.8711899999999999</v>
      </c>
      <c r="HV36">
        <v>1.8769800000000001</v>
      </c>
      <c r="HW36">
        <v>1.87622</v>
      </c>
      <c r="HX36">
        <v>5</v>
      </c>
      <c r="HY36">
        <v>0</v>
      </c>
      <c r="HZ36">
        <v>0</v>
      </c>
      <c r="IA36">
        <v>0</v>
      </c>
      <c r="IB36" t="s">
        <v>428</v>
      </c>
      <c r="IC36" t="s">
        <v>429</v>
      </c>
      <c r="ID36" t="s">
        <v>430</v>
      </c>
      <c r="IE36" t="s">
        <v>430</v>
      </c>
      <c r="IF36" t="s">
        <v>430</v>
      </c>
      <c r="IG36" t="s">
        <v>430</v>
      </c>
      <c r="IH36">
        <v>0</v>
      </c>
      <c r="II36">
        <v>100</v>
      </c>
      <c r="IJ36">
        <v>100</v>
      </c>
      <c r="IK36">
        <v>-1.0900000000000001</v>
      </c>
      <c r="IL36">
        <v>0.25509999999999999</v>
      </c>
      <c r="IM36">
        <v>-0.74837957760359819</v>
      </c>
      <c r="IN36">
        <v>-2.677719669153116E-3</v>
      </c>
      <c r="IO36">
        <v>1.9353498771248068E-6</v>
      </c>
      <c r="IP36">
        <v>-6.1862177325538213E-10</v>
      </c>
      <c r="IQ36">
        <v>-0.21002332783611261</v>
      </c>
      <c r="IR36">
        <v>-1.5299015507423901E-2</v>
      </c>
      <c r="IS36">
        <v>1.742162107778985E-3</v>
      </c>
      <c r="IT36">
        <v>-1.472690239905804E-5</v>
      </c>
      <c r="IU36">
        <v>3</v>
      </c>
      <c r="IV36">
        <v>2255</v>
      </c>
      <c r="IW36">
        <v>2</v>
      </c>
      <c r="IX36">
        <v>41</v>
      </c>
      <c r="IY36">
        <v>0.7</v>
      </c>
      <c r="IZ36">
        <v>0.6</v>
      </c>
      <c r="JA36">
        <v>0.46020499999999998</v>
      </c>
      <c r="JB36">
        <v>2.5732400000000002</v>
      </c>
      <c r="JC36">
        <v>1.5991200000000001</v>
      </c>
      <c r="JD36">
        <v>2.2680699999999998</v>
      </c>
      <c r="JE36">
        <v>1.5502899999999999</v>
      </c>
      <c r="JF36">
        <v>2.3999000000000001</v>
      </c>
      <c r="JG36">
        <v>50.3155</v>
      </c>
      <c r="JH36">
        <v>23.9649</v>
      </c>
      <c r="JI36">
        <v>18</v>
      </c>
      <c r="JJ36">
        <v>504.57100000000003</v>
      </c>
      <c r="JK36">
        <v>429.33199999999999</v>
      </c>
      <c r="JL36">
        <v>22.043800000000001</v>
      </c>
      <c r="JM36">
        <v>31.4194</v>
      </c>
      <c r="JN36">
        <v>30</v>
      </c>
      <c r="JO36">
        <v>31.414100000000001</v>
      </c>
      <c r="JP36">
        <v>31.391400000000001</v>
      </c>
      <c r="JQ36">
        <v>9.2447800000000004</v>
      </c>
      <c r="JR36">
        <v>32.428800000000003</v>
      </c>
      <c r="JS36">
        <v>0</v>
      </c>
      <c r="JT36">
        <v>22.255700000000001</v>
      </c>
      <c r="JU36">
        <v>150</v>
      </c>
      <c r="JV36">
        <v>19.080300000000001</v>
      </c>
      <c r="JW36">
        <v>99.120099999999994</v>
      </c>
      <c r="JX36">
        <v>98.925299999999993</v>
      </c>
    </row>
    <row r="37" spans="1:284" x14ac:dyDescent="0.3">
      <c r="A37">
        <v>21</v>
      </c>
      <c r="B37">
        <v>1693249873.0999999</v>
      </c>
      <c r="C37">
        <v>4933.5999999046326</v>
      </c>
      <c r="D37" t="s">
        <v>530</v>
      </c>
      <c r="E37" t="s">
        <v>531</v>
      </c>
      <c r="F37" t="s">
        <v>416</v>
      </c>
      <c r="G37" t="s">
        <v>417</v>
      </c>
      <c r="H37" t="s">
        <v>509</v>
      </c>
      <c r="I37" t="s">
        <v>418</v>
      </c>
      <c r="J37" t="s">
        <v>510</v>
      </c>
      <c r="K37" t="s">
        <v>420</v>
      </c>
      <c r="L37" t="s">
        <v>511</v>
      </c>
      <c r="M37">
        <v>1693249873.0999999</v>
      </c>
      <c r="N37">
        <f t="shared" si="0"/>
        <v>5.3893620351316476E-3</v>
      </c>
      <c r="O37">
        <f t="shared" si="1"/>
        <v>5.3893620351316471</v>
      </c>
      <c r="P37">
        <f t="shared" si="2"/>
        <v>3.6932760122786568</v>
      </c>
      <c r="Q37">
        <f t="shared" si="3"/>
        <v>94.8322</v>
      </c>
      <c r="R37">
        <f t="shared" si="4"/>
        <v>78.321617951366392</v>
      </c>
      <c r="S37">
        <f t="shared" si="5"/>
        <v>7.7774125562184775</v>
      </c>
      <c r="T37">
        <f t="shared" si="6"/>
        <v>9.4169293524017998</v>
      </c>
      <c r="U37">
        <f t="shared" si="7"/>
        <v>0.43135622702966864</v>
      </c>
      <c r="V37">
        <f t="shared" si="8"/>
        <v>2.9141791543303368</v>
      </c>
      <c r="W37">
        <f t="shared" si="9"/>
        <v>0.39876676111436626</v>
      </c>
      <c r="X37">
        <f t="shared" si="10"/>
        <v>0.2519517668352288</v>
      </c>
      <c r="Y37">
        <f t="shared" si="11"/>
        <v>344.37000065833354</v>
      </c>
      <c r="Z37">
        <f t="shared" si="12"/>
        <v>28.728533879780279</v>
      </c>
      <c r="AA37">
        <f t="shared" si="13"/>
        <v>27.959299999999999</v>
      </c>
      <c r="AB37">
        <f t="shared" si="14"/>
        <v>3.7858450901862937</v>
      </c>
      <c r="AC37">
        <f t="shared" si="15"/>
        <v>65.146303784401965</v>
      </c>
      <c r="AD37">
        <f t="shared" si="16"/>
        <v>2.4861685705622998</v>
      </c>
      <c r="AE37">
        <f t="shared" si="17"/>
        <v>3.8162849250667166</v>
      </c>
      <c r="AF37">
        <f t="shared" si="18"/>
        <v>1.2996765196239939</v>
      </c>
      <c r="AG37">
        <f t="shared" si="19"/>
        <v>-237.67086574930565</v>
      </c>
      <c r="AH37">
        <f t="shared" si="20"/>
        <v>21.586807730478455</v>
      </c>
      <c r="AI37">
        <f t="shared" si="21"/>
        <v>1.6151173636163705</v>
      </c>
      <c r="AJ37">
        <f t="shared" si="22"/>
        <v>129.90106000312272</v>
      </c>
      <c r="AK37">
        <v>0</v>
      </c>
      <c r="AL37">
        <v>0</v>
      </c>
      <c r="AM37">
        <f t="shared" si="23"/>
        <v>1</v>
      </c>
      <c r="AN37">
        <f t="shared" si="24"/>
        <v>0</v>
      </c>
      <c r="AO37">
        <f t="shared" si="25"/>
        <v>52225.919407131754</v>
      </c>
      <c r="AP37" t="s">
        <v>422</v>
      </c>
      <c r="AQ37">
        <v>10238.9</v>
      </c>
      <c r="AR37">
        <v>302.21199999999999</v>
      </c>
      <c r="AS37">
        <v>4052.3</v>
      </c>
      <c r="AT37">
        <f t="shared" si="26"/>
        <v>0.92542210596451402</v>
      </c>
      <c r="AU37">
        <v>-0.32343011824092421</v>
      </c>
      <c r="AV37" t="s">
        <v>532</v>
      </c>
      <c r="AW37">
        <v>10396.1</v>
      </c>
      <c r="AX37">
        <v>854.46595999999988</v>
      </c>
      <c r="AY37">
        <v>1090.9770683661261</v>
      </c>
      <c r="AZ37">
        <f t="shared" si="27"/>
        <v>0.21678834067551123</v>
      </c>
      <c r="BA37">
        <v>0.5</v>
      </c>
      <c r="BB37">
        <f t="shared" si="28"/>
        <v>1513.1850003291668</v>
      </c>
      <c r="BC37">
        <f t="shared" si="29"/>
        <v>3.6932760122786568</v>
      </c>
      <c r="BD37">
        <f t="shared" si="30"/>
        <v>164.02043267821648</v>
      </c>
      <c r="BE37">
        <f t="shared" si="31"/>
        <v>2.6544712838455424E-3</v>
      </c>
      <c r="BF37">
        <f t="shared" si="32"/>
        <v>2.7143768805964212</v>
      </c>
      <c r="BG37">
        <f t="shared" si="33"/>
        <v>251.33385628004575</v>
      </c>
      <c r="BH37" t="s">
        <v>533</v>
      </c>
      <c r="BI37">
        <v>639.47</v>
      </c>
      <c r="BJ37">
        <f t="shared" si="34"/>
        <v>639.47</v>
      </c>
      <c r="BK37">
        <f t="shared" si="35"/>
        <v>0.41385569088295693</v>
      </c>
      <c r="BL37">
        <f t="shared" si="36"/>
        <v>0.52382592640684844</v>
      </c>
      <c r="BM37">
        <f t="shared" si="37"/>
        <v>0.86770302992937642</v>
      </c>
      <c r="BN37">
        <f t="shared" si="38"/>
        <v>0.29984987653680339</v>
      </c>
      <c r="BO37">
        <f t="shared" si="39"/>
        <v>0.78966758423638961</v>
      </c>
      <c r="BP37">
        <f t="shared" si="40"/>
        <v>0.39202376787413207</v>
      </c>
      <c r="BQ37">
        <f t="shared" si="41"/>
        <v>0.60797623212586793</v>
      </c>
      <c r="BR37">
        <v>5384</v>
      </c>
      <c r="BS37">
        <v>290.00000000000011</v>
      </c>
      <c r="BT37">
        <v>1040.6300000000001</v>
      </c>
      <c r="BU37">
        <v>125</v>
      </c>
      <c r="BV37">
        <v>10396.1</v>
      </c>
      <c r="BW37">
        <v>1039.8499999999999</v>
      </c>
      <c r="BX37">
        <v>0.78</v>
      </c>
      <c r="BY37">
        <v>300.00000000000011</v>
      </c>
      <c r="BZ37">
        <v>38.4</v>
      </c>
      <c r="CA37">
        <v>1090.9770683661261</v>
      </c>
      <c r="CB37">
        <v>1.1709271077474059</v>
      </c>
      <c r="CC37">
        <v>-53.14897091575952</v>
      </c>
      <c r="CD37">
        <v>0.99459596154899277</v>
      </c>
      <c r="CE37">
        <v>0.99028989244008458</v>
      </c>
      <c r="CF37">
        <v>-1.1265205339265861E-2</v>
      </c>
      <c r="CG37">
        <v>289.99999999999989</v>
      </c>
      <c r="CH37">
        <v>1041.72</v>
      </c>
      <c r="CI37">
        <v>895</v>
      </c>
      <c r="CJ37">
        <v>10331.700000000001</v>
      </c>
      <c r="CK37">
        <v>1039.53</v>
      </c>
      <c r="CL37">
        <v>2.19</v>
      </c>
      <c r="CZ37">
        <f t="shared" si="42"/>
        <v>1800</v>
      </c>
      <c r="DA37">
        <f t="shared" si="43"/>
        <v>1513.1850003291668</v>
      </c>
      <c r="DB37">
        <f t="shared" si="44"/>
        <v>0.84065833351620378</v>
      </c>
      <c r="DC37">
        <f t="shared" si="45"/>
        <v>0.19131666703240752</v>
      </c>
      <c r="DD37">
        <v>6</v>
      </c>
      <c r="DE37">
        <v>0.5</v>
      </c>
      <c r="DF37" t="s">
        <v>425</v>
      </c>
      <c r="DG37">
        <v>2</v>
      </c>
      <c r="DH37">
        <v>1693249873.0999999</v>
      </c>
      <c r="DI37">
        <v>94.8322</v>
      </c>
      <c r="DJ37">
        <v>99.875900000000001</v>
      </c>
      <c r="DK37">
        <v>25.0367</v>
      </c>
      <c r="DL37">
        <v>18.7333</v>
      </c>
      <c r="DM37">
        <v>95.839500000000001</v>
      </c>
      <c r="DN37">
        <v>24.779900000000001</v>
      </c>
      <c r="DO37">
        <v>500.15199999999999</v>
      </c>
      <c r="DP37">
        <v>99.200800000000001</v>
      </c>
      <c r="DQ37">
        <v>0.10016899999999999</v>
      </c>
      <c r="DR37">
        <v>28.096699999999998</v>
      </c>
      <c r="DS37">
        <v>27.959299999999999</v>
      </c>
      <c r="DT37">
        <v>999.9</v>
      </c>
      <c r="DU37">
        <v>0</v>
      </c>
      <c r="DV37">
        <v>0</v>
      </c>
      <c r="DW37">
        <v>9992.5</v>
      </c>
      <c r="DX37">
        <v>0</v>
      </c>
      <c r="DY37">
        <v>1768.02</v>
      </c>
      <c r="DZ37">
        <v>-5.0436699999999997</v>
      </c>
      <c r="EA37">
        <v>97.267499999999998</v>
      </c>
      <c r="EB37">
        <v>101.783</v>
      </c>
      <c r="EC37">
        <v>6.30335</v>
      </c>
      <c r="ED37">
        <v>99.875900000000001</v>
      </c>
      <c r="EE37">
        <v>18.7333</v>
      </c>
      <c r="EF37">
        <v>2.48366</v>
      </c>
      <c r="EG37">
        <v>1.85836</v>
      </c>
      <c r="EH37">
        <v>20.919799999999999</v>
      </c>
      <c r="EI37">
        <v>16.2865</v>
      </c>
      <c r="EJ37">
        <v>1800</v>
      </c>
      <c r="EK37">
        <v>0.97799599999999998</v>
      </c>
      <c r="EL37">
        <v>2.20038E-2</v>
      </c>
      <c r="EM37">
        <v>0</v>
      </c>
      <c r="EN37">
        <v>853.83600000000001</v>
      </c>
      <c r="EO37">
        <v>4.9995000000000003</v>
      </c>
      <c r="EP37">
        <v>16662.400000000001</v>
      </c>
      <c r="EQ37">
        <v>16659.8</v>
      </c>
      <c r="ER37">
        <v>49.75</v>
      </c>
      <c r="ES37">
        <v>51.811999999999998</v>
      </c>
      <c r="ET37">
        <v>51</v>
      </c>
      <c r="EU37">
        <v>50.375</v>
      </c>
      <c r="EV37">
        <v>50.75</v>
      </c>
      <c r="EW37">
        <v>1755.5</v>
      </c>
      <c r="EX37">
        <v>39.5</v>
      </c>
      <c r="EY37">
        <v>0</v>
      </c>
      <c r="EZ37">
        <v>124.80000019073491</v>
      </c>
      <c r="FA37">
        <v>0</v>
      </c>
      <c r="FB37">
        <v>854.46595999999988</v>
      </c>
      <c r="FC37">
        <v>-2.5720000079332999</v>
      </c>
      <c r="FD37">
        <v>-30.538461793535351</v>
      </c>
      <c r="FE37">
        <v>16672.7</v>
      </c>
      <c r="FF37">
        <v>15</v>
      </c>
      <c r="FG37">
        <v>1693249834.5999999</v>
      </c>
      <c r="FH37" t="s">
        <v>534</v>
      </c>
      <c r="FI37">
        <v>1693249824.0999999</v>
      </c>
      <c r="FJ37">
        <v>1693249834.5999999</v>
      </c>
      <c r="FK37">
        <v>23</v>
      </c>
      <c r="FL37">
        <v>-0.02</v>
      </c>
      <c r="FM37">
        <v>0</v>
      </c>
      <c r="FN37">
        <v>-1.0189999999999999</v>
      </c>
      <c r="FO37">
        <v>4.0000000000000001E-3</v>
      </c>
      <c r="FP37">
        <v>100</v>
      </c>
      <c r="FQ37">
        <v>18</v>
      </c>
      <c r="FR37">
        <v>0.65</v>
      </c>
      <c r="FS37">
        <v>0.04</v>
      </c>
      <c r="FT37">
        <v>3.7460662832439491</v>
      </c>
      <c r="FU37">
        <v>-0.24469873414576329</v>
      </c>
      <c r="FV37">
        <v>7.7699743549514616E-2</v>
      </c>
      <c r="FW37">
        <v>1</v>
      </c>
      <c r="FX37">
        <v>0.42436019309114359</v>
      </c>
      <c r="FY37">
        <v>5.2150633068178513E-2</v>
      </c>
      <c r="FZ37">
        <v>1.5057763021824331E-2</v>
      </c>
      <c r="GA37">
        <v>1</v>
      </c>
      <c r="GB37">
        <v>2</v>
      </c>
      <c r="GC37">
        <v>2</v>
      </c>
      <c r="GD37" t="s">
        <v>427</v>
      </c>
      <c r="GE37">
        <v>2.9703900000000001</v>
      </c>
      <c r="GF37">
        <v>2.8117999999999999</v>
      </c>
      <c r="GG37">
        <v>2.7379899999999999E-2</v>
      </c>
      <c r="GH37">
        <v>2.8156400000000002E-2</v>
      </c>
      <c r="GI37">
        <v>0.12292699999999999</v>
      </c>
      <c r="GJ37">
        <v>9.9524000000000001E-2</v>
      </c>
      <c r="GK37">
        <v>28720.2</v>
      </c>
      <c r="GL37">
        <v>26506.7</v>
      </c>
      <c r="GM37">
        <v>26540.3</v>
      </c>
      <c r="GN37">
        <v>25732.5</v>
      </c>
      <c r="GO37">
        <v>31671.7</v>
      </c>
      <c r="GP37">
        <v>32644.799999999999</v>
      </c>
      <c r="GQ37">
        <v>37583.1</v>
      </c>
      <c r="GR37">
        <v>38081.599999999999</v>
      </c>
      <c r="GS37">
        <v>1.9670000000000001</v>
      </c>
      <c r="GT37">
        <v>1.8936999999999999</v>
      </c>
      <c r="GU37">
        <v>4.3809399999999998E-2</v>
      </c>
      <c r="GV37">
        <v>0</v>
      </c>
      <c r="GW37">
        <v>27.243500000000001</v>
      </c>
      <c r="GX37">
        <v>999.9</v>
      </c>
      <c r="GY37">
        <v>25.6</v>
      </c>
      <c r="GZ37">
        <v>48.5</v>
      </c>
      <c r="HA37">
        <v>29.729600000000001</v>
      </c>
      <c r="HB37">
        <v>61.698</v>
      </c>
      <c r="HC37">
        <v>14.1707</v>
      </c>
      <c r="HD37">
        <v>1</v>
      </c>
      <c r="HE37">
        <v>0.32796700000000001</v>
      </c>
      <c r="HF37">
        <v>3.5375399999999999</v>
      </c>
      <c r="HG37">
        <v>20.210899999999999</v>
      </c>
      <c r="HH37">
        <v>5.2107000000000001</v>
      </c>
      <c r="HI37">
        <v>11.9321</v>
      </c>
      <c r="HJ37">
        <v>4.9880000000000004</v>
      </c>
      <c r="HK37">
        <v>3.2909999999999999</v>
      </c>
      <c r="HL37">
        <v>9999</v>
      </c>
      <c r="HM37">
        <v>9999</v>
      </c>
      <c r="HN37">
        <v>9999</v>
      </c>
      <c r="HO37">
        <v>999.9</v>
      </c>
      <c r="HP37">
        <v>1.87134</v>
      </c>
      <c r="HQ37">
        <v>1.8772599999999999</v>
      </c>
      <c r="HR37">
        <v>1.875</v>
      </c>
      <c r="HS37">
        <v>1.8731800000000001</v>
      </c>
      <c r="HT37">
        <v>1.87378</v>
      </c>
      <c r="HU37">
        <v>1.8711899999999999</v>
      </c>
      <c r="HV37">
        <v>1.877</v>
      </c>
      <c r="HW37">
        <v>1.87622</v>
      </c>
      <c r="HX37">
        <v>5</v>
      </c>
      <c r="HY37">
        <v>0</v>
      </c>
      <c r="HZ37">
        <v>0</v>
      </c>
      <c r="IA37">
        <v>0</v>
      </c>
      <c r="IB37" t="s">
        <v>428</v>
      </c>
      <c r="IC37" t="s">
        <v>429</v>
      </c>
      <c r="ID37" t="s">
        <v>430</v>
      </c>
      <c r="IE37" t="s">
        <v>430</v>
      </c>
      <c r="IF37" t="s">
        <v>430</v>
      </c>
      <c r="IG37" t="s">
        <v>430</v>
      </c>
      <c r="IH37">
        <v>0</v>
      </c>
      <c r="II37">
        <v>100</v>
      </c>
      <c r="IJ37">
        <v>100</v>
      </c>
      <c r="IK37">
        <v>-1.0069999999999999</v>
      </c>
      <c r="IL37">
        <v>0.25679999999999997</v>
      </c>
      <c r="IM37">
        <v>-0.76791961446661716</v>
      </c>
      <c r="IN37">
        <v>-2.677719669153116E-3</v>
      </c>
      <c r="IO37">
        <v>1.9353498771248068E-6</v>
      </c>
      <c r="IP37">
        <v>-6.1862177325538213E-10</v>
      </c>
      <c r="IQ37">
        <v>-0.20983434986379079</v>
      </c>
      <c r="IR37">
        <v>-1.5299015507423901E-2</v>
      </c>
      <c r="IS37">
        <v>1.742162107778985E-3</v>
      </c>
      <c r="IT37">
        <v>-1.472690239905804E-5</v>
      </c>
      <c r="IU37">
        <v>3</v>
      </c>
      <c r="IV37">
        <v>2255</v>
      </c>
      <c r="IW37">
        <v>2</v>
      </c>
      <c r="IX37">
        <v>41</v>
      </c>
      <c r="IY37">
        <v>0.8</v>
      </c>
      <c r="IZ37">
        <v>0.6</v>
      </c>
      <c r="JA37">
        <v>0.35522500000000001</v>
      </c>
      <c r="JB37">
        <v>2.5891099999999998</v>
      </c>
      <c r="JC37">
        <v>1.5991200000000001</v>
      </c>
      <c r="JD37">
        <v>2.2668499999999998</v>
      </c>
      <c r="JE37">
        <v>1.5502899999999999</v>
      </c>
      <c r="JF37">
        <v>2.2973599999999998</v>
      </c>
      <c r="JG37">
        <v>50.3155</v>
      </c>
      <c r="JH37">
        <v>23.947399999999998</v>
      </c>
      <c r="JI37">
        <v>18</v>
      </c>
      <c r="JJ37">
        <v>504.61599999999999</v>
      </c>
      <c r="JK37">
        <v>428.56</v>
      </c>
      <c r="JL37">
        <v>22.532699999999998</v>
      </c>
      <c r="JM37">
        <v>31.479900000000001</v>
      </c>
      <c r="JN37">
        <v>29.998999999999999</v>
      </c>
      <c r="JO37">
        <v>31.491099999999999</v>
      </c>
      <c r="JP37">
        <v>31.465199999999999</v>
      </c>
      <c r="JQ37">
        <v>7.1462300000000001</v>
      </c>
      <c r="JR37">
        <v>33.486800000000002</v>
      </c>
      <c r="JS37">
        <v>0</v>
      </c>
      <c r="JT37">
        <v>22.586300000000001</v>
      </c>
      <c r="JU37">
        <v>100</v>
      </c>
      <c r="JV37">
        <v>18.739999999999998</v>
      </c>
      <c r="JW37">
        <v>99.108699999999999</v>
      </c>
      <c r="JX37">
        <v>98.913899999999998</v>
      </c>
    </row>
    <row r="38" spans="1:284" x14ac:dyDescent="0.3">
      <c r="A38">
        <v>22</v>
      </c>
      <c r="B38">
        <v>1693249992.0999999</v>
      </c>
      <c r="C38">
        <v>5052.5999999046326</v>
      </c>
      <c r="D38" t="s">
        <v>535</v>
      </c>
      <c r="E38" t="s">
        <v>536</v>
      </c>
      <c r="F38" t="s">
        <v>416</v>
      </c>
      <c r="G38" t="s">
        <v>417</v>
      </c>
      <c r="H38" t="s">
        <v>509</v>
      </c>
      <c r="I38" t="s">
        <v>418</v>
      </c>
      <c r="J38" t="s">
        <v>510</v>
      </c>
      <c r="K38" t="s">
        <v>420</v>
      </c>
      <c r="L38" t="s">
        <v>511</v>
      </c>
      <c r="M38">
        <v>1693249992.0999999</v>
      </c>
      <c r="N38">
        <f t="shared" si="0"/>
        <v>5.7893545530684357E-3</v>
      </c>
      <c r="O38">
        <f t="shared" si="1"/>
        <v>5.7893545530684358</v>
      </c>
      <c r="P38">
        <f t="shared" si="2"/>
        <v>1.7796177930625257</v>
      </c>
      <c r="Q38">
        <f t="shared" si="3"/>
        <v>72.382499999999993</v>
      </c>
      <c r="R38">
        <f t="shared" si="4"/>
        <v>64.385119320856091</v>
      </c>
      <c r="S38">
        <f t="shared" si="5"/>
        <v>6.3934341716508554</v>
      </c>
      <c r="T38">
        <f t="shared" si="6"/>
        <v>7.1875730574224992</v>
      </c>
      <c r="U38">
        <f t="shared" si="7"/>
        <v>0.46830618899446042</v>
      </c>
      <c r="V38">
        <f t="shared" si="8"/>
        <v>2.9159114917582216</v>
      </c>
      <c r="W38">
        <f t="shared" si="9"/>
        <v>0.43017945527427548</v>
      </c>
      <c r="X38">
        <f t="shared" si="10"/>
        <v>0.27202855536810178</v>
      </c>
      <c r="Y38">
        <f t="shared" si="11"/>
        <v>344.37000065833354</v>
      </c>
      <c r="Z38">
        <f t="shared" si="12"/>
        <v>28.736445383380254</v>
      </c>
      <c r="AA38">
        <f t="shared" si="13"/>
        <v>28.018599999999999</v>
      </c>
      <c r="AB38">
        <f t="shared" si="14"/>
        <v>3.7989564322231186</v>
      </c>
      <c r="AC38">
        <f t="shared" si="15"/>
        <v>65.210351595388687</v>
      </c>
      <c r="AD38">
        <f t="shared" si="16"/>
        <v>2.5049981762217999</v>
      </c>
      <c r="AE38">
        <f t="shared" si="17"/>
        <v>3.8414118540022404</v>
      </c>
      <c r="AF38">
        <f t="shared" si="18"/>
        <v>1.2939582560013188</v>
      </c>
      <c r="AG38">
        <f t="shared" si="19"/>
        <v>-255.31053579031803</v>
      </c>
      <c r="AH38">
        <f t="shared" si="20"/>
        <v>29.994259961572002</v>
      </c>
      <c r="AI38">
        <f t="shared" si="21"/>
        <v>2.2447496337298527</v>
      </c>
      <c r="AJ38">
        <f t="shared" si="22"/>
        <v>121.29847446331735</v>
      </c>
      <c r="AK38">
        <v>0</v>
      </c>
      <c r="AL38">
        <v>0</v>
      </c>
      <c r="AM38">
        <f t="shared" si="23"/>
        <v>1</v>
      </c>
      <c r="AN38">
        <f t="shared" si="24"/>
        <v>0</v>
      </c>
      <c r="AO38">
        <f t="shared" si="25"/>
        <v>52255.964139171745</v>
      </c>
      <c r="AP38" t="s">
        <v>422</v>
      </c>
      <c r="AQ38">
        <v>10238.9</v>
      </c>
      <c r="AR38">
        <v>302.21199999999999</v>
      </c>
      <c r="AS38">
        <v>4052.3</v>
      </c>
      <c r="AT38">
        <f t="shared" si="26"/>
        <v>0.92542210596451402</v>
      </c>
      <c r="AU38">
        <v>-0.32343011824092421</v>
      </c>
      <c r="AV38" t="s">
        <v>537</v>
      </c>
      <c r="AW38">
        <v>10396</v>
      </c>
      <c r="AX38">
        <v>854.30269230769238</v>
      </c>
      <c r="AY38">
        <v>1076.3078061863621</v>
      </c>
      <c r="AZ38">
        <f t="shared" si="27"/>
        <v>0.20626544990442042</v>
      </c>
      <c r="BA38">
        <v>0.5</v>
      </c>
      <c r="BB38">
        <f t="shared" si="28"/>
        <v>1513.1850003291668</v>
      </c>
      <c r="BC38">
        <f t="shared" si="29"/>
        <v>1.7796177930625257</v>
      </c>
      <c r="BD38">
        <f t="shared" si="30"/>
        <v>156.05889244075806</v>
      </c>
      <c r="BE38">
        <f t="shared" si="31"/>
        <v>1.3898154626473093E-3</v>
      </c>
      <c r="BF38">
        <f t="shared" si="32"/>
        <v>2.7650010310325173</v>
      </c>
      <c r="BG38">
        <f t="shared" si="33"/>
        <v>250.54717888634178</v>
      </c>
      <c r="BH38" t="s">
        <v>538</v>
      </c>
      <c r="BI38">
        <v>635.15</v>
      </c>
      <c r="BJ38">
        <f t="shared" si="34"/>
        <v>635.15</v>
      </c>
      <c r="BK38">
        <f t="shared" si="35"/>
        <v>0.40988070852101199</v>
      </c>
      <c r="BL38">
        <f t="shared" si="36"/>
        <v>0.50323288121730791</v>
      </c>
      <c r="BM38">
        <f t="shared" si="37"/>
        <v>0.87089890517350366</v>
      </c>
      <c r="BN38">
        <f t="shared" si="38"/>
        <v>0.2867928131175308</v>
      </c>
      <c r="BO38">
        <f t="shared" si="39"/>
        <v>0.79357929568949792</v>
      </c>
      <c r="BP38">
        <f t="shared" si="40"/>
        <v>0.37413947934750658</v>
      </c>
      <c r="BQ38">
        <f t="shared" si="41"/>
        <v>0.62586052065249342</v>
      </c>
      <c r="BR38">
        <v>5386</v>
      </c>
      <c r="BS38">
        <v>290.00000000000011</v>
      </c>
      <c r="BT38">
        <v>1027.29</v>
      </c>
      <c r="BU38">
        <v>125</v>
      </c>
      <c r="BV38">
        <v>10396</v>
      </c>
      <c r="BW38">
        <v>1027.71</v>
      </c>
      <c r="BX38">
        <v>-0.42</v>
      </c>
      <c r="BY38">
        <v>300.00000000000011</v>
      </c>
      <c r="BZ38">
        <v>38.4</v>
      </c>
      <c r="CA38">
        <v>1076.3078061863621</v>
      </c>
      <c r="CB38">
        <v>1.0353508760719321</v>
      </c>
      <c r="CC38">
        <v>-50.523832335870438</v>
      </c>
      <c r="CD38">
        <v>0.87942036316176164</v>
      </c>
      <c r="CE38">
        <v>0.99158818256738923</v>
      </c>
      <c r="CF38">
        <v>-1.126511323692992E-2</v>
      </c>
      <c r="CG38">
        <v>289.99999999999989</v>
      </c>
      <c r="CH38">
        <v>1028.44</v>
      </c>
      <c r="CI38">
        <v>885</v>
      </c>
      <c r="CJ38">
        <v>10331.5</v>
      </c>
      <c r="CK38">
        <v>1027.4100000000001</v>
      </c>
      <c r="CL38">
        <v>1.03</v>
      </c>
      <c r="CZ38">
        <f t="shared" si="42"/>
        <v>1800</v>
      </c>
      <c r="DA38">
        <f t="shared" si="43"/>
        <v>1513.1850003291668</v>
      </c>
      <c r="DB38">
        <f t="shared" si="44"/>
        <v>0.84065833351620378</v>
      </c>
      <c r="DC38">
        <f t="shared" si="45"/>
        <v>0.19131666703240752</v>
      </c>
      <c r="DD38">
        <v>6</v>
      </c>
      <c r="DE38">
        <v>0.5</v>
      </c>
      <c r="DF38" t="s">
        <v>425</v>
      </c>
      <c r="DG38">
        <v>2</v>
      </c>
      <c r="DH38">
        <v>1693249992.0999999</v>
      </c>
      <c r="DI38">
        <v>72.382499999999993</v>
      </c>
      <c r="DJ38">
        <v>75.018299999999996</v>
      </c>
      <c r="DK38">
        <v>25.226600000000001</v>
      </c>
      <c r="DL38">
        <v>18.461300000000001</v>
      </c>
      <c r="DM38">
        <v>73.369799999999998</v>
      </c>
      <c r="DN38">
        <v>24.960699999999999</v>
      </c>
      <c r="DO38">
        <v>500.49299999999999</v>
      </c>
      <c r="DP38">
        <v>99.199799999999996</v>
      </c>
      <c r="DQ38">
        <v>0.100073</v>
      </c>
      <c r="DR38">
        <v>28.209399999999999</v>
      </c>
      <c r="DS38">
        <v>28.018599999999999</v>
      </c>
      <c r="DT38">
        <v>999.9</v>
      </c>
      <c r="DU38">
        <v>0</v>
      </c>
      <c r="DV38">
        <v>0</v>
      </c>
      <c r="DW38">
        <v>10002.5</v>
      </c>
      <c r="DX38">
        <v>0</v>
      </c>
      <c r="DY38">
        <v>1769.08</v>
      </c>
      <c r="DZ38">
        <v>-2.6357599999999999</v>
      </c>
      <c r="EA38">
        <v>74.255799999999994</v>
      </c>
      <c r="EB38">
        <v>76.429299999999998</v>
      </c>
      <c r="EC38">
        <v>6.7652799999999997</v>
      </c>
      <c r="ED38">
        <v>75.018299999999996</v>
      </c>
      <c r="EE38">
        <v>18.461300000000001</v>
      </c>
      <c r="EF38">
        <v>2.5024700000000002</v>
      </c>
      <c r="EG38">
        <v>1.8313600000000001</v>
      </c>
      <c r="EH38">
        <v>21.0426</v>
      </c>
      <c r="EI38">
        <v>16.056999999999999</v>
      </c>
      <c r="EJ38">
        <v>1800</v>
      </c>
      <c r="EK38">
        <v>0.97799599999999998</v>
      </c>
      <c r="EL38">
        <v>2.20038E-2</v>
      </c>
      <c r="EM38">
        <v>0</v>
      </c>
      <c r="EN38">
        <v>854.09299999999996</v>
      </c>
      <c r="EO38">
        <v>4.9995000000000003</v>
      </c>
      <c r="EP38">
        <v>16682</v>
      </c>
      <c r="EQ38">
        <v>16659.8</v>
      </c>
      <c r="ER38">
        <v>49.75</v>
      </c>
      <c r="ES38">
        <v>51.811999999999998</v>
      </c>
      <c r="ET38">
        <v>51</v>
      </c>
      <c r="EU38">
        <v>50.375</v>
      </c>
      <c r="EV38">
        <v>50.811999999999998</v>
      </c>
      <c r="EW38">
        <v>1755.5</v>
      </c>
      <c r="EX38">
        <v>39.5</v>
      </c>
      <c r="EY38">
        <v>0</v>
      </c>
      <c r="EZ38">
        <v>117</v>
      </c>
      <c r="FA38">
        <v>0</v>
      </c>
      <c r="FB38">
        <v>854.30269230769238</v>
      </c>
      <c r="FC38">
        <v>-1.354666668927462</v>
      </c>
      <c r="FD38">
        <v>-39.688888846644389</v>
      </c>
      <c r="FE38">
        <v>16686.34230769231</v>
      </c>
      <c r="FF38">
        <v>15</v>
      </c>
      <c r="FG38">
        <v>1693249953.5999999</v>
      </c>
      <c r="FH38" t="s">
        <v>539</v>
      </c>
      <c r="FI38">
        <v>1693249946.0999999</v>
      </c>
      <c r="FJ38">
        <v>1693249953.5999999</v>
      </c>
      <c r="FK38">
        <v>24</v>
      </c>
      <c r="FL38">
        <v>-3.3000000000000002E-2</v>
      </c>
      <c r="FM38">
        <v>1E-3</v>
      </c>
      <c r="FN38">
        <v>-0.99299999999999999</v>
      </c>
      <c r="FO38">
        <v>8.9999999999999993E-3</v>
      </c>
      <c r="FP38">
        <v>75</v>
      </c>
      <c r="FQ38">
        <v>18</v>
      </c>
      <c r="FR38">
        <v>0.9</v>
      </c>
      <c r="FS38">
        <v>0.03</v>
      </c>
      <c r="FT38">
        <v>1.7589425589078911</v>
      </c>
      <c r="FU38">
        <v>-0.28944052138643173</v>
      </c>
      <c r="FV38">
        <v>0.1068517496324119</v>
      </c>
      <c r="FW38">
        <v>1</v>
      </c>
      <c r="FX38">
        <v>0.45994542218404821</v>
      </c>
      <c r="FY38">
        <v>7.9193989335133483E-2</v>
      </c>
      <c r="FZ38">
        <v>1.7003655596520579E-2</v>
      </c>
      <c r="GA38">
        <v>1</v>
      </c>
      <c r="GB38">
        <v>2</v>
      </c>
      <c r="GC38">
        <v>2</v>
      </c>
      <c r="GD38" t="s">
        <v>427</v>
      </c>
      <c r="GE38">
        <v>2.9712999999999998</v>
      </c>
      <c r="GF38">
        <v>2.8117899999999998</v>
      </c>
      <c r="GG38">
        <v>2.1107000000000001E-2</v>
      </c>
      <c r="GH38">
        <v>2.1311900000000002E-2</v>
      </c>
      <c r="GI38">
        <v>0.123553</v>
      </c>
      <c r="GJ38">
        <v>9.8475999999999994E-2</v>
      </c>
      <c r="GK38">
        <v>28906.2</v>
      </c>
      <c r="GL38">
        <v>26693.8</v>
      </c>
      <c r="GM38">
        <v>26541</v>
      </c>
      <c r="GN38">
        <v>25733</v>
      </c>
      <c r="GO38">
        <v>31648.9</v>
      </c>
      <c r="GP38">
        <v>32683</v>
      </c>
      <c r="GQ38">
        <v>37583.599999999999</v>
      </c>
      <c r="GR38">
        <v>38082.300000000003</v>
      </c>
      <c r="GS38">
        <v>1.9677</v>
      </c>
      <c r="GT38">
        <v>1.8938999999999999</v>
      </c>
      <c r="GU38">
        <v>4.5746599999999998E-2</v>
      </c>
      <c r="GV38">
        <v>0</v>
      </c>
      <c r="GW38">
        <v>27.2713</v>
      </c>
      <c r="GX38">
        <v>999.9</v>
      </c>
      <c r="GY38">
        <v>25.5</v>
      </c>
      <c r="GZ38">
        <v>48.5</v>
      </c>
      <c r="HA38">
        <v>29.613900000000001</v>
      </c>
      <c r="HB38">
        <v>61.707999999999998</v>
      </c>
      <c r="HC38">
        <v>14.1386</v>
      </c>
      <c r="HD38">
        <v>1</v>
      </c>
      <c r="HE38">
        <v>0.32771299999999998</v>
      </c>
      <c r="HF38">
        <v>3.61863</v>
      </c>
      <c r="HG38">
        <v>20.208500000000001</v>
      </c>
      <c r="HH38">
        <v>5.2100999999999997</v>
      </c>
      <c r="HI38">
        <v>11.9321</v>
      </c>
      <c r="HJ38">
        <v>4.9875999999999996</v>
      </c>
      <c r="HK38">
        <v>3.2909999999999999</v>
      </c>
      <c r="HL38">
        <v>9999</v>
      </c>
      <c r="HM38">
        <v>9999</v>
      </c>
      <c r="HN38">
        <v>9999</v>
      </c>
      <c r="HO38">
        <v>999.9</v>
      </c>
      <c r="HP38">
        <v>1.87134</v>
      </c>
      <c r="HQ38">
        <v>1.8771899999999999</v>
      </c>
      <c r="HR38">
        <v>1.875</v>
      </c>
      <c r="HS38">
        <v>1.87317</v>
      </c>
      <c r="HT38">
        <v>1.87378</v>
      </c>
      <c r="HU38">
        <v>1.8711899999999999</v>
      </c>
      <c r="HV38">
        <v>1.8769800000000001</v>
      </c>
      <c r="HW38">
        <v>1.87622</v>
      </c>
      <c r="HX38">
        <v>5</v>
      </c>
      <c r="HY38">
        <v>0</v>
      </c>
      <c r="HZ38">
        <v>0</v>
      </c>
      <c r="IA38">
        <v>0</v>
      </c>
      <c r="IB38" t="s">
        <v>428</v>
      </c>
      <c r="IC38" t="s">
        <v>429</v>
      </c>
      <c r="ID38" t="s">
        <v>430</v>
      </c>
      <c r="IE38" t="s">
        <v>430</v>
      </c>
      <c r="IF38" t="s">
        <v>430</v>
      </c>
      <c r="IG38" t="s">
        <v>430</v>
      </c>
      <c r="IH38">
        <v>0</v>
      </c>
      <c r="II38">
        <v>100</v>
      </c>
      <c r="IJ38">
        <v>100</v>
      </c>
      <c r="IK38">
        <v>-0.98699999999999999</v>
      </c>
      <c r="IL38">
        <v>0.26590000000000003</v>
      </c>
      <c r="IM38">
        <v>-0.80093525702313517</v>
      </c>
      <c r="IN38">
        <v>-2.677719669153116E-3</v>
      </c>
      <c r="IO38">
        <v>1.9353498771248068E-6</v>
      </c>
      <c r="IP38">
        <v>-6.1862177325538213E-10</v>
      </c>
      <c r="IQ38">
        <v>-0.20861963259315311</v>
      </c>
      <c r="IR38">
        <v>-1.5299015507423901E-2</v>
      </c>
      <c r="IS38">
        <v>1.742162107778985E-3</v>
      </c>
      <c r="IT38">
        <v>-1.472690239905804E-5</v>
      </c>
      <c r="IU38">
        <v>3</v>
      </c>
      <c r="IV38">
        <v>2255</v>
      </c>
      <c r="IW38">
        <v>2</v>
      </c>
      <c r="IX38">
        <v>41</v>
      </c>
      <c r="IY38">
        <v>0.8</v>
      </c>
      <c r="IZ38">
        <v>0.6</v>
      </c>
      <c r="JA38">
        <v>0.302734</v>
      </c>
      <c r="JB38">
        <v>2.5927699999999998</v>
      </c>
      <c r="JC38">
        <v>1.5991200000000001</v>
      </c>
      <c r="JD38">
        <v>2.2680699999999998</v>
      </c>
      <c r="JE38">
        <v>1.5502899999999999</v>
      </c>
      <c r="JF38">
        <v>2.34375</v>
      </c>
      <c r="JG38">
        <v>50.3155</v>
      </c>
      <c r="JH38">
        <v>23.947399999999998</v>
      </c>
      <c r="JI38">
        <v>18</v>
      </c>
      <c r="JJ38">
        <v>505.267</v>
      </c>
      <c r="JK38">
        <v>428.88099999999997</v>
      </c>
      <c r="JL38">
        <v>22.735499999999998</v>
      </c>
      <c r="JM38">
        <v>31.491</v>
      </c>
      <c r="JN38">
        <v>30.0001</v>
      </c>
      <c r="JO38">
        <v>31.515899999999998</v>
      </c>
      <c r="JP38">
        <v>31.4937</v>
      </c>
      <c r="JQ38">
        <v>6.10276</v>
      </c>
      <c r="JR38">
        <v>34.809699999999999</v>
      </c>
      <c r="JS38">
        <v>0</v>
      </c>
      <c r="JT38">
        <v>22.722899999999999</v>
      </c>
      <c r="JU38">
        <v>75</v>
      </c>
      <c r="JV38">
        <v>18.415400000000002</v>
      </c>
      <c r="JW38">
        <v>99.110699999999994</v>
      </c>
      <c r="JX38">
        <v>98.915700000000001</v>
      </c>
    </row>
    <row r="39" spans="1:284" x14ac:dyDescent="0.3">
      <c r="A39">
        <v>23</v>
      </c>
      <c r="B39">
        <v>1693250101.0999999</v>
      </c>
      <c r="C39">
        <v>5161.5999999046326</v>
      </c>
      <c r="D39" t="s">
        <v>540</v>
      </c>
      <c r="E39" t="s">
        <v>541</v>
      </c>
      <c r="F39" t="s">
        <v>416</v>
      </c>
      <c r="G39" t="s">
        <v>417</v>
      </c>
      <c r="H39" t="s">
        <v>509</v>
      </c>
      <c r="I39" t="s">
        <v>418</v>
      </c>
      <c r="J39" t="s">
        <v>510</v>
      </c>
      <c r="K39" t="s">
        <v>420</v>
      </c>
      <c r="L39" t="s">
        <v>511</v>
      </c>
      <c r="M39">
        <v>1693250101.0999999</v>
      </c>
      <c r="N39">
        <f t="shared" si="0"/>
        <v>6.03450191974247E-3</v>
      </c>
      <c r="O39">
        <f t="shared" si="1"/>
        <v>6.0345019197424703</v>
      </c>
      <c r="P39">
        <f t="shared" si="2"/>
        <v>-0.31437619877818129</v>
      </c>
      <c r="Q39">
        <f t="shared" si="3"/>
        <v>49.969299999999997</v>
      </c>
      <c r="R39">
        <f t="shared" si="4"/>
        <v>50.013059307616857</v>
      </c>
      <c r="S39">
        <f t="shared" si="5"/>
        <v>4.9660972871527758</v>
      </c>
      <c r="T39">
        <f t="shared" si="6"/>
        <v>4.9617521624622993</v>
      </c>
      <c r="U39">
        <f t="shared" si="7"/>
        <v>0.50245564844481727</v>
      </c>
      <c r="V39">
        <f t="shared" si="8"/>
        <v>2.908397298631225</v>
      </c>
      <c r="W39">
        <f t="shared" si="9"/>
        <v>0.45874062005850869</v>
      </c>
      <c r="X39">
        <f t="shared" si="10"/>
        <v>0.29032290223418367</v>
      </c>
      <c r="Y39">
        <f t="shared" si="11"/>
        <v>344.36050065835178</v>
      </c>
      <c r="Z39">
        <f t="shared" si="12"/>
        <v>28.651930359316442</v>
      </c>
      <c r="AA39">
        <f t="shared" si="13"/>
        <v>27.982399999999998</v>
      </c>
      <c r="AB39">
        <f t="shared" si="14"/>
        <v>3.7909478420349041</v>
      </c>
      <c r="AC39">
        <f t="shared" si="15"/>
        <v>65.847857907908065</v>
      </c>
      <c r="AD39">
        <f t="shared" si="16"/>
        <v>2.5263089710641999</v>
      </c>
      <c r="AE39">
        <f t="shared" si="17"/>
        <v>3.8365848963490734</v>
      </c>
      <c r="AF39">
        <f t="shared" si="18"/>
        <v>1.2646388709707042</v>
      </c>
      <c r="AG39">
        <f t="shared" si="19"/>
        <v>-266.12153466064291</v>
      </c>
      <c r="AH39">
        <f t="shared" si="20"/>
        <v>32.206209614646021</v>
      </c>
      <c r="AI39">
        <f t="shared" si="21"/>
        <v>2.4158220029144339</v>
      </c>
      <c r="AJ39">
        <f t="shared" si="22"/>
        <v>112.8609976152693</v>
      </c>
      <c r="AK39">
        <v>0</v>
      </c>
      <c r="AL39">
        <v>0</v>
      </c>
      <c r="AM39">
        <f t="shared" si="23"/>
        <v>1</v>
      </c>
      <c r="AN39">
        <f t="shared" si="24"/>
        <v>0</v>
      </c>
      <c r="AO39">
        <f t="shared" si="25"/>
        <v>52044.574177656948</v>
      </c>
      <c r="AP39" t="s">
        <v>422</v>
      </c>
      <c r="AQ39">
        <v>10238.9</v>
      </c>
      <c r="AR39">
        <v>302.21199999999999</v>
      </c>
      <c r="AS39">
        <v>4052.3</v>
      </c>
      <c r="AT39">
        <f t="shared" si="26"/>
        <v>0.92542210596451402</v>
      </c>
      <c r="AU39">
        <v>-0.32343011824092421</v>
      </c>
      <c r="AV39" t="s">
        <v>542</v>
      </c>
      <c r="AW39">
        <v>10364</v>
      </c>
      <c r="AX39">
        <v>856.79500000000019</v>
      </c>
      <c r="AY39">
        <v>1061.5969807828189</v>
      </c>
      <c r="AZ39">
        <f t="shared" si="27"/>
        <v>0.19291876718771217</v>
      </c>
      <c r="BA39">
        <v>0.5</v>
      </c>
      <c r="BB39">
        <f t="shared" si="28"/>
        <v>1513.1430003291759</v>
      </c>
      <c r="BC39">
        <f t="shared" si="29"/>
        <v>-0.31437619877818129</v>
      </c>
      <c r="BD39">
        <f t="shared" si="30"/>
        <v>145.95684110111029</v>
      </c>
      <c r="BE39">
        <f t="shared" si="31"/>
        <v>5.983518716190929E-6</v>
      </c>
      <c r="BF39">
        <f t="shared" si="32"/>
        <v>2.8171736293106679</v>
      </c>
      <c r="BG39">
        <f t="shared" si="33"/>
        <v>249.74157557892886</v>
      </c>
      <c r="BH39" t="s">
        <v>543</v>
      </c>
      <c r="BI39">
        <v>638.1</v>
      </c>
      <c r="BJ39">
        <f t="shared" si="34"/>
        <v>638.1</v>
      </c>
      <c r="BK39">
        <f t="shared" si="35"/>
        <v>0.39892443973468472</v>
      </c>
      <c r="BL39">
        <f t="shared" si="36"/>
        <v>0.48359726297044592</v>
      </c>
      <c r="BM39">
        <f t="shared" si="37"/>
        <v>0.87596011341373714</v>
      </c>
      <c r="BN39">
        <f t="shared" si="38"/>
        <v>0.26969453698135665</v>
      </c>
      <c r="BO39">
        <f t="shared" si="39"/>
        <v>0.79750209040886011</v>
      </c>
      <c r="BP39">
        <f t="shared" si="40"/>
        <v>0.36016014741150626</v>
      </c>
      <c r="BQ39">
        <f t="shared" si="41"/>
        <v>0.63983985258849374</v>
      </c>
      <c r="BR39">
        <v>5388</v>
      </c>
      <c r="BS39">
        <v>290.00000000000011</v>
      </c>
      <c r="BT39">
        <v>1017.31</v>
      </c>
      <c r="BU39">
        <v>285</v>
      </c>
      <c r="BV39">
        <v>10364</v>
      </c>
      <c r="BW39">
        <v>1017.11</v>
      </c>
      <c r="BX39">
        <v>0.2</v>
      </c>
      <c r="BY39">
        <v>300.00000000000011</v>
      </c>
      <c r="BZ39">
        <v>38.4</v>
      </c>
      <c r="CA39">
        <v>1061.5969807828189</v>
      </c>
      <c r="CB39">
        <v>1.2124444540791719</v>
      </c>
      <c r="CC39">
        <v>-46.103343717555823</v>
      </c>
      <c r="CD39">
        <v>1.0297909247599539</v>
      </c>
      <c r="CE39">
        <v>0.98622263172789537</v>
      </c>
      <c r="CF39">
        <v>-1.1264476974416021E-2</v>
      </c>
      <c r="CG39">
        <v>289.99999999999989</v>
      </c>
      <c r="CH39">
        <v>1018.01</v>
      </c>
      <c r="CI39">
        <v>815</v>
      </c>
      <c r="CJ39">
        <v>10335.4</v>
      </c>
      <c r="CK39">
        <v>1016.99</v>
      </c>
      <c r="CL39">
        <v>1.02</v>
      </c>
      <c r="CZ39">
        <f t="shared" si="42"/>
        <v>1799.95</v>
      </c>
      <c r="DA39">
        <f t="shared" si="43"/>
        <v>1513.1430003291759</v>
      </c>
      <c r="DB39">
        <f t="shared" si="44"/>
        <v>0.84065835180375892</v>
      </c>
      <c r="DC39">
        <f t="shared" si="45"/>
        <v>0.19131670360751787</v>
      </c>
      <c r="DD39">
        <v>6</v>
      </c>
      <c r="DE39">
        <v>0.5</v>
      </c>
      <c r="DF39" t="s">
        <v>425</v>
      </c>
      <c r="DG39">
        <v>2</v>
      </c>
      <c r="DH39">
        <v>1693250101.0999999</v>
      </c>
      <c r="DI39">
        <v>49.969299999999997</v>
      </c>
      <c r="DJ39">
        <v>49.953899999999997</v>
      </c>
      <c r="DK39">
        <v>25.4422</v>
      </c>
      <c r="DL39">
        <v>18.386700000000001</v>
      </c>
      <c r="DM39">
        <v>51.043599999999998</v>
      </c>
      <c r="DN39">
        <v>25.166799999999999</v>
      </c>
      <c r="DO39">
        <v>500.11799999999999</v>
      </c>
      <c r="DP39">
        <v>99.195899999999995</v>
      </c>
      <c r="DQ39">
        <v>0.10011100000000001</v>
      </c>
      <c r="DR39">
        <v>28.187799999999999</v>
      </c>
      <c r="DS39">
        <v>27.982399999999998</v>
      </c>
      <c r="DT39">
        <v>999.9</v>
      </c>
      <c r="DU39">
        <v>0</v>
      </c>
      <c r="DV39">
        <v>0</v>
      </c>
      <c r="DW39">
        <v>9960</v>
      </c>
      <c r="DX39">
        <v>0</v>
      </c>
      <c r="DY39">
        <v>1753.46</v>
      </c>
      <c r="DZ39">
        <v>1.53656E-2</v>
      </c>
      <c r="EA39">
        <v>51.273800000000001</v>
      </c>
      <c r="EB39">
        <v>50.889600000000002</v>
      </c>
      <c r="EC39">
        <v>7.0554800000000002</v>
      </c>
      <c r="ED39">
        <v>49.953899999999997</v>
      </c>
      <c r="EE39">
        <v>18.386700000000001</v>
      </c>
      <c r="EF39">
        <v>2.5237599999999998</v>
      </c>
      <c r="EG39">
        <v>1.82389</v>
      </c>
      <c r="EH39">
        <v>21.180599999999998</v>
      </c>
      <c r="EI39">
        <v>15.993</v>
      </c>
      <c r="EJ39">
        <v>1799.95</v>
      </c>
      <c r="EK39">
        <v>0.97799599999999998</v>
      </c>
      <c r="EL39">
        <v>2.20038E-2</v>
      </c>
      <c r="EM39">
        <v>0</v>
      </c>
      <c r="EN39">
        <v>856.93100000000004</v>
      </c>
      <c r="EO39">
        <v>4.9995000000000003</v>
      </c>
      <c r="EP39">
        <v>16729.400000000001</v>
      </c>
      <c r="EQ39">
        <v>16659.3</v>
      </c>
      <c r="ER39">
        <v>49.811999999999998</v>
      </c>
      <c r="ES39">
        <v>52</v>
      </c>
      <c r="ET39">
        <v>51.061999999999998</v>
      </c>
      <c r="EU39">
        <v>50.436999999999998</v>
      </c>
      <c r="EV39">
        <v>50.875</v>
      </c>
      <c r="EW39">
        <v>1755.45</v>
      </c>
      <c r="EX39">
        <v>39.5</v>
      </c>
      <c r="EY39">
        <v>0</v>
      </c>
      <c r="EZ39">
        <v>107</v>
      </c>
      <c r="FA39">
        <v>0</v>
      </c>
      <c r="FB39">
        <v>856.79500000000019</v>
      </c>
      <c r="FC39">
        <v>-0.34853846986609333</v>
      </c>
      <c r="FD39">
        <v>8.7153846212747865</v>
      </c>
      <c r="FE39">
        <v>16732.883999999998</v>
      </c>
      <c r="FF39">
        <v>15</v>
      </c>
      <c r="FG39">
        <v>1693250061.5999999</v>
      </c>
      <c r="FH39" t="s">
        <v>544</v>
      </c>
      <c r="FI39">
        <v>1693250051.0999999</v>
      </c>
      <c r="FJ39">
        <v>1693250061.5999999</v>
      </c>
      <c r="FK39">
        <v>25</v>
      </c>
      <c r="FL39">
        <v>-0.14199999999999999</v>
      </c>
      <c r="FM39">
        <v>0</v>
      </c>
      <c r="FN39">
        <v>-1.0740000000000001</v>
      </c>
      <c r="FO39">
        <v>6.0000000000000001E-3</v>
      </c>
      <c r="FP39">
        <v>50</v>
      </c>
      <c r="FQ39">
        <v>18</v>
      </c>
      <c r="FR39">
        <v>0.77</v>
      </c>
      <c r="FS39">
        <v>0.03</v>
      </c>
      <c r="FT39">
        <v>-0.230369254482651</v>
      </c>
      <c r="FU39">
        <v>-0.1061722108338386</v>
      </c>
      <c r="FV39">
        <v>6.1017602171701463E-2</v>
      </c>
      <c r="FW39">
        <v>1</v>
      </c>
      <c r="FX39">
        <v>0.47114093206713881</v>
      </c>
      <c r="FY39">
        <v>0.1031167697095188</v>
      </c>
      <c r="FZ39">
        <v>1.7188855379384391E-2</v>
      </c>
      <c r="GA39">
        <v>1</v>
      </c>
      <c r="GB39">
        <v>2</v>
      </c>
      <c r="GC39">
        <v>2</v>
      </c>
      <c r="GD39" t="s">
        <v>427</v>
      </c>
      <c r="GE39">
        <v>2.9702899999999999</v>
      </c>
      <c r="GF39">
        <v>2.8114599999999998</v>
      </c>
      <c r="GG39">
        <v>1.4757299999999999E-2</v>
      </c>
      <c r="GH39">
        <v>1.4266600000000001E-2</v>
      </c>
      <c r="GI39">
        <v>0.124267</v>
      </c>
      <c r="GJ39">
        <v>9.8183500000000007E-2</v>
      </c>
      <c r="GK39">
        <v>29096</v>
      </c>
      <c r="GL39">
        <v>26887.4</v>
      </c>
      <c r="GM39">
        <v>26543.200000000001</v>
      </c>
      <c r="GN39">
        <v>25734.5</v>
      </c>
      <c r="GO39">
        <v>31624</v>
      </c>
      <c r="GP39">
        <v>32695.3</v>
      </c>
      <c r="GQ39">
        <v>37585.5</v>
      </c>
      <c r="GR39">
        <v>38084.9</v>
      </c>
      <c r="GS39">
        <v>1.9676</v>
      </c>
      <c r="GT39">
        <v>1.8934</v>
      </c>
      <c r="GU39">
        <v>4.0978199999999999E-2</v>
      </c>
      <c r="GV39">
        <v>0</v>
      </c>
      <c r="GW39">
        <v>27.312999999999999</v>
      </c>
      <c r="GX39">
        <v>999.9</v>
      </c>
      <c r="GY39">
        <v>25.5</v>
      </c>
      <c r="GZ39">
        <v>48.5</v>
      </c>
      <c r="HA39">
        <v>29.614100000000001</v>
      </c>
      <c r="HB39">
        <v>61.847999999999999</v>
      </c>
      <c r="HC39">
        <v>14.1266</v>
      </c>
      <c r="HD39">
        <v>1</v>
      </c>
      <c r="HE39">
        <v>0.32314999999999999</v>
      </c>
      <c r="HF39">
        <v>2.9166699999999999</v>
      </c>
      <c r="HG39">
        <v>20.2227</v>
      </c>
      <c r="HH39">
        <v>5.2107000000000001</v>
      </c>
      <c r="HI39">
        <v>11.9321</v>
      </c>
      <c r="HJ39">
        <v>4.9878</v>
      </c>
      <c r="HK39">
        <v>3.2909999999999999</v>
      </c>
      <c r="HL39">
        <v>9999</v>
      </c>
      <c r="HM39">
        <v>9999</v>
      </c>
      <c r="HN39">
        <v>9999</v>
      </c>
      <c r="HO39">
        <v>999.9</v>
      </c>
      <c r="HP39">
        <v>1.8713299999999999</v>
      </c>
      <c r="HQ39">
        <v>1.87723</v>
      </c>
      <c r="HR39">
        <v>1.875</v>
      </c>
      <c r="HS39">
        <v>1.8732</v>
      </c>
      <c r="HT39">
        <v>1.87378</v>
      </c>
      <c r="HU39">
        <v>1.8711899999999999</v>
      </c>
      <c r="HV39">
        <v>1.8769800000000001</v>
      </c>
      <c r="HW39">
        <v>1.87622</v>
      </c>
      <c r="HX39">
        <v>5</v>
      </c>
      <c r="HY39">
        <v>0</v>
      </c>
      <c r="HZ39">
        <v>0</v>
      </c>
      <c r="IA39">
        <v>0</v>
      </c>
      <c r="IB39" t="s">
        <v>428</v>
      </c>
      <c r="IC39" t="s">
        <v>429</v>
      </c>
      <c r="ID39" t="s">
        <v>430</v>
      </c>
      <c r="IE39" t="s">
        <v>430</v>
      </c>
      <c r="IF39" t="s">
        <v>430</v>
      </c>
      <c r="IG39" t="s">
        <v>430</v>
      </c>
      <c r="IH39">
        <v>0</v>
      </c>
      <c r="II39">
        <v>100</v>
      </c>
      <c r="IJ39">
        <v>100</v>
      </c>
      <c r="IK39">
        <v>-1.0740000000000001</v>
      </c>
      <c r="IL39">
        <v>0.27539999999999998</v>
      </c>
      <c r="IM39">
        <v>-0.94254500931555896</v>
      </c>
      <c r="IN39">
        <v>-2.677719669153116E-3</v>
      </c>
      <c r="IO39">
        <v>1.9353498771248068E-6</v>
      </c>
      <c r="IP39">
        <v>-6.1862177325538213E-10</v>
      </c>
      <c r="IQ39">
        <v>-0.20829883518407441</v>
      </c>
      <c r="IR39">
        <v>-1.5299015507423901E-2</v>
      </c>
      <c r="IS39">
        <v>1.742162107778985E-3</v>
      </c>
      <c r="IT39">
        <v>-1.472690239905804E-5</v>
      </c>
      <c r="IU39">
        <v>3</v>
      </c>
      <c r="IV39">
        <v>2255</v>
      </c>
      <c r="IW39">
        <v>2</v>
      </c>
      <c r="IX39">
        <v>41</v>
      </c>
      <c r="IY39">
        <v>0.8</v>
      </c>
      <c r="IZ39">
        <v>0.7</v>
      </c>
      <c r="JA39">
        <v>0.25146499999999999</v>
      </c>
      <c r="JB39">
        <v>2.6086399999999998</v>
      </c>
      <c r="JC39">
        <v>1.5991200000000001</v>
      </c>
      <c r="JD39">
        <v>2.2668499999999998</v>
      </c>
      <c r="JE39">
        <v>1.5502899999999999</v>
      </c>
      <c r="JF39">
        <v>2.2985799999999998</v>
      </c>
      <c r="JG39">
        <v>50.412599999999998</v>
      </c>
      <c r="JH39">
        <v>23.956199999999999</v>
      </c>
      <c r="JI39">
        <v>18</v>
      </c>
      <c r="JJ39">
        <v>505.291</v>
      </c>
      <c r="JK39">
        <v>428.66399999999999</v>
      </c>
      <c r="JL39">
        <v>22.706700000000001</v>
      </c>
      <c r="JM39">
        <v>31.488199999999999</v>
      </c>
      <c r="JN39">
        <v>29.9984</v>
      </c>
      <c r="JO39">
        <v>31.526800000000001</v>
      </c>
      <c r="JP39">
        <v>31.5047</v>
      </c>
      <c r="JQ39">
        <v>5.0687800000000003</v>
      </c>
      <c r="JR39">
        <v>34.999299999999998</v>
      </c>
      <c r="JS39">
        <v>0</v>
      </c>
      <c r="JT39">
        <v>22.725899999999999</v>
      </c>
      <c r="JU39">
        <v>50</v>
      </c>
      <c r="JV39">
        <v>18.301100000000002</v>
      </c>
      <c r="JW39">
        <v>99.117099999999994</v>
      </c>
      <c r="JX39">
        <v>98.922200000000004</v>
      </c>
    </row>
    <row r="40" spans="1:284" x14ac:dyDescent="0.3">
      <c r="A40">
        <v>24</v>
      </c>
      <c r="B40">
        <v>1693250219.5999999</v>
      </c>
      <c r="C40">
        <v>5280.0999999046326</v>
      </c>
      <c r="D40" t="s">
        <v>545</v>
      </c>
      <c r="E40" t="s">
        <v>546</v>
      </c>
      <c r="F40" t="s">
        <v>416</v>
      </c>
      <c r="G40" t="s">
        <v>417</v>
      </c>
      <c r="H40" t="s">
        <v>509</v>
      </c>
      <c r="I40" t="s">
        <v>418</v>
      </c>
      <c r="J40" t="s">
        <v>510</v>
      </c>
      <c r="K40" t="s">
        <v>420</v>
      </c>
      <c r="L40" t="s">
        <v>511</v>
      </c>
      <c r="M40">
        <v>1693250219.5999999</v>
      </c>
      <c r="N40">
        <f t="shared" si="0"/>
        <v>6.0897653235684052E-3</v>
      </c>
      <c r="O40">
        <f t="shared" si="1"/>
        <v>6.0897653235684048</v>
      </c>
      <c r="P40">
        <f t="shared" si="2"/>
        <v>-2.9856536237594611</v>
      </c>
      <c r="Q40">
        <f t="shared" si="3"/>
        <v>23.294799999999999</v>
      </c>
      <c r="R40">
        <f t="shared" si="4"/>
        <v>33.066334250003543</v>
      </c>
      <c r="S40">
        <f t="shared" si="5"/>
        <v>3.2832903389222996</v>
      </c>
      <c r="T40">
        <f t="shared" si="6"/>
        <v>2.3130351011654398</v>
      </c>
      <c r="U40">
        <f t="shared" si="7"/>
        <v>0.49794332324586454</v>
      </c>
      <c r="V40">
        <f t="shared" si="8"/>
        <v>2.9184354132342225</v>
      </c>
      <c r="W40">
        <f t="shared" si="9"/>
        <v>0.45510820436972788</v>
      </c>
      <c r="X40">
        <f t="shared" si="10"/>
        <v>0.28798349484187835</v>
      </c>
      <c r="Y40">
        <f t="shared" si="11"/>
        <v>344.38080065814489</v>
      </c>
      <c r="Z40">
        <f t="shared" si="12"/>
        <v>28.72512622922515</v>
      </c>
      <c r="AA40">
        <f t="shared" si="13"/>
        <v>28.029299999999999</v>
      </c>
      <c r="AB40">
        <f t="shared" si="14"/>
        <v>3.8013264366483264</v>
      </c>
      <c r="AC40">
        <f t="shared" si="15"/>
        <v>65.212875049830316</v>
      </c>
      <c r="AD40">
        <f t="shared" si="16"/>
        <v>2.5149396281289595</v>
      </c>
      <c r="AE40">
        <f t="shared" si="17"/>
        <v>3.8565078233512162</v>
      </c>
      <c r="AF40">
        <f t="shared" si="18"/>
        <v>1.2863868085193668</v>
      </c>
      <c r="AG40">
        <f t="shared" si="19"/>
        <v>-268.55865076936669</v>
      </c>
      <c r="AH40">
        <f t="shared" si="20"/>
        <v>38.941325774575503</v>
      </c>
      <c r="AI40">
        <f t="shared" si="21"/>
        <v>2.9129546648379634</v>
      </c>
      <c r="AJ40">
        <f t="shared" si="22"/>
        <v>117.67643032819167</v>
      </c>
      <c r="AK40">
        <v>0</v>
      </c>
      <c r="AL40">
        <v>0</v>
      </c>
      <c r="AM40">
        <f t="shared" si="23"/>
        <v>1</v>
      </c>
      <c r="AN40">
        <f t="shared" si="24"/>
        <v>0</v>
      </c>
      <c r="AO40">
        <f t="shared" si="25"/>
        <v>52316.443614371805</v>
      </c>
      <c r="AP40" t="s">
        <v>422</v>
      </c>
      <c r="AQ40">
        <v>10238.9</v>
      </c>
      <c r="AR40">
        <v>302.21199999999999</v>
      </c>
      <c r="AS40">
        <v>4052.3</v>
      </c>
      <c r="AT40">
        <f t="shared" si="26"/>
        <v>0.92542210596451402</v>
      </c>
      <c r="AU40">
        <v>-0.32343011824092421</v>
      </c>
      <c r="AV40" t="s">
        <v>547</v>
      </c>
      <c r="AW40">
        <v>10375.1</v>
      </c>
      <c r="AX40">
        <v>863.43419999999981</v>
      </c>
      <c r="AY40">
        <v>1047.563620945097</v>
      </c>
      <c r="AZ40">
        <f t="shared" si="27"/>
        <v>0.17576920128152052</v>
      </c>
      <c r="BA40">
        <v>0.5</v>
      </c>
      <c r="BB40">
        <f t="shared" si="28"/>
        <v>1513.2351003290723</v>
      </c>
      <c r="BC40">
        <f t="shared" si="29"/>
        <v>-2.9856536237594611</v>
      </c>
      <c r="BD40">
        <f t="shared" si="30"/>
        <v>132.9900624680013</v>
      </c>
      <c r="BE40">
        <f t="shared" si="31"/>
        <v>-1.7592927265165884E-3</v>
      </c>
      <c r="BF40">
        <f t="shared" si="32"/>
        <v>2.8683092071716589</v>
      </c>
      <c r="BG40">
        <f t="shared" si="33"/>
        <v>248.95699643098988</v>
      </c>
      <c r="BH40" t="s">
        <v>548</v>
      </c>
      <c r="BI40">
        <v>635.07000000000005</v>
      </c>
      <c r="BJ40">
        <f t="shared" si="34"/>
        <v>635.07000000000005</v>
      </c>
      <c r="BK40">
        <f t="shared" si="35"/>
        <v>0.39376474392357297</v>
      </c>
      <c r="BL40">
        <f t="shared" si="36"/>
        <v>0.4463812568136778</v>
      </c>
      <c r="BM40">
        <f t="shared" si="37"/>
        <v>0.87929006214240868</v>
      </c>
      <c r="BN40">
        <f t="shared" si="38"/>
        <v>0.24703699002039237</v>
      </c>
      <c r="BO40">
        <f t="shared" si="39"/>
        <v>0.80124423188333271</v>
      </c>
      <c r="BP40">
        <f t="shared" si="40"/>
        <v>0.3283207275837145</v>
      </c>
      <c r="BQ40">
        <f t="shared" si="41"/>
        <v>0.67167927241628544</v>
      </c>
      <c r="BR40">
        <v>5390</v>
      </c>
      <c r="BS40">
        <v>290.00000000000011</v>
      </c>
      <c r="BT40">
        <v>1009.02</v>
      </c>
      <c r="BU40">
        <v>245</v>
      </c>
      <c r="BV40">
        <v>10375.1</v>
      </c>
      <c r="BW40">
        <v>1008.12</v>
      </c>
      <c r="BX40">
        <v>0.9</v>
      </c>
      <c r="BY40">
        <v>300.00000000000011</v>
      </c>
      <c r="BZ40">
        <v>38.4</v>
      </c>
      <c r="CA40">
        <v>1047.563620945097</v>
      </c>
      <c r="CB40">
        <v>1.406142355619767</v>
      </c>
      <c r="CC40">
        <v>-40.923018372228881</v>
      </c>
      <c r="CD40">
        <v>1.1948943750492249</v>
      </c>
      <c r="CE40">
        <v>0.97668495566447866</v>
      </c>
      <c r="CF40">
        <v>-1.126882758620691E-2</v>
      </c>
      <c r="CG40">
        <v>289.99999999999989</v>
      </c>
      <c r="CH40">
        <v>1008.39</v>
      </c>
      <c r="CI40">
        <v>795</v>
      </c>
      <c r="CJ40">
        <v>10342.1</v>
      </c>
      <c r="CK40">
        <v>1007.99</v>
      </c>
      <c r="CL40">
        <v>0.4</v>
      </c>
      <c r="CZ40">
        <f t="shared" si="42"/>
        <v>1800.06</v>
      </c>
      <c r="DA40">
        <f t="shared" si="43"/>
        <v>1513.2351003290723</v>
      </c>
      <c r="DB40">
        <f t="shared" si="44"/>
        <v>0.84065814491132096</v>
      </c>
      <c r="DC40">
        <f t="shared" si="45"/>
        <v>0.19131628982264198</v>
      </c>
      <c r="DD40">
        <v>6</v>
      </c>
      <c r="DE40">
        <v>0.5</v>
      </c>
      <c r="DF40" t="s">
        <v>425</v>
      </c>
      <c r="DG40">
        <v>2</v>
      </c>
      <c r="DH40">
        <v>1693250219.5999999</v>
      </c>
      <c r="DI40">
        <v>23.294799999999999</v>
      </c>
      <c r="DJ40">
        <v>19.8825</v>
      </c>
      <c r="DK40">
        <v>25.328199999999999</v>
      </c>
      <c r="DL40">
        <v>18.206099999999999</v>
      </c>
      <c r="DM40">
        <v>24.386399999999998</v>
      </c>
      <c r="DN40">
        <v>25.059100000000001</v>
      </c>
      <c r="DO40">
        <v>500.03699999999998</v>
      </c>
      <c r="DP40">
        <v>99.194199999999995</v>
      </c>
      <c r="DQ40">
        <v>9.9852800000000005E-2</v>
      </c>
      <c r="DR40">
        <v>28.276800000000001</v>
      </c>
      <c r="DS40">
        <v>28.029299999999999</v>
      </c>
      <c r="DT40">
        <v>999.9</v>
      </c>
      <c r="DU40">
        <v>0</v>
      </c>
      <c r="DV40">
        <v>0</v>
      </c>
      <c r="DW40">
        <v>10017.5</v>
      </c>
      <c r="DX40">
        <v>0</v>
      </c>
      <c r="DY40">
        <v>1747.41</v>
      </c>
      <c r="DZ40">
        <v>3.4123600000000001</v>
      </c>
      <c r="EA40">
        <v>23.900200000000002</v>
      </c>
      <c r="EB40">
        <v>20.251200000000001</v>
      </c>
      <c r="EC40">
        <v>7.1221100000000002</v>
      </c>
      <c r="ED40">
        <v>19.8825</v>
      </c>
      <c r="EE40">
        <v>18.206099999999999</v>
      </c>
      <c r="EF40">
        <v>2.51241</v>
      </c>
      <c r="EG40">
        <v>1.80593</v>
      </c>
      <c r="EH40">
        <v>21.107099999999999</v>
      </c>
      <c r="EI40">
        <v>15.8383</v>
      </c>
      <c r="EJ40">
        <v>1800.06</v>
      </c>
      <c r="EK40">
        <v>0.97800299999999996</v>
      </c>
      <c r="EL40">
        <v>2.1997099999999999E-2</v>
      </c>
      <c r="EM40">
        <v>0</v>
      </c>
      <c r="EN40">
        <v>862.94100000000003</v>
      </c>
      <c r="EO40">
        <v>4.9995000000000003</v>
      </c>
      <c r="EP40">
        <v>16813.599999999999</v>
      </c>
      <c r="EQ40">
        <v>16660.400000000001</v>
      </c>
      <c r="ER40">
        <v>49.186999999999998</v>
      </c>
      <c r="ES40">
        <v>51.375</v>
      </c>
      <c r="ET40">
        <v>50.5</v>
      </c>
      <c r="EU40">
        <v>49.625</v>
      </c>
      <c r="EV40">
        <v>50.25</v>
      </c>
      <c r="EW40">
        <v>1755.57</v>
      </c>
      <c r="EX40">
        <v>39.49</v>
      </c>
      <c r="EY40">
        <v>0</v>
      </c>
      <c r="EZ40">
        <v>116.6000001430511</v>
      </c>
      <c r="FA40">
        <v>0</v>
      </c>
      <c r="FB40">
        <v>863.43419999999981</v>
      </c>
      <c r="FC40">
        <v>1.304000006608387</v>
      </c>
      <c r="FD40">
        <v>30.146153829037161</v>
      </c>
      <c r="FE40">
        <v>16810.356</v>
      </c>
      <c r="FF40">
        <v>15</v>
      </c>
      <c r="FG40">
        <v>1693250181.0999999</v>
      </c>
      <c r="FH40" t="s">
        <v>549</v>
      </c>
      <c r="FI40">
        <v>1693250177.0999999</v>
      </c>
      <c r="FJ40">
        <v>1693250181.0999999</v>
      </c>
      <c r="FK40">
        <v>26</v>
      </c>
      <c r="FL40">
        <v>-8.5000000000000006E-2</v>
      </c>
      <c r="FM40">
        <v>-2E-3</v>
      </c>
      <c r="FN40">
        <v>-1.083</v>
      </c>
      <c r="FO40">
        <v>-8.0000000000000002E-3</v>
      </c>
      <c r="FP40">
        <v>20</v>
      </c>
      <c r="FQ40">
        <v>18</v>
      </c>
      <c r="FR40">
        <v>0.91</v>
      </c>
      <c r="FS40">
        <v>0.03</v>
      </c>
      <c r="FT40">
        <v>-2.8821980032931611</v>
      </c>
      <c r="FU40">
        <v>-5.688509137188625E-2</v>
      </c>
      <c r="FV40">
        <v>4.9821288782063503E-2</v>
      </c>
      <c r="FW40">
        <v>1</v>
      </c>
      <c r="FX40">
        <v>0.49595216606303022</v>
      </c>
      <c r="FY40">
        <v>5.6372670468136973E-2</v>
      </c>
      <c r="FZ40">
        <v>1.2519004224948921E-2</v>
      </c>
      <c r="GA40">
        <v>1</v>
      </c>
      <c r="GB40">
        <v>2</v>
      </c>
      <c r="GC40">
        <v>2</v>
      </c>
      <c r="GD40" t="s">
        <v>427</v>
      </c>
      <c r="GE40">
        <v>2.97011</v>
      </c>
      <c r="GF40">
        <v>2.8117000000000001</v>
      </c>
      <c r="GG40">
        <v>7.0719900000000002E-3</v>
      </c>
      <c r="GH40">
        <v>5.6928100000000004E-3</v>
      </c>
      <c r="GI40">
        <v>0.123894</v>
      </c>
      <c r="GJ40">
        <v>9.7489599999999996E-2</v>
      </c>
      <c r="GK40">
        <v>29324.5</v>
      </c>
      <c r="GL40">
        <v>27124.2</v>
      </c>
      <c r="GM40">
        <v>26544.6</v>
      </c>
      <c r="GN40">
        <v>25737.1</v>
      </c>
      <c r="GO40">
        <v>31639</v>
      </c>
      <c r="GP40">
        <v>32722.2</v>
      </c>
      <c r="GQ40">
        <v>37588.199999999997</v>
      </c>
      <c r="GR40">
        <v>38087.699999999997</v>
      </c>
      <c r="GS40">
        <v>1.9681</v>
      </c>
      <c r="GT40">
        <v>1.8934</v>
      </c>
      <c r="GU40">
        <v>4.3138900000000001E-2</v>
      </c>
      <c r="GV40">
        <v>0</v>
      </c>
      <c r="GW40">
        <v>27.3246</v>
      </c>
      <c r="GX40">
        <v>999.9</v>
      </c>
      <c r="GY40">
        <v>25.4</v>
      </c>
      <c r="GZ40">
        <v>48.6</v>
      </c>
      <c r="HA40">
        <v>29.6463</v>
      </c>
      <c r="HB40">
        <v>61.598100000000002</v>
      </c>
      <c r="HC40">
        <v>15.132199999999999</v>
      </c>
      <c r="HD40">
        <v>1</v>
      </c>
      <c r="HE40">
        <v>0.32403500000000002</v>
      </c>
      <c r="HF40">
        <v>3.73875</v>
      </c>
      <c r="HG40">
        <v>20.204699999999999</v>
      </c>
      <c r="HH40">
        <v>5.2088999999999999</v>
      </c>
      <c r="HI40">
        <v>11.9321</v>
      </c>
      <c r="HJ40">
        <v>4.9871999999999996</v>
      </c>
      <c r="HK40">
        <v>3.2909999999999999</v>
      </c>
      <c r="HL40">
        <v>9999</v>
      </c>
      <c r="HM40">
        <v>9999</v>
      </c>
      <c r="HN40">
        <v>9999</v>
      </c>
      <c r="HO40">
        <v>999.9</v>
      </c>
      <c r="HP40">
        <v>1.87134</v>
      </c>
      <c r="HQ40">
        <v>1.8772899999999999</v>
      </c>
      <c r="HR40">
        <v>1.875</v>
      </c>
      <c r="HS40">
        <v>1.8732800000000001</v>
      </c>
      <c r="HT40">
        <v>1.87378</v>
      </c>
      <c r="HU40">
        <v>1.8711899999999999</v>
      </c>
      <c r="HV40">
        <v>1.877</v>
      </c>
      <c r="HW40">
        <v>1.87622</v>
      </c>
      <c r="HX40">
        <v>5</v>
      </c>
      <c r="HY40">
        <v>0</v>
      </c>
      <c r="HZ40">
        <v>0</v>
      </c>
      <c r="IA40">
        <v>0</v>
      </c>
      <c r="IB40" t="s">
        <v>428</v>
      </c>
      <c r="IC40" t="s">
        <v>429</v>
      </c>
      <c r="ID40" t="s">
        <v>430</v>
      </c>
      <c r="IE40" t="s">
        <v>430</v>
      </c>
      <c r="IF40" t="s">
        <v>430</v>
      </c>
      <c r="IG40" t="s">
        <v>430</v>
      </c>
      <c r="IH40">
        <v>0</v>
      </c>
      <c r="II40">
        <v>100</v>
      </c>
      <c r="IJ40">
        <v>100</v>
      </c>
      <c r="IK40">
        <v>-1.0920000000000001</v>
      </c>
      <c r="IL40">
        <v>0.26910000000000001</v>
      </c>
      <c r="IM40">
        <v>-1.0274519273706579</v>
      </c>
      <c r="IN40">
        <v>-2.677719669153116E-3</v>
      </c>
      <c r="IO40">
        <v>1.9353498771248068E-6</v>
      </c>
      <c r="IP40">
        <v>-6.1862177325538213E-10</v>
      </c>
      <c r="IQ40">
        <v>-0.20980636346381229</v>
      </c>
      <c r="IR40">
        <v>-1.5299015507423901E-2</v>
      </c>
      <c r="IS40">
        <v>1.742162107778985E-3</v>
      </c>
      <c r="IT40">
        <v>-1.472690239905804E-5</v>
      </c>
      <c r="IU40">
        <v>3</v>
      </c>
      <c r="IV40">
        <v>2255</v>
      </c>
      <c r="IW40">
        <v>2</v>
      </c>
      <c r="IX40">
        <v>41</v>
      </c>
      <c r="IY40">
        <v>0.7</v>
      </c>
      <c r="IZ40">
        <v>0.6</v>
      </c>
      <c r="JA40">
        <v>0.18920899999999999</v>
      </c>
      <c r="JB40">
        <v>2.6135299999999999</v>
      </c>
      <c r="JC40">
        <v>1.5991200000000001</v>
      </c>
      <c r="JD40">
        <v>2.2680699999999998</v>
      </c>
      <c r="JE40">
        <v>1.5502899999999999</v>
      </c>
      <c r="JF40">
        <v>2.4438499999999999</v>
      </c>
      <c r="JG40">
        <v>50.51</v>
      </c>
      <c r="JH40">
        <v>23.947399999999998</v>
      </c>
      <c r="JI40">
        <v>18</v>
      </c>
      <c r="JJ40">
        <v>505.45699999999999</v>
      </c>
      <c r="JK40">
        <v>428.56799999999998</v>
      </c>
      <c r="JL40">
        <v>22.674800000000001</v>
      </c>
      <c r="JM40">
        <v>31.4496</v>
      </c>
      <c r="JN40">
        <v>29.9999</v>
      </c>
      <c r="JO40">
        <v>31.5076</v>
      </c>
      <c r="JP40">
        <v>31.491</v>
      </c>
      <c r="JQ40">
        <v>3.8499699999999999</v>
      </c>
      <c r="JR40">
        <v>35.402099999999997</v>
      </c>
      <c r="JS40">
        <v>0</v>
      </c>
      <c r="JT40">
        <v>22.658899999999999</v>
      </c>
      <c r="JU40">
        <v>20</v>
      </c>
      <c r="JV40">
        <v>18.188600000000001</v>
      </c>
      <c r="JW40">
        <v>99.123199999999997</v>
      </c>
      <c r="JX40">
        <v>98.930499999999995</v>
      </c>
    </row>
    <row r="41" spans="1:284" x14ac:dyDescent="0.3">
      <c r="A41">
        <v>25</v>
      </c>
      <c r="B41">
        <v>1693250353.5999999</v>
      </c>
      <c r="C41">
        <v>5414.0999999046326</v>
      </c>
      <c r="D41" t="s">
        <v>550</v>
      </c>
      <c r="E41" t="s">
        <v>551</v>
      </c>
      <c r="F41" t="s">
        <v>416</v>
      </c>
      <c r="G41" t="s">
        <v>417</v>
      </c>
      <c r="H41" t="s">
        <v>509</v>
      </c>
      <c r="I41" t="s">
        <v>418</v>
      </c>
      <c r="J41" t="s">
        <v>510</v>
      </c>
      <c r="K41" t="s">
        <v>420</v>
      </c>
      <c r="L41" t="s">
        <v>511</v>
      </c>
      <c r="M41">
        <v>1693250353.5999999</v>
      </c>
      <c r="N41">
        <f t="shared" si="0"/>
        <v>6.2850216959092174E-3</v>
      </c>
      <c r="O41">
        <f t="shared" si="1"/>
        <v>6.2850216959092178</v>
      </c>
      <c r="P41">
        <f t="shared" si="2"/>
        <v>27.160461358847069</v>
      </c>
      <c r="Q41">
        <f t="shared" si="3"/>
        <v>364.63799999999998</v>
      </c>
      <c r="R41">
        <f t="shared" si="4"/>
        <v>267.78903819380923</v>
      </c>
      <c r="S41">
        <f t="shared" si="5"/>
        <v>26.589401433663362</v>
      </c>
      <c r="T41">
        <f t="shared" si="6"/>
        <v>36.205761913791001</v>
      </c>
      <c r="U41">
        <f t="shared" si="7"/>
        <v>0.52222512641042529</v>
      </c>
      <c r="V41">
        <f t="shared" si="8"/>
        <v>2.921465403369103</v>
      </c>
      <c r="W41">
        <f t="shared" si="9"/>
        <v>0.47536499389489267</v>
      </c>
      <c r="X41">
        <f t="shared" si="10"/>
        <v>0.30096213364930191</v>
      </c>
      <c r="Y41">
        <f t="shared" si="11"/>
        <v>344.35930065801847</v>
      </c>
      <c r="Z41">
        <f t="shared" si="12"/>
        <v>28.732884909024378</v>
      </c>
      <c r="AA41">
        <f t="shared" si="13"/>
        <v>28.009</v>
      </c>
      <c r="AB41">
        <f t="shared" si="14"/>
        <v>3.7968311703737858</v>
      </c>
      <c r="AC41">
        <f t="shared" si="15"/>
        <v>65.270348469443036</v>
      </c>
      <c r="AD41">
        <f t="shared" si="16"/>
        <v>2.5258383763288004</v>
      </c>
      <c r="AE41">
        <f t="shared" si="17"/>
        <v>3.869809853261772</v>
      </c>
      <c r="AF41">
        <f t="shared" si="18"/>
        <v>1.2709927940449854</v>
      </c>
      <c r="AG41">
        <f t="shared" si="19"/>
        <v>-277.1694567895965</v>
      </c>
      <c r="AH41">
        <f t="shared" si="20"/>
        <v>51.503168004243989</v>
      </c>
      <c r="AI41">
        <f t="shared" si="21"/>
        <v>3.8493772370352315</v>
      </c>
      <c r="AJ41">
        <f t="shared" si="22"/>
        <v>122.5423891097012</v>
      </c>
      <c r="AK41">
        <v>0</v>
      </c>
      <c r="AL41">
        <v>0</v>
      </c>
      <c r="AM41">
        <f t="shared" si="23"/>
        <v>1</v>
      </c>
      <c r="AN41">
        <f t="shared" si="24"/>
        <v>0</v>
      </c>
      <c r="AO41">
        <f t="shared" si="25"/>
        <v>52392.953592602062</v>
      </c>
      <c r="AP41" t="s">
        <v>422</v>
      </c>
      <c r="AQ41">
        <v>10238.9</v>
      </c>
      <c r="AR41">
        <v>302.21199999999999</v>
      </c>
      <c r="AS41">
        <v>4052.3</v>
      </c>
      <c r="AT41">
        <f t="shared" si="26"/>
        <v>0.92542210596451402</v>
      </c>
      <c r="AU41">
        <v>-0.32343011824092421</v>
      </c>
      <c r="AV41" t="s">
        <v>552</v>
      </c>
      <c r="AW41">
        <v>10410.1</v>
      </c>
      <c r="AX41">
        <v>845.75296153846159</v>
      </c>
      <c r="AY41">
        <v>1211.605237914167</v>
      </c>
      <c r="AZ41">
        <f t="shared" si="27"/>
        <v>0.30195666453665759</v>
      </c>
      <c r="BA41">
        <v>0.5</v>
      </c>
      <c r="BB41">
        <f t="shared" si="28"/>
        <v>1513.1424003290092</v>
      </c>
      <c r="BC41">
        <f t="shared" si="29"/>
        <v>27.160461358847069</v>
      </c>
      <c r="BD41">
        <f t="shared" si="30"/>
        <v>228.45171608616974</v>
      </c>
      <c r="BE41">
        <f t="shared" si="31"/>
        <v>1.8163453400758613E-2</v>
      </c>
      <c r="BF41">
        <f t="shared" si="32"/>
        <v>2.3445712127955285</v>
      </c>
      <c r="BG41">
        <f t="shared" si="33"/>
        <v>257.23384355847321</v>
      </c>
      <c r="BH41" t="s">
        <v>553</v>
      </c>
      <c r="BI41">
        <v>597.87</v>
      </c>
      <c r="BJ41">
        <f t="shared" si="34"/>
        <v>597.87</v>
      </c>
      <c r="BK41">
        <f t="shared" si="35"/>
        <v>0.50654719764231115</v>
      </c>
      <c r="BL41">
        <f t="shared" si="36"/>
        <v>0.59610765974443058</v>
      </c>
      <c r="BM41">
        <f t="shared" si="37"/>
        <v>0.82233386176180523</v>
      </c>
      <c r="BN41">
        <f t="shared" si="38"/>
        <v>0.40230371320425007</v>
      </c>
      <c r="BO41">
        <f t="shared" si="39"/>
        <v>0.75750082720347711</v>
      </c>
      <c r="BP41">
        <f t="shared" si="40"/>
        <v>0.42139360160572759</v>
      </c>
      <c r="BQ41">
        <f t="shared" si="41"/>
        <v>0.57860639839427241</v>
      </c>
      <c r="BR41">
        <v>5392</v>
      </c>
      <c r="BS41">
        <v>290.00000000000011</v>
      </c>
      <c r="BT41">
        <v>1121.21</v>
      </c>
      <c r="BU41">
        <v>115</v>
      </c>
      <c r="BV41">
        <v>10410.1</v>
      </c>
      <c r="BW41">
        <v>1120.48</v>
      </c>
      <c r="BX41">
        <v>0.73</v>
      </c>
      <c r="BY41">
        <v>300.00000000000011</v>
      </c>
      <c r="BZ41">
        <v>38.299999999999997</v>
      </c>
      <c r="CA41">
        <v>1211.605237914167</v>
      </c>
      <c r="CB41">
        <v>1.201018002075914</v>
      </c>
      <c r="CC41">
        <v>-94.864064873824162</v>
      </c>
      <c r="CD41">
        <v>1.0214657732343271</v>
      </c>
      <c r="CE41">
        <v>0.99676410367389201</v>
      </c>
      <c r="CF41">
        <v>-1.1278303893214679E-2</v>
      </c>
      <c r="CG41">
        <v>289.99999999999989</v>
      </c>
      <c r="CH41">
        <v>1118.8399999999999</v>
      </c>
      <c r="CI41">
        <v>735</v>
      </c>
      <c r="CJ41">
        <v>10356.299999999999</v>
      </c>
      <c r="CK41">
        <v>1120</v>
      </c>
      <c r="CL41">
        <v>-1.1599999999999999</v>
      </c>
      <c r="CZ41">
        <f t="shared" si="42"/>
        <v>1799.95</v>
      </c>
      <c r="DA41">
        <f t="shared" si="43"/>
        <v>1513.1424003290092</v>
      </c>
      <c r="DB41">
        <f t="shared" si="44"/>
        <v>0.84065801846107346</v>
      </c>
      <c r="DC41">
        <f t="shared" si="45"/>
        <v>0.19131603692214699</v>
      </c>
      <c r="DD41">
        <v>6</v>
      </c>
      <c r="DE41">
        <v>0.5</v>
      </c>
      <c r="DF41" t="s">
        <v>425</v>
      </c>
      <c r="DG41">
        <v>2</v>
      </c>
      <c r="DH41">
        <v>1693250353.5999999</v>
      </c>
      <c r="DI41">
        <v>364.63799999999998</v>
      </c>
      <c r="DJ41">
        <v>399.95100000000002</v>
      </c>
      <c r="DK41">
        <v>25.438400000000001</v>
      </c>
      <c r="DL41">
        <v>18.0944</v>
      </c>
      <c r="DM41">
        <v>366.17599999999999</v>
      </c>
      <c r="DN41">
        <v>25.164200000000001</v>
      </c>
      <c r="DO41">
        <v>500.42</v>
      </c>
      <c r="DP41">
        <v>99.192700000000002</v>
      </c>
      <c r="DQ41">
        <v>9.9644499999999997E-2</v>
      </c>
      <c r="DR41">
        <v>28.335999999999999</v>
      </c>
      <c r="DS41">
        <v>28.009</v>
      </c>
      <c r="DT41">
        <v>999.9</v>
      </c>
      <c r="DU41">
        <v>0</v>
      </c>
      <c r="DV41">
        <v>0</v>
      </c>
      <c r="DW41">
        <v>10035</v>
      </c>
      <c r="DX41">
        <v>0</v>
      </c>
      <c r="DY41">
        <v>1751.61</v>
      </c>
      <c r="DZ41">
        <v>-35.3125</v>
      </c>
      <c r="EA41">
        <v>374.15600000000001</v>
      </c>
      <c r="EB41">
        <v>407.32100000000003</v>
      </c>
      <c r="EC41">
        <v>7.3440200000000004</v>
      </c>
      <c r="ED41">
        <v>399.95100000000002</v>
      </c>
      <c r="EE41">
        <v>18.0944</v>
      </c>
      <c r="EF41">
        <v>2.5233099999999999</v>
      </c>
      <c r="EG41">
        <v>1.7948299999999999</v>
      </c>
      <c r="EH41">
        <v>21.177600000000002</v>
      </c>
      <c r="EI41">
        <v>15.741899999999999</v>
      </c>
      <c r="EJ41">
        <v>1799.95</v>
      </c>
      <c r="EK41">
        <v>0.97800600000000004</v>
      </c>
      <c r="EL41">
        <v>2.1993800000000001E-2</v>
      </c>
      <c r="EM41">
        <v>0</v>
      </c>
      <c r="EN41">
        <v>846.28399999999999</v>
      </c>
      <c r="EO41">
        <v>4.9995000000000003</v>
      </c>
      <c r="EP41">
        <v>16476.5</v>
      </c>
      <c r="EQ41">
        <v>16659.3</v>
      </c>
      <c r="ER41">
        <v>48.186999999999998</v>
      </c>
      <c r="ES41">
        <v>50.561999999999998</v>
      </c>
      <c r="ET41">
        <v>49.5</v>
      </c>
      <c r="EU41">
        <v>48.811999999999998</v>
      </c>
      <c r="EV41">
        <v>49.375</v>
      </c>
      <c r="EW41">
        <v>1755.47</v>
      </c>
      <c r="EX41">
        <v>39.479999999999997</v>
      </c>
      <c r="EY41">
        <v>0</v>
      </c>
      <c r="EZ41">
        <v>132.20000004768369</v>
      </c>
      <c r="FA41">
        <v>0</v>
      </c>
      <c r="FB41">
        <v>845.75296153846159</v>
      </c>
      <c r="FC41">
        <v>5.3209230731336721</v>
      </c>
      <c r="FD41">
        <v>69.75726502351759</v>
      </c>
      <c r="FE41">
        <v>16470.846153846149</v>
      </c>
      <c r="FF41">
        <v>15</v>
      </c>
      <c r="FG41">
        <v>1693250314.0999999</v>
      </c>
      <c r="FH41" t="s">
        <v>554</v>
      </c>
      <c r="FI41">
        <v>1693250303.0999999</v>
      </c>
      <c r="FJ41">
        <v>1693250314.0999999</v>
      </c>
      <c r="FK41">
        <v>27</v>
      </c>
      <c r="FL41">
        <v>0.24099999999999999</v>
      </c>
      <c r="FM41">
        <v>1E-3</v>
      </c>
      <c r="FN41">
        <v>-1.59</v>
      </c>
      <c r="FO41">
        <v>-1.4999999999999999E-2</v>
      </c>
      <c r="FP41">
        <v>400</v>
      </c>
      <c r="FQ41">
        <v>18</v>
      </c>
      <c r="FR41">
        <v>0.17</v>
      </c>
      <c r="FS41">
        <v>0.02</v>
      </c>
      <c r="FT41">
        <v>27.013680830297059</v>
      </c>
      <c r="FU41">
        <v>0.19260349143931649</v>
      </c>
      <c r="FV41">
        <v>0.1465369582745287</v>
      </c>
      <c r="FW41">
        <v>1</v>
      </c>
      <c r="FX41">
        <v>0.51997641274786788</v>
      </c>
      <c r="FY41">
        <v>2.940495884364271E-2</v>
      </c>
      <c r="FZ41">
        <v>1.051989355002095E-2</v>
      </c>
      <c r="GA41">
        <v>1</v>
      </c>
      <c r="GB41">
        <v>2</v>
      </c>
      <c r="GC41">
        <v>2</v>
      </c>
      <c r="GD41" t="s">
        <v>427</v>
      </c>
      <c r="GE41">
        <v>2.9711400000000001</v>
      </c>
      <c r="GF41">
        <v>2.8116400000000001</v>
      </c>
      <c r="GG41">
        <v>9.03254E-2</v>
      </c>
      <c r="GH41">
        <v>9.56761E-2</v>
      </c>
      <c r="GI41">
        <v>0.12426</v>
      </c>
      <c r="GJ41">
        <v>9.7057099999999993E-2</v>
      </c>
      <c r="GK41">
        <v>26867.5</v>
      </c>
      <c r="GL41">
        <v>24667.9</v>
      </c>
      <c r="GM41">
        <v>26546.1</v>
      </c>
      <c r="GN41">
        <v>25735.599999999999</v>
      </c>
      <c r="GO41">
        <v>31633.4</v>
      </c>
      <c r="GP41">
        <v>32744.2</v>
      </c>
      <c r="GQ41">
        <v>37590.199999999997</v>
      </c>
      <c r="GR41">
        <v>38087.4</v>
      </c>
      <c r="GS41">
        <v>1.9686999999999999</v>
      </c>
      <c r="GT41">
        <v>1.8936999999999999</v>
      </c>
      <c r="GU41">
        <v>3.34531E-2</v>
      </c>
      <c r="GV41">
        <v>0</v>
      </c>
      <c r="GW41">
        <v>27.462599999999998</v>
      </c>
      <c r="GX41">
        <v>999.9</v>
      </c>
      <c r="GY41">
        <v>25.3</v>
      </c>
      <c r="GZ41">
        <v>48.7</v>
      </c>
      <c r="HA41">
        <v>29.680199999999999</v>
      </c>
      <c r="HB41">
        <v>61.668100000000003</v>
      </c>
      <c r="HC41">
        <v>14.775600000000001</v>
      </c>
      <c r="HD41">
        <v>1</v>
      </c>
      <c r="HE41">
        <v>0.32286599999999999</v>
      </c>
      <c r="HF41">
        <v>3.5348000000000002</v>
      </c>
      <c r="HG41">
        <v>20.209499999999998</v>
      </c>
      <c r="HH41">
        <v>5.2059100000000003</v>
      </c>
      <c r="HI41">
        <v>11.9321</v>
      </c>
      <c r="HJ41">
        <v>4.9875999999999996</v>
      </c>
      <c r="HK41">
        <v>3.2909999999999999</v>
      </c>
      <c r="HL41">
        <v>9999</v>
      </c>
      <c r="HM41">
        <v>9999</v>
      </c>
      <c r="HN41">
        <v>9999</v>
      </c>
      <c r="HO41">
        <v>999.9</v>
      </c>
      <c r="HP41">
        <v>1.87134</v>
      </c>
      <c r="HQ41">
        <v>1.8772800000000001</v>
      </c>
      <c r="HR41">
        <v>1.875</v>
      </c>
      <c r="HS41">
        <v>1.8733200000000001</v>
      </c>
      <c r="HT41">
        <v>1.87378</v>
      </c>
      <c r="HU41">
        <v>1.8711899999999999</v>
      </c>
      <c r="HV41">
        <v>1.8769800000000001</v>
      </c>
      <c r="HW41">
        <v>1.87622</v>
      </c>
      <c r="HX41">
        <v>5</v>
      </c>
      <c r="HY41">
        <v>0</v>
      </c>
      <c r="HZ41">
        <v>0</v>
      </c>
      <c r="IA41">
        <v>0</v>
      </c>
      <c r="IB41" t="s">
        <v>428</v>
      </c>
      <c r="IC41" t="s">
        <v>429</v>
      </c>
      <c r="ID41" t="s">
        <v>430</v>
      </c>
      <c r="IE41" t="s">
        <v>430</v>
      </c>
      <c r="IF41" t="s">
        <v>430</v>
      </c>
      <c r="IG41" t="s">
        <v>430</v>
      </c>
      <c r="IH41">
        <v>0</v>
      </c>
      <c r="II41">
        <v>100</v>
      </c>
      <c r="IJ41">
        <v>100</v>
      </c>
      <c r="IK41">
        <v>-1.538</v>
      </c>
      <c r="IL41">
        <v>0.2742</v>
      </c>
      <c r="IM41">
        <v>-0.78658816943267329</v>
      </c>
      <c r="IN41">
        <v>-2.677719669153116E-3</v>
      </c>
      <c r="IO41">
        <v>1.9353498771248068E-6</v>
      </c>
      <c r="IP41">
        <v>-6.1862177325538213E-10</v>
      </c>
      <c r="IQ41">
        <v>-0.2092851474997007</v>
      </c>
      <c r="IR41">
        <v>-1.5299015507423901E-2</v>
      </c>
      <c r="IS41">
        <v>1.742162107778985E-3</v>
      </c>
      <c r="IT41">
        <v>-1.472690239905804E-5</v>
      </c>
      <c r="IU41">
        <v>3</v>
      </c>
      <c r="IV41">
        <v>2255</v>
      </c>
      <c r="IW41">
        <v>2</v>
      </c>
      <c r="IX41">
        <v>41</v>
      </c>
      <c r="IY41">
        <v>0.8</v>
      </c>
      <c r="IZ41">
        <v>0.7</v>
      </c>
      <c r="JA41">
        <v>0.96069300000000002</v>
      </c>
      <c r="JB41">
        <v>2.5659200000000002</v>
      </c>
      <c r="JC41">
        <v>1.5991200000000001</v>
      </c>
      <c r="JD41">
        <v>2.2680699999999998</v>
      </c>
      <c r="JE41">
        <v>1.5502899999999999</v>
      </c>
      <c r="JF41">
        <v>2.4157700000000002</v>
      </c>
      <c r="JG41">
        <v>50.705500000000001</v>
      </c>
      <c r="JH41">
        <v>23.947399999999998</v>
      </c>
      <c r="JI41">
        <v>18</v>
      </c>
      <c r="JJ41">
        <v>505.82</v>
      </c>
      <c r="JK41">
        <v>428.74400000000003</v>
      </c>
      <c r="JL41">
        <v>22.835599999999999</v>
      </c>
      <c r="JM41">
        <v>31.444099999999999</v>
      </c>
      <c r="JN41">
        <v>29.999500000000001</v>
      </c>
      <c r="JO41">
        <v>31.504799999999999</v>
      </c>
      <c r="JP41">
        <v>31.491</v>
      </c>
      <c r="JQ41">
        <v>19.267199999999999</v>
      </c>
      <c r="JR41">
        <v>36.2301</v>
      </c>
      <c r="JS41">
        <v>0</v>
      </c>
      <c r="JT41">
        <v>22.837299999999999</v>
      </c>
      <c r="JU41">
        <v>400</v>
      </c>
      <c r="JV41">
        <v>18.019400000000001</v>
      </c>
      <c r="JW41">
        <v>99.128699999999995</v>
      </c>
      <c r="JX41">
        <v>98.927800000000005</v>
      </c>
    </row>
    <row r="42" spans="1:284" x14ac:dyDescent="0.3">
      <c r="A42">
        <v>26</v>
      </c>
      <c r="B42">
        <v>1693250473.5999999</v>
      </c>
      <c r="C42">
        <v>5534.0999999046326</v>
      </c>
      <c r="D42" t="s">
        <v>555</v>
      </c>
      <c r="E42" t="s">
        <v>556</v>
      </c>
      <c r="F42" t="s">
        <v>416</v>
      </c>
      <c r="G42" t="s">
        <v>417</v>
      </c>
      <c r="H42" t="s">
        <v>509</v>
      </c>
      <c r="I42" t="s">
        <v>418</v>
      </c>
      <c r="J42" t="s">
        <v>510</v>
      </c>
      <c r="K42" t="s">
        <v>420</v>
      </c>
      <c r="L42" t="s">
        <v>511</v>
      </c>
      <c r="M42">
        <v>1693250473.5999999</v>
      </c>
      <c r="N42">
        <f t="shared" si="0"/>
        <v>6.4100983838855843E-3</v>
      </c>
      <c r="O42">
        <f t="shared" si="1"/>
        <v>6.4100983838855843</v>
      </c>
      <c r="P42">
        <f t="shared" si="2"/>
        <v>27.617991033740044</v>
      </c>
      <c r="Q42">
        <f t="shared" si="3"/>
        <v>364.04599999999999</v>
      </c>
      <c r="R42">
        <f t="shared" si="4"/>
        <v>268.18723685602004</v>
      </c>
      <c r="S42">
        <f t="shared" si="5"/>
        <v>26.628143934972904</v>
      </c>
      <c r="T42">
        <f t="shared" si="6"/>
        <v>36.145900903387997</v>
      </c>
      <c r="U42">
        <f t="shared" si="7"/>
        <v>0.53807427878773872</v>
      </c>
      <c r="V42">
        <f t="shared" si="8"/>
        <v>2.907398447231242</v>
      </c>
      <c r="W42">
        <f t="shared" si="9"/>
        <v>0.48825488591196181</v>
      </c>
      <c r="X42">
        <f t="shared" si="10"/>
        <v>0.30925007465534488</v>
      </c>
      <c r="Y42">
        <f t="shared" si="11"/>
        <v>344.37510065815587</v>
      </c>
      <c r="Z42">
        <f t="shared" si="12"/>
        <v>28.624155954503422</v>
      </c>
      <c r="AA42">
        <f t="shared" si="13"/>
        <v>27.981100000000001</v>
      </c>
      <c r="AB42">
        <f t="shared" si="14"/>
        <v>3.7906605149207131</v>
      </c>
      <c r="AC42">
        <f t="shared" si="15"/>
        <v>65.638790688276458</v>
      </c>
      <c r="AD42">
        <f t="shared" si="16"/>
        <v>2.5286125184637998</v>
      </c>
      <c r="AE42">
        <f t="shared" si="17"/>
        <v>3.8523142976115605</v>
      </c>
      <c r="AF42">
        <f t="shared" si="18"/>
        <v>1.2620479964569133</v>
      </c>
      <c r="AG42">
        <f t="shared" si="19"/>
        <v>-282.68533872935427</v>
      </c>
      <c r="AH42">
        <f t="shared" si="20"/>
        <v>43.417995229134824</v>
      </c>
      <c r="AI42">
        <f t="shared" si="21"/>
        <v>3.2590692350929165</v>
      </c>
      <c r="AJ42">
        <f t="shared" si="22"/>
        <v>108.36682639302933</v>
      </c>
      <c r="AK42">
        <v>0</v>
      </c>
      <c r="AL42">
        <v>0</v>
      </c>
      <c r="AM42">
        <f t="shared" si="23"/>
        <v>1</v>
      </c>
      <c r="AN42">
        <f t="shared" si="24"/>
        <v>0</v>
      </c>
      <c r="AO42">
        <f t="shared" si="25"/>
        <v>52003.731610733848</v>
      </c>
      <c r="AP42" t="s">
        <v>422</v>
      </c>
      <c r="AQ42">
        <v>10238.9</v>
      </c>
      <c r="AR42">
        <v>302.21199999999999</v>
      </c>
      <c r="AS42">
        <v>4052.3</v>
      </c>
      <c r="AT42">
        <f t="shared" si="26"/>
        <v>0.92542210596451402</v>
      </c>
      <c r="AU42">
        <v>-0.32343011824092421</v>
      </c>
      <c r="AV42" t="s">
        <v>557</v>
      </c>
      <c r="AW42">
        <v>10416.9</v>
      </c>
      <c r="AX42">
        <v>859.46061538461549</v>
      </c>
      <c r="AY42">
        <v>1250.5676352998571</v>
      </c>
      <c r="AZ42">
        <f t="shared" si="27"/>
        <v>0.31274359648805661</v>
      </c>
      <c r="BA42">
        <v>0.5</v>
      </c>
      <c r="BB42">
        <f t="shared" si="28"/>
        <v>1513.209900329078</v>
      </c>
      <c r="BC42">
        <f t="shared" si="29"/>
        <v>27.617991033740044</v>
      </c>
      <c r="BD42">
        <f t="shared" si="30"/>
        <v>236.62335323512477</v>
      </c>
      <c r="BE42">
        <f t="shared" si="31"/>
        <v>1.8465000226276965E-2</v>
      </c>
      <c r="BF42">
        <f t="shared" si="32"/>
        <v>2.2403685219539149</v>
      </c>
      <c r="BG42">
        <f t="shared" si="33"/>
        <v>258.94667962014972</v>
      </c>
      <c r="BH42" t="s">
        <v>558</v>
      </c>
      <c r="BI42">
        <v>608.69000000000005</v>
      </c>
      <c r="BJ42">
        <f t="shared" si="34"/>
        <v>608.69000000000005</v>
      </c>
      <c r="BK42">
        <f t="shared" si="35"/>
        <v>0.51326902854474543</v>
      </c>
      <c r="BL42">
        <f t="shared" si="36"/>
        <v>0.60931710096509839</v>
      </c>
      <c r="BM42">
        <f t="shared" si="37"/>
        <v>0.81360327235085939</v>
      </c>
      <c r="BN42">
        <f t="shared" si="38"/>
        <v>0.41240543669208957</v>
      </c>
      <c r="BO42">
        <f t="shared" si="39"/>
        <v>0.74711109837959611</v>
      </c>
      <c r="BP42">
        <f t="shared" si="40"/>
        <v>0.43153254442086525</v>
      </c>
      <c r="BQ42">
        <f t="shared" si="41"/>
        <v>0.5684674555791347</v>
      </c>
      <c r="BR42">
        <v>5394</v>
      </c>
      <c r="BS42">
        <v>290.00000000000011</v>
      </c>
      <c r="BT42">
        <v>1154.18</v>
      </c>
      <c r="BU42">
        <v>105</v>
      </c>
      <c r="BV42">
        <v>10416.9</v>
      </c>
      <c r="BW42">
        <v>1152.6099999999999</v>
      </c>
      <c r="BX42">
        <v>1.57</v>
      </c>
      <c r="BY42">
        <v>300.00000000000011</v>
      </c>
      <c r="BZ42">
        <v>38.299999999999997</v>
      </c>
      <c r="CA42">
        <v>1250.5676352998571</v>
      </c>
      <c r="CB42">
        <v>1.0255970115794399</v>
      </c>
      <c r="CC42">
        <v>-102.0426339822407</v>
      </c>
      <c r="CD42">
        <v>0.87269285443893607</v>
      </c>
      <c r="CE42">
        <v>0.99795624397429417</v>
      </c>
      <c r="CF42">
        <v>-1.1283528809788661E-2</v>
      </c>
      <c r="CG42">
        <v>289.99999999999989</v>
      </c>
      <c r="CH42">
        <v>1150.33</v>
      </c>
      <c r="CI42">
        <v>695</v>
      </c>
      <c r="CJ42">
        <v>10365.1</v>
      </c>
      <c r="CK42">
        <v>1152.1199999999999</v>
      </c>
      <c r="CL42">
        <v>-1.79</v>
      </c>
      <c r="CZ42">
        <f t="shared" si="42"/>
        <v>1800.03</v>
      </c>
      <c r="DA42">
        <f t="shared" si="43"/>
        <v>1513.209900329078</v>
      </c>
      <c r="DB42">
        <f t="shared" si="44"/>
        <v>0.84065815588022308</v>
      </c>
      <c r="DC42">
        <f t="shared" si="45"/>
        <v>0.19131631176044614</v>
      </c>
      <c r="DD42">
        <v>6</v>
      </c>
      <c r="DE42">
        <v>0.5</v>
      </c>
      <c r="DF42" t="s">
        <v>425</v>
      </c>
      <c r="DG42">
        <v>2</v>
      </c>
      <c r="DH42">
        <v>1693250473.5999999</v>
      </c>
      <c r="DI42">
        <v>364.04599999999999</v>
      </c>
      <c r="DJ42">
        <v>399.959</v>
      </c>
      <c r="DK42">
        <v>25.467099999999999</v>
      </c>
      <c r="DL42">
        <v>17.976900000000001</v>
      </c>
      <c r="DM42">
        <v>365.56299999999999</v>
      </c>
      <c r="DN42">
        <v>25.191600000000001</v>
      </c>
      <c r="DO42">
        <v>500.40199999999999</v>
      </c>
      <c r="DP42">
        <v>99.188999999999993</v>
      </c>
      <c r="DQ42">
        <v>0.100378</v>
      </c>
      <c r="DR42">
        <v>28.258099999999999</v>
      </c>
      <c r="DS42">
        <v>27.981100000000001</v>
      </c>
      <c r="DT42">
        <v>999.9</v>
      </c>
      <c r="DU42">
        <v>0</v>
      </c>
      <c r="DV42">
        <v>0</v>
      </c>
      <c r="DW42">
        <v>9955</v>
      </c>
      <c r="DX42">
        <v>0</v>
      </c>
      <c r="DY42">
        <v>1727.32</v>
      </c>
      <c r="DZ42">
        <v>-35.912700000000001</v>
      </c>
      <c r="EA42">
        <v>373.56</v>
      </c>
      <c r="EB42">
        <v>407.28</v>
      </c>
      <c r="EC42">
        <v>7.4901999999999997</v>
      </c>
      <c r="ED42">
        <v>399.959</v>
      </c>
      <c r="EE42">
        <v>17.976900000000001</v>
      </c>
      <c r="EF42">
        <v>2.5260600000000002</v>
      </c>
      <c r="EG42">
        <v>1.78311</v>
      </c>
      <c r="EH42">
        <v>21.195399999999999</v>
      </c>
      <c r="EI42">
        <v>15.6395</v>
      </c>
      <c r="EJ42">
        <v>1800.03</v>
      </c>
      <c r="EK42">
        <v>0.97799899999999995</v>
      </c>
      <c r="EL42">
        <v>2.2001E-2</v>
      </c>
      <c r="EM42">
        <v>0</v>
      </c>
      <c r="EN42">
        <v>860.38</v>
      </c>
      <c r="EO42">
        <v>4.9995000000000003</v>
      </c>
      <c r="EP42">
        <v>16674.400000000001</v>
      </c>
      <c r="EQ42">
        <v>16660</v>
      </c>
      <c r="ER42">
        <v>47.686999999999998</v>
      </c>
      <c r="ES42">
        <v>50.061999999999998</v>
      </c>
      <c r="ET42">
        <v>48.875</v>
      </c>
      <c r="EU42">
        <v>48.436999999999998</v>
      </c>
      <c r="EV42">
        <v>48.936999999999998</v>
      </c>
      <c r="EW42">
        <v>1755.54</v>
      </c>
      <c r="EX42">
        <v>39.49</v>
      </c>
      <c r="EY42">
        <v>0</v>
      </c>
      <c r="EZ42">
        <v>117.80000019073491</v>
      </c>
      <c r="FA42">
        <v>0</v>
      </c>
      <c r="FB42">
        <v>859.46061538461549</v>
      </c>
      <c r="FC42">
        <v>8.0611965662025948</v>
      </c>
      <c r="FD42">
        <v>62.105983025813579</v>
      </c>
      <c r="FE42">
        <v>16663.623076923079</v>
      </c>
      <c r="FF42">
        <v>15</v>
      </c>
      <c r="FG42">
        <v>1693250433.5999999</v>
      </c>
      <c r="FH42" t="s">
        <v>559</v>
      </c>
      <c r="FI42">
        <v>1693250418.5999999</v>
      </c>
      <c r="FJ42">
        <v>1693250433.5999999</v>
      </c>
      <c r="FK42">
        <v>28</v>
      </c>
      <c r="FL42">
        <v>2.1000000000000001E-2</v>
      </c>
      <c r="FM42">
        <v>0</v>
      </c>
      <c r="FN42">
        <v>-1.569</v>
      </c>
      <c r="FO42">
        <v>-1.2E-2</v>
      </c>
      <c r="FP42">
        <v>400</v>
      </c>
      <c r="FQ42">
        <v>18</v>
      </c>
      <c r="FR42">
        <v>0.17</v>
      </c>
      <c r="FS42">
        <v>0.03</v>
      </c>
      <c r="FT42">
        <v>27.585477960262349</v>
      </c>
      <c r="FU42">
        <v>-2.1705548667493361E-2</v>
      </c>
      <c r="FV42">
        <v>0.1054636010470017</v>
      </c>
      <c r="FW42">
        <v>1</v>
      </c>
      <c r="FX42">
        <v>0.53029358799077952</v>
      </c>
      <c r="FY42">
        <v>8.5644876075394893E-2</v>
      </c>
      <c r="FZ42">
        <v>1.396304339097304E-2</v>
      </c>
      <c r="GA42">
        <v>1</v>
      </c>
      <c r="GB42">
        <v>2</v>
      </c>
      <c r="GC42">
        <v>2</v>
      </c>
      <c r="GD42" t="s">
        <v>427</v>
      </c>
      <c r="GE42">
        <v>2.9710399999999999</v>
      </c>
      <c r="GF42">
        <v>2.81169</v>
      </c>
      <c r="GG42">
        <v>9.0196499999999999E-2</v>
      </c>
      <c r="GH42">
        <v>9.5666899999999999E-2</v>
      </c>
      <c r="GI42">
        <v>0.124343</v>
      </c>
      <c r="GJ42">
        <v>9.6592800000000006E-2</v>
      </c>
      <c r="GK42">
        <v>26870.400000000001</v>
      </c>
      <c r="GL42">
        <v>24666.400000000001</v>
      </c>
      <c r="GM42">
        <v>26545.4</v>
      </c>
      <c r="GN42">
        <v>25734</v>
      </c>
      <c r="GO42">
        <v>31629.7</v>
      </c>
      <c r="GP42">
        <v>32759.1</v>
      </c>
      <c r="GQ42">
        <v>37588.9</v>
      </c>
      <c r="GR42">
        <v>38085.1</v>
      </c>
      <c r="GS42">
        <v>1.9677</v>
      </c>
      <c r="GT42">
        <v>1.8920999999999999</v>
      </c>
      <c r="GU42">
        <v>2.4914700000000001E-2</v>
      </c>
      <c r="GV42">
        <v>0</v>
      </c>
      <c r="GW42">
        <v>27.574200000000001</v>
      </c>
      <c r="GX42">
        <v>999.9</v>
      </c>
      <c r="GY42">
        <v>25.3</v>
      </c>
      <c r="GZ42">
        <v>48.8</v>
      </c>
      <c r="HA42">
        <v>29.831</v>
      </c>
      <c r="HB42">
        <v>61.848100000000002</v>
      </c>
      <c r="HC42">
        <v>14.0425</v>
      </c>
      <c r="HD42">
        <v>1</v>
      </c>
      <c r="HE42">
        <v>0.32478699999999999</v>
      </c>
      <c r="HF42">
        <v>3.2890199999999998</v>
      </c>
      <c r="HG42">
        <v>20.2148</v>
      </c>
      <c r="HH42">
        <v>5.2112999999999996</v>
      </c>
      <c r="HI42">
        <v>11.9321</v>
      </c>
      <c r="HJ42">
        <v>4.9880000000000004</v>
      </c>
      <c r="HK42">
        <v>3.2909999999999999</v>
      </c>
      <c r="HL42">
        <v>9999</v>
      </c>
      <c r="HM42">
        <v>9999</v>
      </c>
      <c r="HN42">
        <v>9999</v>
      </c>
      <c r="HO42">
        <v>999.9</v>
      </c>
      <c r="HP42">
        <v>1.87134</v>
      </c>
      <c r="HQ42">
        <v>1.8772800000000001</v>
      </c>
      <c r="HR42">
        <v>1.875</v>
      </c>
      <c r="HS42">
        <v>1.87323</v>
      </c>
      <c r="HT42">
        <v>1.8737900000000001</v>
      </c>
      <c r="HU42">
        <v>1.8711899999999999</v>
      </c>
      <c r="HV42">
        <v>1.877</v>
      </c>
      <c r="HW42">
        <v>1.87622</v>
      </c>
      <c r="HX42">
        <v>5</v>
      </c>
      <c r="HY42">
        <v>0</v>
      </c>
      <c r="HZ42">
        <v>0</v>
      </c>
      <c r="IA42">
        <v>0</v>
      </c>
      <c r="IB42" t="s">
        <v>428</v>
      </c>
      <c r="IC42" t="s">
        <v>429</v>
      </c>
      <c r="ID42" t="s">
        <v>430</v>
      </c>
      <c r="IE42" t="s">
        <v>430</v>
      </c>
      <c r="IF42" t="s">
        <v>430</v>
      </c>
      <c r="IG42" t="s">
        <v>430</v>
      </c>
      <c r="IH42">
        <v>0</v>
      </c>
      <c r="II42">
        <v>100</v>
      </c>
      <c r="IJ42">
        <v>100</v>
      </c>
      <c r="IK42">
        <v>-1.5169999999999999</v>
      </c>
      <c r="IL42">
        <v>0.27550000000000002</v>
      </c>
      <c r="IM42">
        <v>-0.76598118635361256</v>
      </c>
      <c r="IN42">
        <v>-2.677719669153116E-3</v>
      </c>
      <c r="IO42">
        <v>1.9353498771248068E-6</v>
      </c>
      <c r="IP42">
        <v>-6.1862177325538213E-10</v>
      </c>
      <c r="IQ42">
        <v>-0.20928476144795261</v>
      </c>
      <c r="IR42">
        <v>-1.5299015507423901E-2</v>
      </c>
      <c r="IS42">
        <v>1.742162107778985E-3</v>
      </c>
      <c r="IT42">
        <v>-1.472690239905804E-5</v>
      </c>
      <c r="IU42">
        <v>3</v>
      </c>
      <c r="IV42">
        <v>2255</v>
      </c>
      <c r="IW42">
        <v>2</v>
      </c>
      <c r="IX42">
        <v>41</v>
      </c>
      <c r="IY42">
        <v>0.9</v>
      </c>
      <c r="IZ42">
        <v>0.7</v>
      </c>
      <c r="JA42">
        <v>0.96069300000000002</v>
      </c>
      <c r="JB42">
        <v>2.5805699999999998</v>
      </c>
      <c r="JC42">
        <v>1.5991200000000001</v>
      </c>
      <c r="JD42">
        <v>2.2680699999999998</v>
      </c>
      <c r="JE42">
        <v>1.5502899999999999</v>
      </c>
      <c r="JF42">
        <v>2.2766099999999998</v>
      </c>
      <c r="JG42">
        <v>50.803699999999999</v>
      </c>
      <c r="JH42">
        <v>23.947399999999998</v>
      </c>
      <c r="JI42">
        <v>18</v>
      </c>
      <c r="JJ42">
        <v>505.4</v>
      </c>
      <c r="JK42">
        <v>427.97699999999998</v>
      </c>
      <c r="JL42">
        <v>22.9559</v>
      </c>
      <c r="JM42">
        <v>31.488199999999999</v>
      </c>
      <c r="JN42">
        <v>30.000399999999999</v>
      </c>
      <c r="JO42">
        <v>31.532399999999999</v>
      </c>
      <c r="JP42">
        <v>31.515899999999998</v>
      </c>
      <c r="JQ42">
        <v>19.257300000000001</v>
      </c>
      <c r="JR42">
        <v>36.787799999999997</v>
      </c>
      <c r="JS42">
        <v>0</v>
      </c>
      <c r="JT42">
        <v>22.946000000000002</v>
      </c>
      <c r="JU42">
        <v>400</v>
      </c>
      <c r="JV42">
        <v>17.848099999999999</v>
      </c>
      <c r="JW42">
        <v>99.125699999999995</v>
      </c>
      <c r="JX42">
        <v>98.921599999999998</v>
      </c>
    </row>
    <row r="43" spans="1:284" x14ac:dyDescent="0.3">
      <c r="A43">
        <v>27</v>
      </c>
      <c r="B43">
        <v>1693250590.5999999</v>
      </c>
      <c r="C43">
        <v>5651.0999999046326</v>
      </c>
      <c r="D43" t="s">
        <v>560</v>
      </c>
      <c r="E43" t="s">
        <v>561</v>
      </c>
      <c r="F43" t="s">
        <v>416</v>
      </c>
      <c r="G43" t="s">
        <v>417</v>
      </c>
      <c r="H43" t="s">
        <v>509</v>
      </c>
      <c r="I43" t="s">
        <v>418</v>
      </c>
      <c r="J43" t="s">
        <v>510</v>
      </c>
      <c r="K43" t="s">
        <v>420</v>
      </c>
      <c r="L43" t="s">
        <v>511</v>
      </c>
      <c r="M43">
        <v>1693250590.5999999</v>
      </c>
      <c r="N43">
        <f t="shared" si="0"/>
        <v>5.8787732853368491E-3</v>
      </c>
      <c r="O43">
        <f t="shared" si="1"/>
        <v>5.8787732853368491</v>
      </c>
      <c r="P43">
        <f t="shared" si="2"/>
        <v>37.723284919301697</v>
      </c>
      <c r="Q43">
        <f t="shared" si="3"/>
        <v>550.77</v>
      </c>
      <c r="R43">
        <f t="shared" si="4"/>
        <v>403.26546470482589</v>
      </c>
      <c r="S43">
        <f t="shared" si="5"/>
        <v>40.037582972359168</v>
      </c>
      <c r="T43">
        <f t="shared" si="6"/>
        <v>54.682340799570007</v>
      </c>
      <c r="U43">
        <f t="shared" si="7"/>
        <v>0.47339367206552357</v>
      </c>
      <c r="V43">
        <f t="shared" si="8"/>
        <v>2.9129969357246033</v>
      </c>
      <c r="W43">
        <f t="shared" si="9"/>
        <v>0.43443539539542125</v>
      </c>
      <c r="X43">
        <f t="shared" si="10"/>
        <v>0.27475469781174211</v>
      </c>
      <c r="Y43">
        <f t="shared" si="11"/>
        <v>344.32450065791755</v>
      </c>
      <c r="Z43">
        <f t="shared" si="12"/>
        <v>28.826068727124529</v>
      </c>
      <c r="AA43">
        <f t="shared" si="13"/>
        <v>28.050999999999998</v>
      </c>
      <c r="AB43">
        <f t="shared" si="14"/>
        <v>3.8061368552510446</v>
      </c>
      <c r="AC43">
        <f t="shared" si="15"/>
        <v>64.792579269798921</v>
      </c>
      <c r="AD43">
        <f t="shared" si="16"/>
        <v>2.5053382068822003</v>
      </c>
      <c r="AE43">
        <f t="shared" si="17"/>
        <v>3.8667054701586592</v>
      </c>
      <c r="AF43">
        <f t="shared" si="18"/>
        <v>1.3007986483688443</v>
      </c>
      <c r="AG43">
        <f t="shared" si="19"/>
        <v>-259.25390188335507</v>
      </c>
      <c r="AH43">
        <f t="shared" si="20"/>
        <v>42.590737104630492</v>
      </c>
      <c r="AI43">
        <f t="shared" si="21"/>
        <v>3.1929591483848045</v>
      </c>
      <c r="AJ43">
        <f t="shared" si="22"/>
        <v>130.85429502757779</v>
      </c>
      <c r="AK43">
        <v>0</v>
      </c>
      <c r="AL43">
        <v>0</v>
      </c>
      <c r="AM43">
        <f t="shared" si="23"/>
        <v>1</v>
      </c>
      <c r="AN43">
        <f t="shared" si="24"/>
        <v>0</v>
      </c>
      <c r="AO43">
        <f t="shared" si="25"/>
        <v>52152.633671222473</v>
      </c>
      <c r="AP43" t="s">
        <v>422</v>
      </c>
      <c r="AQ43">
        <v>10238.9</v>
      </c>
      <c r="AR43">
        <v>302.21199999999999</v>
      </c>
      <c r="AS43">
        <v>4052.3</v>
      </c>
      <c r="AT43">
        <f t="shared" si="26"/>
        <v>0.92542210596451402</v>
      </c>
      <c r="AU43">
        <v>-0.32343011824092421</v>
      </c>
      <c r="AV43" t="s">
        <v>562</v>
      </c>
      <c r="AW43">
        <v>10403.700000000001</v>
      </c>
      <c r="AX43">
        <v>904.49748000000011</v>
      </c>
      <c r="AY43">
        <v>1382.0169692877921</v>
      </c>
      <c r="AZ43">
        <f t="shared" si="27"/>
        <v>0.34552360781349645</v>
      </c>
      <c r="BA43">
        <v>0.5</v>
      </c>
      <c r="BB43">
        <f t="shared" si="28"/>
        <v>1512.9909003289586</v>
      </c>
      <c r="BC43">
        <f t="shared" si="29"/>
        <v>37.723284919301697</v>
      </c>
      <c r="BD43">
        <f t="shared" si="30"/>
        <v>261.38703723532598</v>
      </c>
      <c r="BE43">
        <f t="shared" si="31"/>
        <v>2.5146691251923856E-2</v>
      </c>
      <c r="BF43">
        <f t="shared" si="32"/>
        <v>1.9321637071419682</v>
      </c>
      <c r="BG43">
        <f t="shared" si="33"/>
        <v>264.14900064339929</v>
      </c>
      <c r="BH43" t="s">
        <v>563</v>
      </c>
      <c r="BI43">
        <v>618.77</v>
      </c>
      <c r="BJ43">
        <f t="shared" si="34"/>
        <v>618.77</v>
      </c>
      <c r="BK43">
        <f t="shared" si="35"/>
        <v>0.55227033115311408</v>
      </c>
      <c r="BL43">
        <f t="shared" si="36"/>
        <v>0.62564216892125923</v>
      </c>
      <c r="BM43">
        <f t="shared" si="37"/>
        <v>0.77770779073204777</v>
      </c>
      <c r="BN43">
        <f t="shared" si="38"/>
        <v>0.44222753448037005</v>
      </c>
      <c r="BO43">
        <f t="shared" si="39"/>
        <v>0.7120587652108985</v>
      </c>
      <c r="BP43">
        <f t="shared" si="40"/>
        <v>0.42800407234236576</v>
      </c>
      <c r="BQ43">
        <f t="shared" si="41"/>
        <v>0.5719959276576343</v>
      </c>
      <c r="BR43">
        <v>5396</v>
      </c>
      <c r="BS43">
        <v>290.00000000000011</v>
      </c>
      <c r="BT43">
        <v>1266.6500000000001</v>
      </c>
      <c r="BU43">
        <v>185</v>
      </c>
      <c r="BV43">
        <v>10403.700000000001</v>
      </c>
      <c r="BW43">
        <v>1265.5</v>
      </c>
      <c r="BX43">
        <v>1.1499999999999999</v>
      </c>
      <c r="BY43">
        <v>300.00000000000011</v>
      </c>
      <c r="BZ43">
        <v>38.299999999999997</v>
      </c>
      <c r="CA43">
        <v>1382.0169692877921</v>
      </c>
      <c r="CB43">
        <v>1.6001238248303169</v>
      </c>
      <c r="CC43">
        <v>-121.2252734334743</v>
      </c>
      <c r="CD43">
        <v>1.362211973104436</v>
      </c>
      <c r="CE43">
        <v>0.99647687301653587</v>
      </c>
      <c r="CF43">
        <v>-1.128871991101224E-2</v>
      </c>
      <c r="CG43">
        <v>289.99999999999989</v>
      </c>
      <c r="CH43">
        <v>1266.25</v>
      </c>
      <c r="CI43">
        <v>815</v>
      </c>
      <c r="CJ43">
        <v>10360.799999999999</v>
      </c>
      <c r="CK43">
        <v>1265.01</v>
      </c>
      <c r="CL43">
        <v>1.24</v>
      </c>
      <c r="CZ43">
        <f t="shared" si="42"/>
        <v>1799.77</v>
      </c>
      <c r="DA43">
        <f t="shared" si="43"/>
        <v>1512.9909003289586</v>
      </c>
      <c r="DB43">
        <f t="shared" si="44"/>
        <v>0.84065791758333486</v>
      </c>
      <c r="DC43">
        <f t="shared" si="45"/>
        <v>0.19131583516666995</v>
      </c>
      <c r="DD43">
        <v>6</v>
      </c>
      <c r="DE43">
        <v>0.5</v>
      </c>
      <c r="DF43" t="s">
        <v>425</v>
      </c>
      <c r="DG43">
        <v>2</v>
      </c>
      <c r="DH43">
        <v>1693250590.5999999</v>
      </c>
      <c r="DI43">
        <v>550.77</v>
      </c>
      <c r="DJ43">
        <v>599.93899999999996</v>
      </c>
      <c r="DK43">
        <v>25.234200000000001</v>
      </c>
      <c r="DL43">
        <v>18.355499999999999</v>
      </c>
      <c r="DM43">
        <v>552.298</v>
      </c>
      <c r="DN43">
        <v>24.973800000000001</v>
      </c>
      <c r="DO43">
        <v>499.84100000000001</v>
      </c>
      <c r="DP43">
        <v>99.183400000000006</v>
      </c>
      <c r="DQ43">
        <v>0.100041</v>
      </c>
      <c r="DR43">
        <v>28.322199999999999</v>
      </c>
      <c r="DS43">
        <v>28.050999999999998</v>
      </c>
      <c r="DT43">
        <v>999.9</v>
      </c>
      <c r="DU43">
        <v>0</v>
      </c>
      <c r="DV43">
        <v>0</v>
      </c>
      <c r="DW43">
        <v>9987.5</v>
      </c>
      <c r="DX43">
        <v>0</v>
      </c>
      <c r="DY43">
        <v>1724.2</v>
      </c>
      <c r="DZ43">
        <v>-49.168799999999997</v>
      </c>
      <c r="EA43">
        <v>565.02800000000002</v>
      </c>
      <c r="EB43">
        <v>611.15700000000004</v>
      </c>
      <c r="EC43">
        <v>6.8786800000000001</v>
      </c>
      <c r="ED43">
        <v>599.93899999999996</v>
      </c>
      <c r="EE43">
        <v>18.355499999999999</v>
      </c>
      <c r="EF43">
        <v>2.5028199999999998</v>
      </c>
      <c r="EG43">
        <v>1.82056</v>
      </c>
      <c r="EH43">
        <v>21.044799999999999</v>
      </c>
      <c r="EI43">
        <v>15.964499999999999</v>
      </c>
      <c r="EJ43">
        <v>1799.77</v>
      </c>
      <c r="EK43">
        <v>0.97800600000000004</v>
      </c>
      <c r="EL43">
        <v>2.1994300000000001E-2</v>
      </c>
      <c r="EM43">
        <v>0</v>
      </c>
      <c r="EN43">
        <v>903.73199999999997</v>
      </c>
      <c r="EO43">
        <v>4.9995000000000003</v>
      </c>
      <c r="EP43">
        <v>17421.3</v>
      </c>
      <c r="EQ43">
        <v>16657.7</v>
      </c>
      <c r="ER43">
        <v>47.186999999999998</v>
      </c>
      <c r="ES43">
        <v>49.5</v>
      </c>
      <c r="ET43">
        <v>48.311999999999998</v>
      </c>
      <c r="EU43">
        <v>48</v>
      </c>
      <c r="EV43">
        <v>48.436999999999998</v>
      </c>
      <c r="EW43">
        <v>1755.3</v>
      </c>
      <c r="EX43">
        <v>39.47</v>
      </c>
      <c r="EY43">
        <v>0</v>
      </c>
      <c r="EZ43">
        <v>115.2000000476837</v>
      </c>
      <c r="FA43">
        <v>0</v>
      </c>
      <c r="FB43">
        <v>904.49748000000011</v>
      </c>
      <c r="FC43">
        <v>-6.2836923221789469</v>
      </c>
      <c r="FD43">
        <v>-141.78461577151609</v>
      </c>
      <c r="FE43">
        <v>17438.036</v>
      </c>
      <c r="FF43">
        <v>15</v>
      </c>
      <c r="FG43">
        <v>1693250548.5999999</v>
      </c>
      <c r="FH43" t="s">
        <v>564</v>
      </c>
      <c r="FI43">
        <v>1693250548.5999999</v>
      </c>
      <c r="FJ43">
        <v>1693250548.5999999</v>
      </c>
      <c r="FK43">
        <v>29</v>
      </c>
      <c r="FL43">
        <v>0.23100000000000001</v>
      </c>
      <c r="FM43">
        <v>-5.0000000000000001E-3</v>
      </c>
      <c r="FN43">
        <v>-1.58</v>
      </c>
      <c r="FO43">
        <v>-2.3E-2</v>
      </c>
      <c r="FP43">
        <v>600</v>
      </c>
      <c r="FQ43">
        <v>18</v>
      </c>
      <c r="FR43">
        <v>0.1</v>
      </c>
      <c r="FS43">
        <v>0.04</v>
      </c>
      <c r="FT43">
        <v>38.108428523521013</v>
      </c>
      <c r="FU43">
        <v>-0.96715474473072249</v>
      </c>
      <c r="FV43">
        <v>0.17171149081021</v>
      </c>
      <c r="FW43">
        <v>1</v>
      </c>
      <c r="FX43">
        <v>0.48599127093702998</v>
      </c>
      <c r="FY43">
        <v>-1.4066424374399179E-2</v>
      </c>
      <c r="FZ43">
        <v>6.1695562112531622E-3</v>
      </c>
      <c r="GA43">
        <v>1</v>
      </c>
      <c r="GB43">
        <v>2</v>
      </c>
      <c r="GC43">
        <v>2</v>
      </c>
      <c r="GD43" t="s">
        <v>427</v>
      </c>
      <c r="GE43">
        <v>2.9695800000000001</v>
      </c>
      <c r="GF43">
        <v>2.81162</v>
      </c>
      <c r="GG43">
        <v>0.12309299999999999</v>
      </c>
      <c r="GH43">
        <v>0.12912799999999999</v>
      </c>
      <c r="GI43">
        <v>0.123575</v>
      </c>
      <c r="GJ43">
        <v>9.8048700000000003E-2</v>
      </c>
      <c r="GK43">
        <v>25898.799999999999</v>
      </c>
      <c r="GL43">
        <v>23751.1</v>
      </c>
      <c r="GM43">
        <v>26545.8</v>
      </c>
      <c r="GN43">
        <v>25731.8</v>
      </c>
      <c r="GO43">
        <v>31661.200000000001</v>
      </c>
      <c r="GP43">
        <v>32704.5</v>
      </c>
      <c r="GQ43">
        <v>37590.199999999997</v>
      </c>
      <c r="GR43">
        <v>38080.199999999997</v>
      </c>
      <c r="GS43">
        <v>1.9672000000000001</v>
      </c>
      <c r="GT43">
        <v>1.8925000000000001</v>
      </c>
      <c r="GU43">
        <v>2.97129E-2</v>
      </c>
      <c r="GV43">
        <v>0</v>
      </c>
      <c r="GW43">
        <v>27.5657</v>
      </c>
      <c r="GX43">
        <v>999.9</v>
      </c>
      <c r="GY43">
        <v>25.4</v>
      </c>
      <c r="GZ43">
        <v>48.9</v>
      </c>
      <c r="HA43">
        <v>30.098199999999999</v>
      </c>
      <c r="HB43">
        <v>61.728099999999998</v>
      </c>
      <c r="HC43">
        <v>14.6715</v>
      </c>
      <c r="HD43">
        <v>1</v>
      </c>
      <c r="HE43">
        <v>0.32593499999999997</v>
      </c>
      <c r="HF43">
        <v>3.44746</v>
      </c>
      <c r="HG43">
        <v>20.2117</v>
      </c>
      <c r="HH43">
        <v>5.2053099999999999</v>
      </c>
      <c r="HI43">
        <v>11.9321</v>
      </c>
      <c r="HJ43">
        <v>4.9878</v>
      </c>
      <c r="HK43">
        <v>3.2909999999999999</v>
      </c>
      <c r="HL43">
        <v>9999</v>
      </c>
      <c r="HM43">
        <v>9999</v>
      </c>
      <c r="HN43">
        <v>9999</v>
      </c>
      <c r="HO43">
        <v>999.9</v>
      </c>
      <c r="HP43">
        <v>1.87134</v>
      </c>
      <c r="HQ43">
        <v>1.8772899999999999</v>
      </c>
      <c r="HR43">
        <v>1.875</v>
      </c>
      <c r="HS43">
        <v>1.8732200000000001</v>
      </c>
      <c r="HT43">
        <v>1.87378</v>
      </c>
      <c r="HU43">
        <v>1.8711899999999999</v>
      </c>
      <c r="HV43">
        <v>1.87704</v>
      </c>
      <c r="HW43">
        <v>1.8762399999999999</v>
      </c>
      <c r="HX43">
        <v>5</v>
      </c>
      <c r="HY43">
        <v>0</v>
      </c>
      <c r="HZ43">
        <v>0</v>
      </c>
      <c r="IA43">
        <v>0</v>
      </c>
      <c r="IB43" t="s">
        <v>428</v>
      </c>
      <c r="IC43" t="s">
        <v>429</v>
      </c>
      <c r="ID43" t="s">
        <v>430</v>
      </c>
      <c r="IE43" t="s">
        <v>430</v>
      </c>
      <c r="IF43" t="s">
        <v>430</v>
      </c>
      <c r="IG43" t="s">
        <v>430</v>
      </c>
      <c r="IH43">
        <v>0</v>
      </c>
      <c r="II43">
        <v>100</v>
      </c>
      <c r="IJ43">
        <v>100</v>
      </c>
      <c r="IK43">
        <v>-1.528</v>
      </c>
      <c r="IL43">
        <v>0.26040000000000002</v>
      </c>
      <c r="IM43">
        <v>-0.53463395168938499</v>
      </c>
      <c r="IN43">
        <v>-2.677719669153116E-3</v>
      </c>
      <c r="IO43">
        <v>1.9353498771248068E-6</v>
      </c>
      <c r="IP43">
        <v>-6.1862177325538213E-10</v>
      </c>
      <c r="IQ43">
        <v>-0.21474693525371791</v>
      </c>
      <c r="IR43">
        <v>-1.5299015507423901E-2</v>
      </c>
      <c r="IS43">
        <v>1.742162107778985E-3</v>
      </c>
      <c r="IT43">
        <v>-1.472690239905804E-5</v>
      </c>
      <c r="IU43">
        <v>3</v>
      </c>
      <c r="IV43">
        <v>2255</v>
      </c>
      <c r="IW43">
        <v>2</v>
      </c>
      <c r="IX43">
        <v>41</v>
      </c>
      <c r="IY43">
        <v>0.7</v>
      </c>
      <c r="IZ43">
        <v>0.7</v>
      </c>
      <c r="JA43">
        <v>1.33057</v>
      </c>
      <c r="JB43">
        <v>2.5659200000000002</v>
      </c>
      <c r="JC43">
        <v>1.5991200000000001</v>
      </c>
      <c r="JD43">
        <v>2.2680699999999998</v>
      </c>
      <c r="JE43">
        <v>1.5502899999999999</v>
      </c>
      <c r="JF43">
        <v>2.4060100000000002</v>
      </c>
      <c r="JG43">
        <v>50.836399999999998</v>
      </c>
      <c r="JH43">
        <v>23.956199999999999</v>
      </c>
      <c r="JI43">
        <v>18</v>
      </c>
      <c r="JJ43">
        <v>505.1</v>
      </c>
      <c r="JK43">
        <v>428.25200000000001</v>
      </c>
      <c r="JL43">
        <v>23.101299999999998</v>
      </c>
      <c r="JM43">
        <v>31.491</v>
      </c>
      <c r="JN43">
        <v>30.000299999999999</v>
      </c>
      <c r="JO43">
        <v>31.5351</v>
      </c>
      <c r="JP43">
        <v>31.5212</v>
      </c>
      <c r="JQ43">
        <v>26.655899999999999</v>
      </c>
      <c r="JR43">
        <v>36.243299999999998</v>
      </c>
      <c r="JS43">
        <v>0</v>
      </c>
      <c r="JT43">
        <v>23.106200000000001</v>
      </c>
      <c r="JU43">
        <v>600</v>
      </c>
      <c r="JV43">
        <v>18.349</v>
      </c>
      <c r="JW43">
        <v>99.128299999999996</v>
      </c>
      <c r="JX43">
        <v>98.910700000000006</v>
      </c>
    </row>
    <row r="44" spans="1:284" x14ac:dyDescent="0.3">
      <c r="A44">
        <v>28</v>
      </c>
      <c r="B44">
        <v>1693250780.0999999</v>
      </c>
      <c r="C44">
        <v>5840.5999999046326</v>
      </c>
      <c r="D44" t="s">
        <v>565</v>
      </c>
      <c r="E44" t="s">
        <v>566</v>
      </c>
      <c r="F44" t="s">
        <v>416</v>
      </c>
      <c r="G44" t="s">
        <v>417</v>
      </c>
      <c r="H44" t="s">
        <v>509</v>
      </c>
      <c r="I44" t="s">
        <v>418</v>
      </c>
      <c r="J44" t="s">
        <v>510</v>
      </c>
      <c r="K44" t="s">
        <v>420</v>
      </c>
      <c r="L44" t="s">
        <v>511</v>
      </c>
      <c r="M44">
        <v>1693250780.0999999</v>
      </c>
      <c r="N44">
        <f t="shared" si="0"/>
        <v>3.868690634712462E-3</v>
      </c>
      <c r="O44">
        <f t="shared" si="1"/>
        <v>3.8686906347124621</v>
      </c>
      <c r="P44">
        <f t="shared" si="2"/>
        <v>39.140696316433399</v>
      </c>
      <c r="Q44">
        <f t="shared" si="3"/>
        <v>749.452</v>
      </c>
      <c r="R44">
        <f t="shared" si="4"/>
        <v>506.2496303175235</v>
      </c>
      <c r="S44">
        <f t="shared" si="5"/>
        <v>50.259009855235085</v>
      </c>
      <c r="T44">
        <f t="shared" si="6"/>
        <v>74.403442883307989</v>
      </c>
      <c r="U44">
        <f t="shared" si="7"/>
        <v>0.28618101978675792</v>
      </c>
      <c r="V44">
        <f t="shared" si="8"/>
        <v>2.9211969746051598</v>
      </c>
      <c r="W44">
        <f t="shared" si="9"/>
        <v>0.27146772831095739</v>
      </c>
      <c r="X44">
        <f t="shared" si="10"/>
        <v>0.17092620001732611</v>
      </c>
      <c r="Y44">
        <f t="shared" si="11"/>
        <v>344.35230065819979</v>
      </c>
      <c r="Z44">
        <f t="shared" si="12"/>
        <v>28.994535416343851</v>
      </c>
      <c r="AA44">
        <f t="shared" si="13"/>
        <v>28.055499999999999</v>
      </c>
      <c r="AB44">
        <f t="shared" si="14"/>
        <v>3.807135072074193</v>
      </c>
      <c r="AC44">
        <f t="shared" si="15"/>
        <v>64.334510227985604</v>
      </c>
      <c r="AD44">
        <f t="shared" si="16"/>
        <v>2.4368266252952999</v>
      </c>
      <c r="AE44">
        <f t="shared" si="17"/>
        <v>3.7877441153430542</v>
      </c>
      <c r="AF44">
        <f t="shared" si="18"/>
        <v>1.3703084467788931</v>
      </c>
      <c r="AG44">
        <f t="shared" si="19"/>
        <v>-170.60925699081957</v>
      </c>
      <c r="AH44">
        <f t="shared" si="20"/>
        <v>-13.795911245434153</v>
      </c>
      <c r="AI44">
        <f t="shared" si="21"/>
        <v>-1.0295581858990019</v>
      </c>
      <c r="AJ44">
        <f t="shared" si="22"/>
        <v>158.91757423604705</v>
      </c>
      <c r="AK44">
        <v>0</v>
      </c>
      <c r="AL44">
        <v>0</v>
      </c>
      <c r="AM44">
        <f t="shared" si="23"/>
        <v>1</v>
      </c>
      <c r="AN44">
        <f t="shared" si="24"/>
        <v>0</v>
      </c>
      <c r="AO44">
        <f t="shared" si="25"/>
        <v>52448.99464239661</v>
      </c>
      <c r="AP44" t="s">
        <v>422</v>
      </c>
      <c r="AQ44">
        <v>10238.9</v>
      </c>
      <c r="AR44">
        <v>302.21199999999999</v>
      </c>
      <c r="AS44">
        <v>4052.3</v>
      </c>
      <c r="AT44">
        <f t="shared" si="26"/>
        <v>0.92542210596451402</v>
      </c>
      <c r="AU44">
        <v>-0.32343011824092421</v>
      </c>
      <c r="AV44" t="s">
        <v>567</v>
      </c>
      <c r="AW44">
        <v>10412.1</v>
      </c>
      <c r="AX44">
        <v>898.12224000000015</v>
      </c>
      <c r="AY44">
        <v>1388.634921716204</v>
      </c>
      <c r="AZ44">
        <f t="shared" si="27"/>
        <v>0.35323372186980773</v>
      </c>
      <c r="BA44">
        <v>0.5</v>
      </c>
      <c r="BB44">
        <f t="shared" si="28"/>
        <v>1513.1091003290999</v>
      </c>
      <c r="BC44">
        <f t="shared" si="29"/>
        <v>39.140696316433399</v>
      </c>
      <c r="BD44">
        <f t="shared" si="30"/>
        <v>267.2405795521621</v>
      </c>
      <c r="BE44">
        <f t="shared" si="31"/>
        <v>2.6081481121282602E-2</v>
      </c>
      <c r="BF44">
        <f t="shared" si="32"/>
        <v>1.9181896095424356</v>
      </c>
      <c r="BG44">
        <f t="shared" si="33"/>
        <v>264.38983359373736</v>
      </c>
      <c r="BH44" t="s">
        <v>568</v>
      </c>
      <c r="BI44">
        <v>622.07000000000005</v>
      </c>
      <c r="BJ44">
        <f t="shared" si="34"/>
        <v>622.07000000000005</v>
      </c>
      <c r="BK44">
        <f t="shared" si="35"/>
        <v>0.55202768541123237</v>
      </c>
      <c r="BL44">
        <f t="shared" si="36"/>
        <v>0.63988406959456512</v>
      </c>
      <c r="BM44">
        <f t="shared" si="37"/>
        <v>0.77652666972296203</v>
      </c>
      <c r="BN44">
        <f t="shared" si="38"/>
        <v>0.45149331067255943</v>
      </c>
      <c r="BO44">
        <f t="shared" si="39"/>
        <v>0.71029401930935909</v>
      </c>
      <c r="BP44">
        <f t="shared" si="40"/>
        <v>0.4432054629586849</v>
      </c>
      <c r="BQ44">
        <f t="shared" si="41"/>
        <v>0.5567945370413151</v>
      </c>
      <c r="BR44">
        <v>5398</v>
      </c>
      <c r="BS44">
        <v>290.00000000000011</v>
      </c>
      <c r="BT44">
        <v>1270.42</v>
      </c>
      <c r="BU44">
        <v>165</v>
      </c>
      <c r="BV44">
        <v>10412.1</v>
      </c>
      <c r="BW44">
        <v>1270.08</v>
      </c>
      <c r="BX44">
        <v>0.34</v>
      </c>
      <c r="BY44">
        <v>300.00000000000011</v>
      </c>
      <c r="BZ44">
        <v>38.299999999999997</v>
      </c>
      <c r="CA44">
        <v>1388.634921716204</v>
      </c>
      <c r="CB44">
        <v>1.456937201506856</v>
      </c>
      <c r="CC44">
        <v>-123.44014354565751</v>
      </c>
      <c r="CD44">
        <v>1.2408894976505269</v>
      </c>
      <c r="CE44">
        <v>0.99717847237238899</v>
      </c>
      <c r="CF44">
        <v>-1.1293627363737501E-2</v>
      </c>
      <c r="CG44">
        <v>289.99999999999989</v>
      </c>
      <c r="CH44">
        <v>1271.05</v>
      </c>
      <c r="CI44">
        <v>845</v>
      </c>
      <c r="CJ44">
        <v>10364</v>
      </c>
      <c r="CK44">
        <v>1269.53</v>
      </c>
      <c r="CL44">
        <v>1.52</v>
      </c>
      <c r="CZ44">
        <f t="shared" si="42"/>
        <v>1799.91</v>
      </c>
      <c r="DA44">
        <f t="shared" si="43"/>
        <v>1513.1091003290999</v>
      </c>
      <c r="DB44">
        <f t="shared" si="44"/>
        <v>0.84065819975948786</v>
      </c>
      <c r="DC44">
        <f t="shared" si="45"/>
        <v>0.19131639951897583</v>
      </c>
      <c r="DD44">
        <v>6</v>
      </c>
      <c r="DE44">
        <v>0.5</v>
      </c>
      <c r="DF44" t="s">
        <v>425</v>
      </c>
      <c r="DG44">
        <v>2</v>
      </c>
      <c r="DH44">
        <v>1693250780.0999999</v>
      </c>
      <c r="DI44">
        <v>749.452</v>
      </c>
      <c r="DJ44">
        <v>799.88699999999994</v>
      </c>
      <c r="DK44">
        <v>24.5457</v>
      </c>
      <c r="DL44">
        <v>20.0184</v>
      </c>
      <c r="DM44">
        <v>751.32899999999995</v>
      </c>
      <c r="DN44">
        <v>24.4847</v>
      </c>
      <c r="DO44">
        <v>500.13</v>
      </c>
      <c r="DP44">
        <v>99.177499999999995</v>
      </c>
      <c r="DQ44">
        <v>9.9628999999999995E-2</v>
      </c>
      <c r="DR44">
        <v>27.9679</v>
      </c>
      <c r="DS44">
        <v>28.055499999999999</v>
      </c>
      <c r="DT44">
        <v>999.9</v>
      </c>
      <c r="DU44">
        <v>0</v>
      </c>
      <c r="DV44">
        <v>0</v>
      </c>
      <c r="DW44">
        <v>10035</v>
      </c>
      <c r="DX44">
        <v>0</v>
      </c>
      <c r="DY44">
        <v>1748.73</v>
      </c>
      <c r="DZ44">
        <v>-50.274099999999997</v>
      </c>
      <c r="EA44">
        <v>768.61599999999999</v>
      </c>
      <c r="EB44">
        <v>816.226</v>
      </c>
      <c r="EC44">
        <v>4.7052300000000002</v>
      </c>
      <c r="ED44">
        <v>799.88699999999994</v>
      </c>
      <c r="EE44">
        <v>20.0184</v>
      </c>
      <c r="EF44">
        <v>2.4520300000000002</v>
      </c>
      <c r="EG44">
        <v>1.9853799999999999</v>
      </c>
      <c r="EH44">
        <v>20.711500000000001</v>
      </c>
      <c r="EI44">
        <v>17.328199999999999</v>
      </c>
      <c r="EJ44">
        <v>1799.91</v>
      </c>
      <c r="EK44">
        <v>0.97799899999999995</v>
      </c>
      <c r="EL44">
        <v>2.2001400000000001E-2</v>
      </c>
      <c r="EM44">
        <v>0</v>
      </c>
      <c r="EN44">
        <v>897.93600000000004</v>
      </c>
      <c r="EO44">
        <v>4.9995000000000003</v>
      </c>
      <c r="EP44">
        <v>17300.099999999999</v>
      </c>
      <c r="EQ44">
        <v>16659</v>
      </c>
      <c r="ER44">
        <v>46.625</v>
      </c>
      <c r="ES44">
        <v>49</v>
      </c>
      <c r="ET44">
        <v>47.811999999999998</v>
      </c>
      <c r="EU44">
        <v>47.5</v>
      </c>
      <c r="EV44">
        <v>47.936999999999998</v>
      </c>
      <c r="EW44">
        <v>1755.42</v>
      </c>
      <c r="EX44">
        <v>39.49</v>
      </c>
      <c r="EY44">
        <v>0</v>
      </c>
      <c r="EZ44">
        <v>187.19999980926511</v>
      </c>
      <c r="FA44">
        <v>0</v>
      </c>
      <c r="FB44">
        <v>898.12224000000015</v>
      </c>
      <c r="FC44">
        <v>-3.0826923242517719</v>
      </c>
      <c r="FD44">
        <v>-100.700000011341</v>
      </c>
      <c r="FE44">
        <v>17313.955999999998</v>
      </c>
      <c r="FF44">
        <v>15</v>
      </c>
      <c r="FG44">
        <v>1693250808.5999999</v>
      </c>
      <c r="FH44" t="s">
        <v>569</v>
      </c>
      <c r="FI44">
        <v>1693250807.5999999</v>
      </c>
      <c r="FJ44">
        <v>1693250808.5999999</v>
      </c>
      <c r="FK44">
        <v>30</v>
      </c>
      <c r="FL44">
        <v>-0.121</v>
      </c>
      <c r="FM44">
        <v>3.0000000000000001E-3</v>
      </c>
      <c r="FN44">
        <v>-1.877</v>
      </c>
      <c r="FO44">
        <v>6.0999999999999999E-2</v>
      </c>
      <c r="FP44">
        <v>800</v>
      </c>
      <c r="FQ44">
        <v>20</v>
      </c>
      <c r="FR44">
        <v>0.18</v>
      </c>
      <c r="FS44">
        <v>0.04</v>
      </c>
      <c r="FT44">
        <v>39.523934649617082</v>
      </c>
      <c r="FU44">
        <v>-2.460912605132767</v>
      </c>
      <c r="FV44">
        <v>0.41669122192208591</v>
      </c>
      <c r="FW44">
        <v>0</v>
      </c>
      <c r="FX44">
        <v>0.31887388182410742</v>
      </c>
      <c r="FY44">
        <v>1.5059441672516469E-2</v>
      </c>
      <c r="FZ44">
        <v>9.750396373804324E-3</v>
      </c>
      <c r="GA44">
        <v>1</v>
      </c>
      <c r="GB44">
        <v>1</v>
      </c>
      <c r="GC44">
        <v>2</v>
      </c>
      <c r="GD44" t="s">
        <v>486</v>
      </c>
      <c r="GE44">
        <v>2.9702700000000002</v>
      </c>
      <c r="GF44">
        <v>2.8116300000000001</v>
      </c>
      <c r="GG44">
        <v>0.152642</v>
      </c>
      <c r="GH44">
        <v>0.157496</v>
      </c>
      <c r="GI44">
        <v>0.121833</v>
      </c>
      <c r="GJ44">
        <v>0.10431</v>
      </c>
      <c r="GK44">
        <v>25022</v>
      </c>
      <c r="GL44">
        <v>22971.8</v>
      </c>
      <c r="GM44">
        <v>26542.7</v>
      </c>
      <c r="GN44">
        <v>25726.7</v>
      </c>
      <c r="GO44">
        <v>31723.1</v>
      </c>
      <c r="GP44">
        <v>32474.400000000001</v>
      </c>
      <c r="GQ44">
        <v>37584.800000000003</v>
      </c>
      <c r="GR44">
        <v>38074.300000000003</v>
      </c>
      <c r="GS44">
        <v>1.9655</v>
      </c>
      <c r="GT44">
        <v>1.8939999999999999</v>
      </c>
      <c r="GU44">
        <v>3.5315800000000001E-2</v>
      </c>
      <c r="GV44">
        <v>0</v>
      </c>
      <c r="GW44">
        <v>27.4787</v>
      </c>
      <c r="GX44">
        <v>999.9</v>
      </c>
      <c r="GY44">
        <v>25.4</v>
      </c>
      <c r="GZ44">
        <v>48.9</v>
      </c>
      <c r="HA44">
        <v>30.102399999999999</v>
      </c>
      <c r="HB44">
        <v>61.658099999999997</v>
      </c>
      <c r="HC44">
        <v>14.0665</v>
      </c>
      <c r="HD44">
        <v>1</v>
      </c>
      <c r="HE44">
        <v>0.33600600000000003</v>
      </c>
      <c r="HF44">
        <v>4.0843499999999997</v>
      </c>
      <c r="HG44">
        <v>20.197299999999998</v>
      </c>
      <c r="HH44">
        <v>5.2107000000000001</v>
      </c>
      <c r="HI44">
        <v>11.9321</v>
      </c>
      <c r="HJ44">
        <v>4.9874000000000001</v>
      </c>
      <c r="HK44">
        <v>3.2909999999999999</v>
      </c>
      <c r="HL44">
        <v>9999</v>
      </c>
      <c r="HM44">
        <v>9999</v>
      </c>
      <c r="HN44">
        <v>9999</v>
      </c>
      <c r="HO44">
        <v>999.9</v>
      </c>
      <c r="HP44">
        <v>1.87134</v>
      </c>
      <c r="HQ44">
        <v>1.8772800000000001</v>
      </c>
      <c r="HR44">
        <v>1.875</v>
      </c>
      <c r="HS44">
        <v>1.8732200000000001</v>
      </c>
      <c r="HT44">
        <v>1.87378</v>
      </c>
      <c r="HU44">
        <v>1.8711899999999999</v>
      </c>
      <c r="HV44">
        <v>1.87703</v>
      </c>
      <c r="HW44">
        <v>1.87622</v>
      </c>
      <c r="HX44">
        <v>5</v>
      </c>
      <c r="HY44">
        <v>0</v>
      </c>
      <c r="HZ44">
        <v>0</v>
      </c>
      <c r="IA44">
        <v>0</v>
      </c>
      <c r="IB44" t="s">
        <v>428</v>
      </c>
      <c r="IC44" t="s">
        <v>429</v>
      </c>
      <c r="ID44" t="s">
        <v>430</v>
      </c>
      <c r="IE44" t="s">
        <v>430</v>
      </c>
      <c r="IF44" t="s">
        <v>430</v>
      </c>
      <c r="IG44" t="s">
        <v>430</v>
      </c>
      <c r="IH44">
        <v>0</v>
      </c>
      <c r="II44">
        <v>100</v>
      </c>
      <c r="IJ44">
        <v>100</v>
      </c>
      <c r="IK44">
        <v>-1.877</v>
      </c>
      <c r="IL44">
        <v>6.0999999999999999E-2</v>
      </c>
      <c r="IM44">
        <v>-0.53463395168938499</v>
      </c>
      <c r="IN44">
        <v>-2.677719669153116E-3</v>
      </c>
      <c r="IO44">
        <v>1.9353498771248068E-6</v>
      </c>
      <c r="IP44">
        <v>-6.1862177325538213E-10</v>
      </c>
      <c r="IQ44">
        <v>-0.21474693525371791</v>
      </c>
      <c r="IR44">
        <v>-1.5299015507423901E-2</v>
      </c>
      <c r="IS44">
        <v>1.742162107778985E-3</v>
      </c>
      <c r="IT44">
        <v>-1.472690239905804E-5</v>
      </c>
      <c r="IU44">
        <v>3</v>
      </c>
      <c r="IV44">
        <v>2255</v>
      </c>
      <c r="IW44">
        <v>2</v>
      </c>
      <c r="IX44">
        <v>41</v>
      </c>
      <c r="IY44">
        <v>3.9</v>
      </c>
      <c r="IZ44">
        <v>3.9</v>
      </c>
      <c r="JA44">
        <v>1.6857899999999999</v>
      </c>
      <c r="JB44">
        <v>2.5634800000000002</v>
      </c>
      <c r="JC44">
        <v>1.5991200000000001</v>
      </c>
      <c r="JD44">
        <v>2.2680699999999998</v>
      </c>
      <c r="JE44">
        <v>1.5502899999999999</v>
      </c>
      <c r="JF44">
        <v>2.36084</v>
      </c>
      <c r="JG44">
        <v>50.902099999999997</v>
      </c>
      <c r="JH44">
        <v>23.938700000000001</v>
      </c>
      <c r="JI44">
        <v>18</v>
      </c>
      <c r="JJ44">
        <v>504.43200000000002</v>
      </c>
      <c r="JK44">
        <v>429.51299999999998</v>
      </c>
      <c r="JL44">
        <v>22.419599999999999</v>
      </c>
      <c r="JM44">
        <v>31.5684</v>
      </c>
      <c r="JN44">
        <v>30.0014</v>
      </c>
      <c r="JO44">
        <v>31.587599999999998</v>
      </c>
      <c r="JP44">
        <v>31.574999999999999</v>
      </c>
      <c r="JQ44">
        <v>33.753500000000003</v>
      </c>
      <c r="JR44">
        <v>30.434999999999999</v>
      </c>
      <c r="JS44">
        <v>0</v>
      </c>
      <c r="JT44">
        <v>22.386600000000001</v>
      </c>
      <c r="JU44">
        <v>800</v>
      </c>
      <c r="JV44">
        <v>20.215599999999998</v>
      </c>
      <c r="JW44">
        <v>99.115200000000002</v>
      </c>
      <c r="JX44">
        <v>98.893500000000003</v>
      </c>
    </row>
    <row r="45" spans="1:284" x14ac:dyDescent="0.3">
      <c r="A45">
        <v>29</v>
      </c>
      <c r="B45">
        <v>1693250962.5999999</v>
      </c>
      <c r="C45">
        <v>6023.0999999046326</v>
      </c>
      <c r="D45" t="s">
        <v>570</v>
      </c>
      <c r="E45" t="s">
        <v>571</v>
      </c>
      <c r="F45" t="s">
        <v>416</v>
      </c>
      <c r="G45" t="s">
        <v>417</v>
      </c>
      <c r="H45" t="s">
        <v>509</v>
      </c>
      <c r="I45" t="s">
        <v>418</v>
      </c>
      <c r="J45" t="s">
        <v>510</v>
      </c>
      <c r="K45" t="s">
        <v>420</v>
      </c>
      <c r="L45" t="s">
        <v>511</v>
      </c>
      <c r="M45">
        <v>1693250962.5999999</v>
      </c>
      <c r="N45">
        <f t="shared" si="0"/>
        <v>2.4568235974303603E-3</v>
      </c>
      <c r="O45">
        <f t="shared" si="1"/>
        <v>2.4568235974303603</v>
      </c>
      <c r="P45">
        <f t="shared" si="2"/>
        <v>38.971395578099568</v>
      </c>
      <c r="Q45">
        <f t="shared" si="3"/>
        <v>950.41</v>
      </c>
      <c r="R45">
        <f t="shared" si="4"/>
        <v>569.49814812053819</v>
      </c>
      <c r="S45">
        <f t="shared" si="5"/>
        <v>56.538293172229331</v>
      </c>
      <c r="T45">
        <f t="shared" si="6"/>
        <v>94.354229932359999</v>
      </c>
      <c r="U45">
        <f t="shared" si="7"/>
        <v>0.17646927203846924</v>
      </c>
      <c r="V45">
        <f t="shared" si="8"/>
        <v>2.9146345108884901</v>
      </c>
      <c r="W45">
        <f t="shared" si="9"/>
        <v>0.17074116403695999</v>
      </c>
      <c r="X45">
        <f t="shared" si="10"/>
        <v>0.10721238648446507</v>
      </c>
      <c r="Y45">
        <f t="shared" si="11"/>
        <v>344.36620065834086</v>
      </c>
      <c r="Z45">
        <f t="shared" si="12"/>
        <v>29.039464799910743</v>
      </c>
      <c r="AA45">
        <f t="shared" si="13"/>
        <v>27.9878</v>
      </c>
      <c r="AB45">
        <f t="shared" si="14"/>
        <v>3.7921415580653384</v>
      </c>
      <c r="AC45">
        <f t="shared" si="15"/>
        <v>64.802357960275472</v>
      </c>
      <c r="AD45">
        <f t="shared" si="16"/>
        <v>2.4082313612096002</v>
      </c>
      <c r="AE45">
        <f t="shared" si="17"/>
        <v>3.7162711929184296</v>
      </c>
      <c r="AF45">
        <f t="shared" si="18"/>
        <v>1.3839101968557381</v>
      </c>
      <c r="AG45">
        <f t="shared" si="19"/>
        <v>-108.34592064667889</v>
      </c>
      <c r="AH45">
        <f t="shared" si="20"/>
        <v>-54.399713165003163</v>
      </c>
      <c r="AI45">
        <f t="shared" si="21"/>
        <v>-4.0608881167306725</v>
      </c>
      <c r="AJ45">
        <f t="shared" si="22"/>
        <v>177.55967872992812</v>
      </c>
      <c r="AK45">
        <v>0</v>
      </c>
      <c r="AL45">
        <v>0</v>
      </c>
      <c r="AM45">
        <f t="shared" si="23"/>
        <v>1</v>
      </c>
      <c r="AN45">
        <f t="shared" si="24"/>
        <v>0</v>
      </c>
      <c r="AO45">
        <f t="shared" si="25"/>
        <v>52317.527438692014</v>
      </c>
      <c r="AP45" t="s">
        <v>422</v>
      </c>
      <c r="AQ45">
        <v>10238.9</v>
      </c>
      <c r="AR45">
        <v>302.21199999999999</v>
      </c>
      <c r="AS45">
        <v>4052.3</v>
      </c>
      <c r="AT45">
        <f t="shared" si="26"/>
        <v>0.92542210596451402</v>
      </c>
      <c r="AU45">
        <v>-0.32343011824092421</v>
      </c>
      <c r="AV45" t="s">
        <v>572</v>
      </c>
      <c r="AW45">
        <v>10422.5</v>
      </c>
      <c r="AX45">
        <v>906.67592307692291</v>
      </c>
      <c r="AY45">
        <v>1415.4673856113241</v>
      </c>
      <c r="AZ45">
        <f t="shared" si="27"/>
        <v>0.35945120863004554</v>
      </c>
      <c r="BA45">
        <v>0.5</v>
      </c>
      <c r="BB45">
        <f t="shared" si="28"/>
        <v>1513.1682003291703</v>
      </c>
      <c r="BC45">
        <f t="shared" si="29"/>
        <v>38.971395578099568</v>
      </c>
      <c r="BD45">
        <f t="shared" si="30"/>
        <v>271.95506923443554</v>
      </c>
      <c r="BE45">
        <f t="shared" si="31"/>
        <v>2.5968577510281015E-2</v>
      </c>
      <c r="BF45">
        <f t="shared" si="32"/>
        <v>1.8628706257685044</v>
      </c>
      <c r="BG45">
        <f t="shared" si="33"/>
        <v>265.34754006309822</v>
      </c>
      <c r="BH45" t="s">
        <v>573</v>
      </c>
      <c r="BI45">
        <v>625.24</v>
      </c>
      <c r="BJ45">
        <f t="shared" si="34"/>
        <v>625.24</v>
      </c>
      <c r="BK45">
        <f t="shared" si="35"/>
        <v>0.55828017914381967</v>
      </c>
      <c r="BL45">
        <f t="shared" si="36"/>
        <v>0.64385450542288836</v>
      </c>
      <c r="BM45">
        <f t="shared" si="37"/>
        <v>0.76941536313594616</v>
      </c>
      <c r="BN45">
        <f t="shared" si="38"/>
        <v>0.45703031767055635</v>
      </c>
      <c r="BO45">
        <f t="shared" si="39"/>
        <v>0.70313886351164989</v>
      </c>
      <c r="BP45">
        <f t="shared" si="40"/>
        <v>0.44399942771663625</v>
      </c>
      <c r="BQ45">
        <f t="shared" si="41"/>
        <v>0.55600057228336375</v>
      </c>
      <c r="BR45">
        <v>5400</v>
      </c>
      <c r="BS45">
        <v>290.00000000000011</v>
      </c>
      <c r="BT45">
        <v>1294.96</v>
      </c>
      <c r="BU45">
        <v>135</v>
      </c>
      <c r="BV45">
        <v>10422.5</v>
      </c>
      <c r="BW45">
        <v>1294.26</v>
      </c>
      <c r="BX45">
        <v>0.7</v>
      </c>
      <c r="BY45">
        <v>300.00000000000011</v>
      </c>
      <c r="BZ45">
        <v>38.299999999999997</v>
      </c>
      <c r="CA45">
        <v>1415.4673856113241</v>
      </c>
      <c r="CB45">
        <v>1.1352395471990311</v>
      </c>
      <c r="CC45">
        <v>-126.3324380410052</v>
      </c>
      <c r="CD45">
        <v>0.96731795698487111</v>
      </c>
      <c r="CE45">
        <v>0.99836109257084737</v>
      </c>
      <c r="CF45">
        <v>-1.1298099221357071E-2</v>
      </c>
      <c r="CG45">
        <v>289.99999999999989</v>
      </c>
      <c r="CH45">
        <v>1295.22</v>
      </c>
      <c r="CI45">
        <v>785</v>
      </c>
      <c r="CJ45">
        <v>10372.6</v>
      </c>
      <c r="CK45">
        <v>1293.67</v>
      </c>
      <c r="CL45">
        <v>1.55</v>
      </c>
      <c r="CZ45">
        <f t="shared" si="42"/>
        <v>1799.98</v>
      </c>
      <c r="DA45">
        <f t="shared" si="43"/>
        <v>1513.1682003291703</v>
      </c>
      <c r="DB45">
        <f t="shared" si="44"/>
        <v>0.8406583408311038</v>
      </c>
      <c r="DC45">
        <f t="shared" si="45"/>
        <v>0.19131668166220783</v>
      </c>
      <c r="DD45">
        <v>6</v>
      </c>
      <c r="DE45">
        <v>0.5</v>
      </c>
      <c r="DF45" t="s">
        <v>425</v>
      </c>
      <c r="DG45">
        <v>2</v>
      </c>
      <c r="DH45">
        <v>1693250962.5999999</v>
      </c>
      <c r="DI45">
        <v>950.41</v>
      </c>
      <c r="DJ45">
        <v>999.923</v>
      </c>
      <c r="DK45">
        <v>24.2576</v>
      </c>
      <c r="DL45">
        <v>21.3841</v>
      </c>
      <c r="DM45">
        <v>952.46100000000001</v>
      </c>
      <c r="DN45">
        <v>24.033200000000001</v>
      </c>
      <c r="DO45">
        <v>500.55200000000002</v>
      </c>
      <c r="DP45">
        <v>99.177000000000007</v>
      </c>
      <c r="DQ45">
        <v>0.100396</v>
      </c>
      <c r="DR45">
        <v>27.6416</v>
      </c>
      <c r="DS45">
        <v>27.9878</v>
      </c>
      <c r="DT45">
        <v>999.9</v>
      </c>
      <c r="DU45">
        <v>0</v>
      </c>
      <c r="DV45">
        <v>0</v>
      </c>
      <c r="DW45">
        <v>9997.5</v>
      </c>
      <c r="DX45">
        <v>0</v>
      </c>
      <c r="DY45">
        <v>1718.65</v>
      </c>
      <c r="DZ45">
        <v>-49.513500000000001</v>
      </c>
      <c r="EA45">
        <v>974.03800000000001</v>
      </c>
      <c r="EB45">
        <v>1021.77</v>
      </c>
      <c r="EC45">
        <v>2.8735300000000001</v>
      </c>
      <c r="ED45">
        <v>999.923</v>
      </c>
      <c r="EE45">
        <v>21.3841</v>
      </c>
      <c r="EF45">
        <v>2.4058000000000002</v>
      </c>
      <c r="EG45">
        <v>2.1208100000000001</v>
      </c>
      <c r="EH45">
        <v>20.402899999999999</v>
      </c>
      <c r="EI45">
        <v>18.3764</v>
      </c>
      <c r="EJ45">
        <v>1799.98</v>
      </c>
      <c r="EK45">
        <v>0.97799199999999997</v>
      </c>
      <c r="EL45">
        <v>2.2008400000000001E-2</v>
      </c>
      <c r="EM45">
        <v>0</v>
      </c>
      <c r="EN45">
        <v>906.27800000000002</v>
      </c>
      <c r="EO45">
        <v>4.9995000000000003</v>
      </c>
      <c r="EP45">
        <v>17433.2</v>
      </c>
      <c r="EQ45">
        <v>16659.599999999999</v>
      </c>
      <c r="ER45">
        <v>46.125</v>
      </c>
      <c r="ES45">
        <v>48.436999999999998</v>
      </c>
      <c r="ET45">
        <v>47.311999999999998</v>
      </c>
      <c r="EU45">
        <v>46.936999999999998</v>
      </c>
      <c r="EV45">
        <v>47.436999999999998</v>
      </c>
      <c r="EW45">
        <v>1755.48</v>
      </c>
      <c r="EX45">
        <v>39.5</v>
      </c>
      <c r="EY45">
        <v>0</v>
      </c>
      <c r="EZ45">
        <v>180.80000019073489</v>
      </c>
      <c r="FA45">
        <v>0</v>
      </c>
      <c r="FB45">
        <v>906.67592307692291</v>
      </c>
      <c r="FC45">
        <v>-1.9050256508986629</v>
      </c>
      <c r="FD45">
        <v>-32.834188075492577</v>
      </c>
      <c r="FE45">
        <v>17444.099999999999</v>
      </c>
      <c r="FF45">
        <v>15</v>
      </c>
      <c r="FG45">
        <v>1693250865.5999999</v>
      </c>
      <c r="FH45" t="s">
        <v>574</v>
      </c>
      <c r="FI45">
        <v>1693250864.5999999</v>
      </c>
      <c r="FJ45">
        <v>1693250865.5999999</v>
      </c>
      <c r="FK45">
        <v>31</v>
      </c>
      <c r="FL45">
        <v>-6.4000000000000001E-2</v>
      </c>
      <c r="FM45">
        <v>2E-3</v>
      </c>
      <c r="FN45">
        <v>-2.0840000000000001</v>
      </c>
      <c r="FO45">
        <v>9.4E-2</v>
      </c>
      <c r="FP45">
        <v>1001</v>
      </c>
      <c r="FQ45">
        <v>21</v>
      </c>
      <c r="FR45">
        <v>0.15</v>
      </c>
      <c r="FS45">
        <v>0.05</v>
      </c>
      <c r="FT45">
        <v>39.457651364721038</v>
      </c>
      <c r="FU45">
        <v>-0.98329283593506711</v>
      </c>
      <c r="FV45">
        <v>0.18961941876241431</v>
      </c>
      <c r="FW45">
        <v>1</v>
      </c>
      <c r="FX45">
        <v>0.18766467834954251</v>
      </c>
      <c r="FY45">
        <v>-6.8950252517802527E-2</v>
      </c>
      <c r="FZ45">
        <v>1.0113042443787129E-2</v>
      </c>
      <c r="GA45">
        <v>1</v>
      </c>
      <c r="GB45">
        <v>2</v>
      </c>
      <c r="GC45">
        <v>2</v>
      </c>
      <c r="GD45" t="s">
        <v>427</v>
      </c>
      <c r="GE45">
        <v>2.9713500000000002</v>
      </c>
      <c r="GF45">
        <v>2.8120699999999998</v>
      </c>
      <c r="GG45">
        <v>0.17874300000000001</v>
      </c>
      <c r="GH45">
        <v>0.18252399999999999</v>
      </c>
      <c r="GI45">
        <v>0.120216</v>
      </c>
      <c r="GJ45">
        <v>0.109295</v>
      </c>
      <c r="GK45">
        <v>24250.2</v>
      </c>
      <c r="GL45">
        <v>22284.799999999999</v>
      </c>
      <c r="GM45">
        <v>26542.799999999999</v>
      </c>
      <c r="GN45">
        <v>25722.6</v>
      </c>
      <c r="GO45">
        <v>31783.8</v>
      </c>
      <c r="GP45">
        <v>32289.9</v>
      </c>
      <c r="GQ45">
        <v>37584.199999999997</v>
      </c>
      <c r="GR45">
        <v>38067.699999999997</v>
      </c>
      <c r="GS45">
        <v>1.9628000000000001</v>
      </c>
      <c r="GT45">
        <v>1.8966000000000001</v>
      </c>
      <c r="GU45">
        <v>4.9695400000000001E-2</v>
      </c>
      <c r="GV45">
        <v>0</v>
      </c>
      <c r="GW45">
        <v>27.175799999999999</v>
      </c>
      <c r="GX45">
        <v>999.9</v>
      </c>
      <c r="GY45">
        <v>25.2</v>
      </c>
      <c r="GZ45">
        <v>49</v>
      </c>
      <c r="HA45">
        <v>30.016100000000002</v>
      </c>
      <c r="HB45">
        <v>61.638100000000001</v>
      </c>
      <c r="HC45">
        <v>13.9223</v>
      </c>
      <c r="HD45">
        <v>1</v>
      </c>
      <c r="HE45">
        <v>0.33816099999999999</v>
      </c>
      <c r="HF45">
        <v>3.6317499999999998</v>
      </c>
      <c r="HG45">
        <v>20.208600000000001</v>
      </c>
      <c r="HH45">
        <v>5.2095000000000002</v>
      </c>
      <c r="HI45">
        <v>11.932700000000001</v>
      </c>
      <c r="HJ45">
        <v>4.9875999999999996</v>
      </c>
      <c r="HK45">
        <v>3.2909999999999999</v>
      </c>
      <c r="HL45">
        <v>9999</v>
      </c>
      <c r="HM45">
        <v>9999</v>
      </c>
      <c r="HN45">
        <v>9999</v>
      </c>
      <c r="HO45">
        <v>999.9</v>
      </c>
      <c r="HP45">
        <v>1.87134</v>
      </c>
      <c r="HQ45">
        <v>1.8772800000000001</v>
      </c>
      <c r="HR45">
        <v>1.875</v>
      </c>
      <c r="HS45">
        <v>1.8732500000000001</v>
      </c>
      <c r="HT45">
        <v>1.87381</v>
      </c>
      <c r="HU45">
        <v>1.8711899999999999</v>
      </c>
      <c r="HV45">
        <v>1.877</v>
      </c>
      <c r="HW45">
        <v>1.87622</v>
      </c>
      <c r="HX45">
        <v>5</v>
      </c>
      <c r="HY45">
        <v>0</v>
      </c>
      <c r="HZ45">
        <v>0</v>
      </c>
      <c r="IA45">
        <v>0</v>
      </c>
      <c r="IB45" t="s">
        <v>428</v>
      </c>
      <c r="IC45" t="s">
        <v>429</v>
      </c>
      <c r="ID45" t="s">
        <v>430</v>
      </c>
      <c r="IE45" t="s">
        <v>430</v>
      </c>
      <c r="IF45" t="s">
        <v>430</v>
      </c>
      <c r="IG45" t="s">
        <v>430</v>
      </c>
      <c r="IH45">
        <v>0</v>
      </c>
      <c r="II45">
        <v>100</v>
      </c>
      <c r="IJ45">
        <v>100</v>
      </c>
      <c r="IK45">
        <v>-2.0510000000000002</v>
      </c>
      <c r="IL45">
        <v>0.22439999999999999</v>
      </c>
      <c r="IM45">
        <v>-0.72135733999238782</v>
      </c>
      <c r="IN45">
        <v>-2.677719669153116E-3</v>
      </c>
      <c r="IO45">
        <v>1.9353498771248068E-6</v>
      </c>
      <c r="IP45">
        <v>-6.1862177325538213E-10</v>
      </c>
      <c r="IQ45">
        <v>-0.20967974317995289</v>
      </c>
      <c r="IR45">
        <v>-1.5299015507423901E-2</v>
      </c>
      <c r="IS45">
        <v>1.742162107778985E-3</v>
      </c>
      <c r="IT45">
        <v>-1.472690239905804E-5</v>
      </c>
      <c r="IU45">
        <v>3</v>
      </c>
      <c r="IV45">
        <v>2255</v>
      </c>
      <c r="IW45">
        <v>2</v>
      </c>
      <c r="IX45">
        <v>41</v>
      </c>
      <c r="IY45">
        <v>1.6</v>
      </c>
      <c r="IZ45">
        <v>1.6</v>
      </c>
      <c r="JA45">
        <v>2.02881</v>
      </c>
      <c r="JB45">
        <v>2.5634800000000002</v>
      </c>
      <c r="JC45">
        <v>1.5991200000000001</v>
      </c>
      <c r="JD45">
        <v>2.2680699999999998</v>
      </c>
      <c r="JE45">
        <v>1.5502899999999999</v>
      </c>
      <c r="JF45">
        <v>2.2717299999999998</v>
      </c>
      <c r="JG45">
        <v>51.000700000000002</v>
      </c>
      <c r="JH45">
        <v>23.938700000000001</v>
      </c>
      <c r="JI45">
        <v>18</v>
      </c>
      <c r="JJ45">
        <v>503.09800000000001</v>
      </c>
      <c r="JK45">
        <v>431.38900000000001</v>
      </c>
      <c r="JL45">
        <v>22.0777</v>
      </c>
      <c r="JM45">
        <v>31.61</v>
      </c>
      <c r="JN45">
        <v>29.999600000000001</v>
      </c>
      <c r="JO45">
        <v>31.6374</v>
      </c>
      <c r="JP45">
        <v>31.622900000000001</v>
      </c>
      <c r="JQ45">
        <v>40.6355</v>
      </c>
      <c r="JR45">
        <v>25.5367</v>
      </c>
      <c r="JS45">
        <v>0</v>
      </c>
      <c r="JT45">
        <v>22.093599999999999</v>
      </c>
      <c r="JU45">
        <v>1000</v>
      </c>
      <c r="JV45">
        <v>21.496600000000001</v>
      </c>
      <c r="JW45">
        <v>99.114400000000003</v>
      </c>
      <c r="JX45">
        <v>98.877099999999999</v>
      </c>
    </row>
    <row r="46" spans="1:284" x14ac:dyDescent="0.3">
      <c r="A46">
        <v>30</v>
      </c>
      <c r="B46">
        <v>1693251152.5</v>
      </c>
      <c r="C46">
        <v>6213</v>
      </c>
      <c r="D46" t="s">
        <v>575</v>
      </c>
      <c r="E46" t="s">
        <v>576</v>
      </c>
      <c r="F46" t="s">
        <v>416</v>
      </c>
      <c r="G46" t="s">
        <v>417</v>
      </c>
      <c r="H46" t="s">
        <v>509</v>
      </c>
      <c r="I46" t="s">
        <v>418</v>
      </c>
      <c r="J46" t="s">
        <v>510</v>
      </c>
      <c r="K46" t="s">
        <v>420</v>
      </c>
      <c r="L46" t="s">
        <v>511</v>
      </c>
      <c r="M46">
        <v>1693251152.5</v>
      </c>
      <c r="N46">
        <f t="shared" si="0"/>
        <v>1.8344344672900788E-3</v>
      </c>
      <c r="O46">
        <f t="shared" si="1"/>
        <v>1.8344344672900788</v>
      </c>
      <c r="P46">
        <f t="shared" si="2"/>
        <v>39.485886195650295</v>
      </c>
      <c r="Q46">
        <f t="shared" si="3"/>
        <v>1149.97</v>
      </c>
      <c r="R46">
        <f t="shared" si="4"/>
        <v>628.1588612996452</v>
      </c>
      <c r="S46">
        <f t="shared" si="5"/>
        <v>62.364214719519737</v>
      </c>
      <c r="T46">
        <f t="shared" si="6"/>
        <v>114.17012545620301</v>
      </c>
      <c r="U46">
        <f t="shared" si="7"/>
        <v>0.12871707987472131</v>
      </c>
      <c r="V46">
        <f t="shared" si="8"/>
        <v>2.9160171326414188</v>
      </c>
      <c r="W46">
        <f t="shared" si="9"/>
        <v>0.12564189207835416</v>
      </c>
      <c r="X46">
        <f t="shared" si="10"/>
        <v>7.8796356730297626E-2</v>
      </c>
      <c r="Y46">
        <f t="shared" si="11"/>
        <v>344.3567006583591</v>
      </c>
      <c r="Z46">
        <f t="shared" si="12"/>
        <v>29.036558835813103</v>
      </c>
      <c r="AA46">
        <f t="shared" si="13"/>
        <v>28.006699999999999</v>
      </c>
      <c r="AB46">
        <f t="shared" si="14"/>
        <v>3.7963221471112285</v>
      </c>
      <c r="AC46">
        <f t="shared" si="15"/>
        <v>64.987926274338975</v>
      </c>
      <c r="AD46">
        <f t="shared" si="16"/>
        <v>2.3919463825827303</v>
      </c>
      <c r="AE46">
        <f t="shared" si="17"/>
        <v>3.6806011819571025</v>
      </c>
      <c r="AF46">
        <f t="shared" si="18"/>
        <v>1.4043757645284982</v>
      </c>
      <c r="AG46">
        <f t="shared" si="19"/>
        <v>-80.898560007492478</v>
      </c>
      <c r="AH46">
        <f t="shared" si="20"/>
        <v>-83.320407297130643</v>
      </c>
      <c r="AI46">
        <f t="shared" si="21"/>
        <v>-6.2123198653274603</v>
      </c>
      <c r="AJ46">
        <f t="shared" si="22"/>
        <v>173.92541348840854</v>
      </c>
      <c r="AK46">
        <v>0</v>
      </c>
      <c r="AL46">
        <v>0</v>
      </c>
      <c r="AM46">
        <f t="shared" si="23"/>
        <v>1</v>
      </c>
      <c r="AN46">
        <f t="shared" si="24"/>
        <v>0</v>
      </c>
      <c r="AO46">
        <f t="shared" si="25"/>
        <v>52386.014447613408</v>
      </c>
      <c r="AP46" t="s">
        <v>422</v>
      </c>
      <c r="AQ46">
        <v>10238.9</v>
      </c>
      <c r="AR46">
        <v>302.21199999999999</v>
      </c>
      <c r="AS46">
        <v>4052.3</v>
      </c>
      <c r="AT46">
        <f t="shared" si="26"/>
        <v>0.92542210596451402</v>
      </c>
      <c r="AU46">
        <v>-0.32343011824092421</v>
      </c>
      <c r="AV46" t="s">
        <v>577</v>
      </c>
      <c r="AW46">
        <v>10413.6</v>
      </c>
      <c r="AX46">
        <v>913.86027999999988</v>
      </c>
      <c r="AY46">
        <v>1441.123372097496</v>
      </c>
      <c r="AZ46">
        <f t="shared" si="27"/>
        <v>0.3658695031294138</v>
      </c>
      <c r="BA46">
        <v>0.5</v>
      </c>
      <c r="BB46">
        <f t="shared" si="28"/>
        <v>1513.1262003291797</v>
      </c>
      <c r="BC46">
        <f t="shared" si="29"/>
        <v>39.485886195650295</v>
      </c>
      <c r="BD46">
        <f t="shared" si="30"/>
        <v>276.80336554326743</v>
      </c>
      <c r="BE46">
        <f t="shared" si="31"/>
        <v>2.6309316635473447E-2</v>
      </c>
      <c r="BF46">
        <f t="shared" si="32"/>
        <v>1.8119036013565193</v>
      </c>
      <c r="BG46">
        <f t="shared" si="33"/>
        <v>266.2360650411245</v>
      </c>
      <c r="BH46" t="s">
        <v>578</v>
      </c>
      <c r="BI46">
        <v>630.44000000000005</v>
      </c>
      <c r="BJ46">
        <f t="shared" si="34"/>
        <v>630.44000000000005</v>
      </c>
      <c r="BK46">
        <f t="shared" si="35"/>
        <v>0.56253571886602571</v>
      </c>
      <c r="BL46">
        <f t="shared" si="36"/>
        <v>0.65039337211678427</v>
      </c>
      <c r="BM46">
        <f t="shared" si="37"/>
        <v>0.76308692579547499</v>
      </c>
      <c r="BN46">
        <f t="shared" si="38"/>
        <v>0.4629535756820593</v>
      </c>
      <c r="BO46">
        <f t="shared" si="39"/>
        <v>0.69629742766103198</v>
      </c>
      <c r="BP46">
        <f t="shared" si="40"/>
        <v>0.44868346561391809</v>
      </c>
      <c r="BQ46">
        <f t="shared" si="41"/>
        <v>0.55131653438608197</v>
      </c>
      <c r="BR46">
        <v>5402</v>
      </c>
      <c r="BS46">
        <v>290.00000000000011</v>
      </c>
      <c r="BT46">
        <v>1315.72</v>
      </c>
      <c r="BU46">
        <v>185</v>
      </c>
      <c r="BV46">
        <v>10413.6</v>
      </c>
      <c r="BW46">
        <v>1315.36</v>
      </c>
      <c r="BX46">
        <v>0.36</v>
      </c>
      <c r="BY46">
        <v>300.00000000000011</v>
      </c>
      <c r="BZ46">
        <v>38.299999999999997</v>
      </c>
      <c r="CA46">
        <v>1441.123372097496</v>
      </c>
      <c r="CB46">
        <v>1.6307802198986221</v>
      </c>
      <c r="CC46">
        <v>-130.9608779176894</v>
      </c>
      <c r="CD46">
        <v>1.3897469234020079</v>
      </c>
      <c r="CE46">
        <v>0.99685674893175968</v>
      </c>
      <c r="CF46">
        <v>-1.1299959510567311E-2</v>
      </c>
      <c r="CG46">
        <v>289.99999999999989</v>
      </c>
      <c r="CH46">
        <v>1317.15</v>
      </c>
      <c r="CI46">
        <v>875</v>
      </c>
      <c r="CJ46">
        <v>10368.700000000001</v>
      </c>
      <c r="CK46">
        <v>1314.82</v>
      </c>
      <c r="CL46">
        <v>2.33</v>
      </c>
      <c r="CZ46">
        <f t="shared" si="42"/>
        <v>1799.93</v>
      </c>
      <c r="DA46">
        <f t="shared" si="43"/>
        <v>1513.1262003291797</v>
      </c>
      <c r="DB46">
        <f t="shared" si="44"/>
        <v>0.8406583591190655</v>
      </c>
      <c r="DC46">
        <f t="shared" si="45"/>
        <v>0.19131671823813098</v>
      </c>
      <c r="DD46">
        <v>6</v>
      </c>
      <c r="DE46">
        <v>0.5</v>
      </c>
      <c r="DF46" t="s">
        <v>425</v>
      </c>
      <c r="DG46">
        <v>2</v>
      </c>
      <c r="DH46">
        <v>1693251152.5</v>
      </c>
      <c r="DI46">
        <v>1149.97</v>
      </c>
      <c r="DJ46">
        <v>1199.8499999999999</v>
      </c>
      <c r="DK46">
        <v>24.092700000000001</v>
      </c>
      <c r="DL46">
        <v>21.945900000000002</v>
      </c>
      <c r="DM46">
        <v>1152.1500000000001</v>
      </c>
      <c r="DN46">
        <v>23.880500000000001</v>
      </c>
      <c r="DO46">
        <v>500.346</v>
      </c>
      <c r="DP46">
        <v>99.180999999999997</v>
      </c>
      <c r="DQ46">
        <v>9.9959900000000004E-2</v>
      </c>
      <c r="DR46">
        <v>27.476700000000001</v>
      </c>
      <c r="DS46">
        <v>28.006699999999999</v>
      </c>
      <c r="DT46">
        <v>999.9</v>
      </c>
      <c r="DU46">
        <v>0</v>
      </c>
      <c r="DV46">
        <v>0</v>
      </c>
      <c r="DW46">
        <v>10005</v>
      </c>
      <c r="DX46">
        <v>0</v>
      </c>
      <c r="DY46">
        <v>1706.07</v>
      </c>
      <c r="DZ46">
        <v>-49.88</v>
      </c>
      <c r="EA46">
        <v>1178.3599999999999</v>
      </c>
      <c r="EB46">
        <v>1226.77</v>
      </c>
      <c r="EC46">
        <v>2.1467700000000001</v>
      </c>
      <c r="ED46">
        <v>1199.8499999999999</v>
      </c>
      <c r="EE46">
        <v>21.945900000000002</v>
      </c>
      <c r="EF46">
        <v>2.3895400000000002</v>
      </c>
      <c r="EG46">
        <v>2.1766200000000002</v>
      </c>
      <c r="EH46">
        <v>20.293099999999999</v>
      </c>
      <c r="EI46">
        <v>18.7913</v>
      </c>
      <c r="EJ46">
        <v>1799.93</v>
      </c>
      <c r="EK46">
        <v>0.97799199999999997</v>
      </c>
      <c r="EL46">
        <v>2.2008400000000001E-2</v>
      </c>
      <c r="EM46">
        <v>0</v>
      </c>
      <c r="EN46">
        <v>913.95</v>
      </c>
      <c r="EO46">
        <v>4.9995000000000003</v>
      </c>
      <c r="EP46">
        <v>17556.2</v>
      </c>
      <c r="EQ46">
        <v>16659.099999999999</v>
      </c>
      <c r="ER46">
        <v>46</v>
      </c>
      <c r="ES46">
        <v>48.311999999999998</v>
      </c>
      <c r="ET46">
        <v>47.125</v>
      </c>
      <c r="EU46">
        <v>46.936999999999998</v>
      </c>
      <c r="EV46">
        <v>47.311999999999998</v>
      </c>
      <c r="EW46">
        <v>1755.43</v>
      </c>
      <c r="EX46">
        <v>39.5</v>
      </c>
      <c r="EY46">
        <v>0</v>
      </c>
      <c r="EZ46">
        <v>187.79999995231631</v>
      </c>
      <c r="FA46">
        <v>0</v>
      </c>
      <c r="FB46">
        <v>913.86027999999988</v>
      </c>
      <c r="FC46">
        <v>1.6705384734104649</v>
      </c>
      <c r="FD46">
        <v>20.107692473079361</v>
      </c>
      <c r="FE46">
        <v>17561.624</v>
      </c>
      <c r="FF46">
        <v>15</v>
      </c>
      <c r="FG46">
        <v>1693251053.5</v>
      </c>
      <c r="FH46" t="s">
        <v>579</v>
      </c>
      <c r="FI46">
        <v>1693251053.5</v>
      </c>
      <c r="FJ46">
        <v>1693251041.5</v>
      </c>
      <c r="FK46">
        <v>32</v>
      </c>
      <c r="FL46">
        <v>0</v>
      </c>
      <c r="FM46">
        <v>-6.0000000000000001E-3</v>
      </c>
      <c r="FN46">
        <v>-2.218</v>
      </c>
      <c r="FO46">
        <v>0.105</v>
      </c>
      <c r="FP46">
        <v>1200</v>
      </c>
      <c r="FQ46">
        <v>21</v>
      </c>
      <c r="FR46">
        <v>0.18</v>
      </c>
      <c r="FS46">
        <v>0.08</v>
      </c>
      <c r="FT46">
        <v>39.697074979798579</v>
      </c>
      <c r="FU46">
        <v>-0.84852223847030339</v>
      </c>
      <c r="FV46">
        <v>0.1806417120743154</v>
      </c>
      <c r="FW46">
        <v>1</v>
      </c>
      <c r="FX46">
        <v>0.1379155260543819</v>
      </c>
      <c r="FY46">
        <v>-1.612400183139099E-2</v>
      </c>
      <c r="FZ46">
        <v>2.4098941164311929E-3</v>
      </c>
      <c r="GA46">
        <v>1</v>
      </c>
      <c r="GB46">
        <v>2</v>
      </c>
      <c r="GC46">
        <v>2</v>
      </c>
      <c r="GD46" t="s">
        <v>427</v>
      </c>
      <c r="GE46">
        <v>2.9708700000000001</v>
      </c>
      <c r="GF46">
        <v>2.8117000000000001</v>
      </c>
      <c r="GG46">
        <v>0.20205000000000001</v>
      </c>
      <c r="GH46">
        <v>0.20513300000000001</v>
      </c>
      <c r="GI46">
        <v>0.119688</v>
      </c>
      <c r="GJ46">
        <v>0.111328</v>
      </c>
      <c r="GK46">
        <v>23562.799999999999</v>
      </c>
      <c r="GL46">
        <v>21670</v>
      </c>
      <c r="GM46">
        <v>26544.6</v>
      </c>
      <c r="GN46">
        <v>25725.1</v>
      </c>
      <c r="GO46">
        <v>31806.7</v>
      </c>
      <c r="GP46">
        <v>32220.1</v>
      </c>
      <c r="GQ46">
        <v>37587</v>
      </c>
      <c r="GR46">
        <v>38070.5</v>
      </c>
      <c r="GS46">
        <v>1.9630000000000001</v>
      </c>
      <c r="GT46">
        <v>1.8987000000000001</v>
      </c>
      <c r="GU46">
        <v>6.4149499999999998E-2</v>
      </c>
      <c r="GV46">
        <v>0</v>
      </c>
      <c r="GW46">
        <v>26.958400000000001</v>
      </c>
      <c r="GX46">
        <v>999.9</v>
      </c>
      <c r="GY46">
        <v>25.1</v>
      </c>
      <c r="GZ46">
        <v>49.1</v>
      </c>
      <c r="HA46">
        <v>30.043900000000001</v>
      </c>
      <c r="HB46">
        <v>61.6282</v>
      </c>
      <c r="HC46">
        <v>14.5593</v>
      </c>
      <c r="HD46">
        <v>1</v>
      </c>
      <c r="HE46">
        <v>0.33304899999999998</v>
      </c>
      <c r="HF46">
        <v>3.7728899999999999</v>
      </c>
      <c r="HG46">
        <v>20.2059</v>
      </c>
      <c r="HH46">
        <v>5.2077099999999996</v>
      </c>
      <c r="HI46">
        <v>11.9321</v>
      </c>
      <c r="HJ46">
        <v>4.9874000000000001</v>
      </c>
      <c r="HK46">
        <v>3.2909999999999999</v>
      </c>
      <c r="HL46">
        <v>9999</v>
      </c>
      <c r="HM46">
        <v>9999</v>
      </c>
      <c r="HN46">
        <v>9999</v>
      </c>
      <c r="HO46">
        <v>999.9</v>
      </c>
      <c r="HP46">
        <v>1.87134</v>
      </c>
      <c r="HQ46">
        <v>1.87724</v>
      </c>
      <c r="HR46">
        <v>1.875</v>
      </c>
      <c r="HS46">
        <v>1.8732500000000001</v>
      </c>
      <c r="HT46">
        <v>1.87378</v>
      </c>
      <c r="HU46">
        <v>1.8711899999999999</v>
      </c>
      <c r="HV46">
        <v>1.8770100000000001</v>
      </c>
      <c r="HW46">
        <v>1.87622</v>
      </c>
      <c r="HX46">
        <v>5</v>
      </c>
      <c r="HY46">
        <v>0</v>
      </c>
      <c r="HZ46">
        <v>0</v>
      </c>
      <c r="IA46">
        <v>0</v>
      </c>
      <c r="IB46" t="s">
        <v>428</v>
      </c>
      <c r="IC46" t="s">
        <v>429</v>
      </c>
      <c r="ID46" t="s">
        <v>430</v>
      </c>
      <c r="IE46" t="s">
        <v>430</v>
      </c>
      <c r="IF46" t="s">
        <v>430</v>
      </c>
      <c r="IG46" t="s">
        <v>430</v>
      </c>
      <c r="IH46">
        <v>0</v>
      </c>
      <c r="II46">
        <v>100</v>
      </c>
      <c r="IJ46">
        <v>100</v>
      </c>
      <c r="IK46">
        <v>-2.1800000000000002</v>
      </c>
      <c r="IL46">
        <v>0.2122</v>
      </c>
      <c r="IM46">
        <v>-0.72108006281765524</v>
      </c>
      <c r="IN46">
        <v>-2.677719669153116E-3</v>
      </c>
      <c r="IO46">
        <v>1.9353498771248068E-6</v>
      </c>
      <c r="IP46">
        <v>-6.1862177325538213E-10</v>
      </c>
      <c r="IQ46">
        <v>-0.21544951610619781</v>
      </c>
      <c r="IR46">
        <v>-1.5299015507423901E-2</v>
      </c>
      <c r="IS46">
        <v>1.742162107778985E-3</v>
      </c>
      <c r="IT46">
        <v>-1.472690239905804E-5</v>
      </c>
      <c r="IU46">
        <v>3</v>
      </c>
      <c r="IV46">
        <v>2255</v>
      </c>
      <c r="IW46">
        <v>2</v>
      </c>
      <c r="IX46">
        <v>41</v>
      </c>
      <c r="IY46">
        <v>1.6</v>
      </c>
      <c r="IZ46">
        <v>1.9</v>
      </c>
      <c r="JA46">
        <v>2.36206</v>
      </c>
      <c r="JB46">
        <v>2.5524900000000001</v>
      </c>
      <c r="JC46">
        <v>1.5991200000000001</v>
      </c>
      <c r="JD46">
        <v>2.2680699999999998</v>
      </c>
      <c r="JE46">
        <v>1.5502899999999999</v>
      </c>
      <c r="JF46">
        <v>2.3535200000000001</v>
      </c>
      <c r="JG46">
        <v>51.000700000000002</v>
      </c>
      <c r="JH46">
        <v>23.947399999999998</v>
      </c>
      <c r="JI46">
        <v>18</v>
      </c>
      <c r="JJ46">
        <v>502.91500000000002</v>
      </c>
      <c r="JK46">
        <v>432.358</v>
      </c>
      <c r="JL46">
        <v>22.012</v>
      </c>
      <c r="JM46">
        <v>31.533799999999999</v>
      </c>
      <c r="JN46">
        <v>30</v>
      </c>
      <c r="JO46">
        <v>31.598700000000001</v>
      </c>
      <c r="JP46">
        <v>31.584399999999999</v>
      </c>
      <c r="JQ46">
        <v>47.284100000000002</v>
      </c>
      <c r="JR46">
        <v>23.812000000000001</v>
      </c>
      <c r="JS46">
        <v>0</v>
      </c>
      <c r="JT46">
        <v>22.0105</v>
      </c>
      <c r="JU46">
        <v>1200</v>
      </c>
      <c r="JV46">
        <v>22.015599999999999</v>
      </c>
      <c r="JW46">
        <v>99.121499999999997</v>
      </c>
      <c r="JX46">
        <v>98.885300000000001</v>
      </c>
    </row>
    <row r="47" spans="1:284" x14ac:dyDescent="0.3">
      <c r="A47">
        <v>31</v>
      </c>
      <c r="B47">
        <v>1693251339.5</v>
      </c>
      <c r="C47">
        <v>6400</v>
      </c>
      <c r="D47" t="s">
        <v>580</v>
      </c>
      <c r="E47" t="s">
        <v>581</v>
      </c>
      <c r="F47" t="s">
        <v>416</v>
      </c>
      <c r="G47" t="s">
        <v>417</v>
      </c>
      <c r="H47" t="s">
        <v>509</v>
      </c>
      <c r="I47" t="s">
        <v>418</v>
      </c>
      <c r="J47" t="s">
        <v>510</v>
      </c>
      <c r="K47" t="s">
        <v>420</v>
      </c>
      <c r="L47" t="s">
        <v>511</v>
      </c>
      <c r="M47">
        <v>1693251339.5</v>
      </c>
      <c r="N47">
        <f t="shared" si="0"/>
        <v>1.4536921239766351E-3</v>
      </c>
      <c r="O47">
        <f t="shared" si="1"/>
        <v>1.4536921239766352</v>
      </c>
      <c r="P47">
        <f t="shared" si="2"/>
        <v>39.989606110854247</v>
      </c>
      <c r="Q47">
        <f t="shared" si="3"/>
        <v>1449.19</v>
      </c>
      <c r="R47">
        <f t="shared" si="4"/>
        <v>776.99293159501315</v>
      </c>
      <c r="S47">
        <f t="shared" si="5"/>
        <v>77.142486815840485</v>
      </c>
      <c r="T47">
        <f t="shared" si="6"/>
        <v>143.88048580976999</v>
      </c>
      <c r="U47">
        <f t="shared" si="7"/>
        <v>0.10066527915671003</v>
      </c>
      <c r="V47">
        <f t="shared" si="8"/>
        <v>2.9086121118650667</v>
      </c>
      <c r="W47">
        <f t="shared" si="9"/>
        <v>9.8769079829573114E-2</v>
      </c>
      <c r="X47">
        <f t="shared" si="10"/>
        <v>6.1898065855416365E-2</v>
      </c>
      <c r="Y47">
        <f t="shared" si="11"/>
        <v>344.35930065801847</v>
      </c>
      <c r="Z47">
        <f t="shared" si="12"/>
        <v>28.991389826812885</v>
      </c>
      <c r="AA47">
        <f t="shared" si="13"/>
        <v>28.013999999999999</v>
      </c>
      <c r="AB47">
        <f t="shared" si="14"/>
        <v>3.7979379481150604</v>
      </c>
      <c r="AC47">
        <f t="shared" si="15"/>
        <v>65.287939916672471</v>
      </c>
      <c r="AD47">
        <f t="shared" si="16"/>
        <v>2.3821558500105002</v>
      </c>
      <c r="AE47">
        <f t="shared" si="17"/>
        <v>3.6486920142538803</v>
      </c>
      <c r="AF47">
        <f t="shared" si="18"/>
        <v>1.4157820981045601</v>
      </c>
      <c r="AG47">
        <f t="shared" si="19"/>
        <v>-64.107822667369604</v>
      </c>
      <c r="AH47">
        <f t="shared" si="20"/>
        <v>-107.57103997596046</v>
      </c>
      <c r="AI47">
        <f t="shared" si="21"/>
        <v>-8.0351864393822083</v>
      </c>
      <c r="AJ47">
        <f t="shared" si="22"/>
        <v>164.64525157530625</v>
      </c>
      <c r="AK47">
        <v>0</v>
      </c>
      <c r="AL47">
        <v>0</v>
      </c>
      <c r="AM47">
        <f t="shared" si="23"/>
        <v>1</v>
      </c>
      <c r="AN47">
        <f t="shared" si="24"/>
        <v>0</v>
      </c>
      <c r="AO47">
        <f t="shared" si="25"/>
        <v>52199.464617710801</v>
      </c>
      <c r="AP47" t="s">
        <v>422</v>
      </c>
      <c r="AQ47">
        <v>10238.9</v>
      </c>
      <c r="AR47">
        <v>302.21199999999999</v>
      </c>
      <c r="AS47">
        <v>4052.3</v>
      </c>
      <c r="AT47">
        <f t="shared" si="26"/>
        <v>0.92542210596451402</v>
      </c>
      <c r="AU47">
        <v>-0.32343011824092421</v>
      </c>
      <c r="AV47" t="s">
        <v>582</v>
      </c>
      <c r="AW47">
        <v>10396.1</v>
      </c>
      <c r="AX47">
        <v>911.8768399999999</v>
      </c>
      <c r="AY47">
        <v>1446.060999162577</v>
      </c>
      <c r="AZ47">
        <f t="shared" si="27"/>
        <v>0.36940638014020599</v>
      </c>
      <c r="BA47">
        <v>0.5</v>
      </c>
      <c r="BB47">
        <f t="shared" si="28"/>
        <v>1513.1424003290092</v>
      </c>
      <c r="BC47">
        <f t="shared" si="29"/>
        <v>39.989606110854247</v>
      </c>
      <c r="BD47">
        <f t="shared" si="30"/>
        <v>279.48222837110086</v>
      </c>
      <c r="BE47">
        <f t="shared" si="31"/>
        <v>2.6641931532901151E-2</v>
      </c>
      <c r="BF47">
        <f t="shared" si="32"/>
        <v>1.8023022558154274</v>
      </c>
      <c r="BG47">
        <f t="shared" si="33"/>
        <v>266.40411496680787</v>
      </c>
      <c r="BH47" t="s">
        <v>583</v>
      </c>
      <c r="BI47">
        <v>627.88</v>
      </c>
      <c r="BJ47">
        <f t="shared" si="34"/>
        <v>627.88</v>
      </c>
      <c r="BK47">
        <f t="shared" si="35"/>
        <v>0.56579978274525811</v>
      </c>
      <c r="BL47">
        <f t="shared" si="36"/>
        <v>0.6528924036482443</v>
      </c>
      <c r="BM47">
        <f t="shared" si="37"/>
        <v>0.76107457637714504</v>
      </c>
      <c r="BN47">
        <f t="shared" si="38"/>
        <v>0.46700583691873537</v>
      </c>
      <c r="BO47">
        <f t="shared" si="39"/>
        <v>0.69498075800819159</v>
      </c>
      <c r="BP47">
        <f t="shared" si="40"/>
        <v>0.44955422094354286</v>
      </c>
      <c r="BQ47">
        <f t="shared" si="41"/>
        <v>0.5504457790564572</v>
      </c>
      <c r="BR47">
        <v>5404</v>
      </c>
      <c r="BS47">
        <v>290.00000000000011</v>
      </c>
      <c r="BT47">
        <v>1317.61</v>
      </c>
      <c r="BU47">
        <v>245</v>
      </c>
      <c r="BV47">
        <v>10396.1</v>
      </c>
      <c r="BW47">
        <v>1317.77</v>
      </c>
      <c r="BX47">
        <v>-0.16</v>
      </c>
      <c r="BY47">
        <v>300.00000000000011</v>
      </c>
      <c r="BZ47">
        <v>38.299999999999997</v>
      </c>
      <c r="CA47">
        <v>1446.060999162577</v>
      </c>
      <c r="CB47">
        <v>1.479081540491374</v>
      </c>
      <c r="CC47">
        <v>-133.37590775788809</v>
      </c>
      <c r="CD47">
        <v>1.259529193413637</v>
      </c>
      <c r="CE47">
        <v>0.99750921267920634</v>
      </c>
      <c r="CF47">
        <v>-1.1292531256952169E-2</v>
      </c>
      <c r="CG47">
        <v>289.99999999999989</v>
      </c>
      <c r="CH47">
        <v>1318.8</v>
      </c>
      <c r="CI47">
        <v>845</v>
      </c>
      <c r="CJ47">
        <v>10362.1</v>
      </c>
      <c r="CK47">
        <v>1317.35</v>
      </c>
      <c r="CL47">
        <v>1.45</v>
      </c>
      <c r="CZ47">
        <f t="shared" si="42"/>
        <v>1799.95</v>
      </c>
      <c r="DA47">
        <f t="shared" si="43"/>
        <v>1513.1424003290092</v>
      </c>
      <c r="DB47">
        <f t="shared" si="44"/>
        <v>0.84065801846107346</v>
      </c>
      <c r="DC47">
        <f t="shared" si="45"/>
        <v>0.19131603692214699</v>
      </c>
      <c r="DD47">
        <v>6</v>
      </c>
      <c r="DE47">
        <v>0.5</v>
      </c>
      <c r="DF47" t="s">
        <v>425</v>
      </c>
      <c r="DG47">
        <v>2</v>
      </c>
      <c r="DH47">
        <v>1693251339.5</v>
      </c>
      <c r="DI47">
        <v>1449.19</v>
      </c>
      <c r="DJ47">
        <v>1499.73</v>
      </c>
      <c r="DK47">
        <v>23.993500000000001</v>
      </c>
      <c r="DL47">
        <v>22.290099999999999</v>
      </c>
      <c r="DM47">
        <v>1451.37</v>
      </c>
      <c r="DN47">
        <v>23.782499999999999</v>
      </c>
      <c r="DO47">
        <v>499.75799999999998</v>
      </c>
      <c r="DP47">
        <v>99.183199999999999</v>
      </c>
      <c r="DQ47">
        <v>0.10018299999999999</v>
      </c>
      <c r="DR47">
        <v>27.327999999999999</v>
      </c>
      <c r="DS47">
        <v>28.013999999999999</v>
      </c>
      <c r="DT47">
        <v>999.9</v>
      </c>
      <c r="DU47">
        <v>0</v>
      </c>
      <c r="DV47">
        <v>0</v>
      </c>
      <c r="DW47">
        <v>9962.5</v>
      </c>
      <c r="DX47">
        <v>0</v>
      </c>
      <c r="DY47">
        <v>1714.19</v>
      </c>
      <c r="DZ47">
        <v>-50.541699999999999</v>
      </c>
      <c r="EA47">
        <v>1484.82</v>
      </c>
      <c r="EB47">
        <v>1533.92</v>
      </c>
      <c r="EC47">
        <v>1.7033100000000001</v>
      </c>
      <c r="ED47">
        <v>1499.73</v>
      </c>
      <c r="EE47">
        <v>22.290099999999999</v>
      </c>
      <c r="EF47">
        <v>2.37975</v>
      </c>
      <c r="EG47">
        <v>2.2108099999999999</v>
      </c>
      <c r="EH47">
        <v>20.226600000000001</v>
      </c>
      <c r="EI47">
        <v>19.040900000000001</v>
      </c>
      <c r="EJ47">
        <v>1799.95</v>
      </c>
      <c r="EK47">
        <v>0.97800600000000004</v>
      </c>
      <c r="EL47">
        <v>2.1994300000000001E-2</v>
      </c>
      <c r="EM47">
        <v>0</v>
      </c>
      <c r="EN47">
        <v>912.09900000000005</v>
      </c>
      <c r="EO47">
        <v>4.9995000000000003</v>
      </c>
      <c r="EP47">
        <v>17572.3</v>
      </c>
      <c r="EQ47">
        <v>16659.400000000001</v>
      </c>
      <c r="ER47">
        <v>47</v>
      </c>
      <c r="ES47">
        <v>49.311999999999998</v>
      </c>
      <c r="ET47">
        <v>48.125</v>
      </c>
      <c r="EU47">
        <v>48.061999999999998</v>
      </c>
      <c r="EV47">
        <v>48.25</v>
      </c>
      <c r="EW47">
        <v>1755.47</v>
      </c>
      <c r="EX47">
        <v>39.479999999999997</v>
      </c>
      <c r="EY47">
        <v>0</v>
      </c>
      <c r="EZ47">
        <v>184.80000019073489</v>
      </c>
      <c r="FA47">
        <v>0</v>
      </c>
      <c r="FB47">
        <v>911.8768399999999</v>
      </c>
      <c r="FC47">
        <v>0.83669230719726861</v>
      </c>
      <c r="FD47">
        <v>50.253846036364017</v>
      </c>
      <c r="FE47">
        <v>17567.939999999999</v>
      </c>
      <c r="FF47">
        <v>15</v>
      </c>
      <c r="FG47">
        <v>1693251278.5</v>
      </c>
      <c r="FH47" t="s">
        <v>584</v>
      </c>
      <c r="FI47">
        <v>1693251278.5</v>
      </c>
      <c r="FJ47">
        <v>1693251269</v>
      </c>
      <c r="FK47">
        <v>33</v>
      </c>
      <c r="FL47">
        <v>0.24199999999999999</v>
      </c>
      <c r="FM47">
        <v>3.0000000000000001E-3</v>
      </c>
      <c r="FN47">
        <v>-2.2309999999999999</v>
      </c>
      <c r="FO47">
        <v>0.13700000000000001</v>
      </c>
      <c r="FP47">
        <v>1500</v>
      </c>
      <c r="FQ47">
        <v>22</v>
      </c>
      <c r="FR47">
        <v>0.24</v>
      </c>
      <c r="FS47">
        <v>7.0000000000000007E-2</v>
      </c>
      <c r="FT47">
        <v>40.699120995645828</v>
      </c>
      <c r="FU47">
        <v>-0.83562325717659047</v>
      </c>
      <c r="FV47">
        <v>0.17597083330435639</v>
      </c>
      <c r="FW47">
        <v>1</v>
      </c>
      <c r="FX47">
        <v>0.10328796108056749</v>
      </c>
      <c r="FY47">
        <v>-1.22067008495383E-2</v>
      </c>
      <c r="FZ47">
        <v>1.816116361159579E-3</v>
      </c>
      <c r="GA47">
        <v>1</v>
      </c>
      <c r="GB47">
        <v>2</v>
      </c>
      <c r="GC47">
        <v>2</v>
      </c>
      <c r="GD47" t="s">
        <v>427</v>
      </c>
      <c r="GE47">
        <v>2.9693999999999998</v>
      </c>
      <c r="GF47">
        <v>2.81155</v>
      </c>
      <c r="GG47">
        <v>0.23328199999999999</v>
      </c>
      <c r="GH47">
        <v>0.23555999999999999</v>
      </c>
      <c r="GI47">
        <v>0.11935999999999999</v>
      </c>
      <c r="GJ47">
        <v>0.11257399999999999</v>
      </c>
      <c r="GK47">
        <v>22642.799999999999</v>
      </c>
      <c r="GL47">
        <v>20841</v>
      </c>
      <c r="GM47">
        <v>26548.9</v>
      </c>
      <c r="GN47">
        <v>25727.3</v>
      </c>
      <c r="GO47">
        <v>31825.599999999999</v>
      </c>
      <c r="GP47">
        <v>32178.400000000001</v>
      </c>
      <c r="GQ47">
        <v>37593</v>
      </c>
      <c r="GR47">
        <v>38072.1</v>
      </c>
      <c r="GS47">
        <v>1.9637</v>
      </c>
      <c r="GT47">
        <v>1.9012</v>
      </c>
      <c r="GU47">
        <v>6.1243800000000001E-2</v>
      </c>
      <c r="GV47">
        <v>0</v>
      </c>
      <c r="GW47">
        <v>27.013300000000001</v>
      </c>
      <c r="GX47">
        <v>999.9</v>
      </c>
      <c r="GY47">
        <v>25</v>
      </c>
      <c r="GZ47">
        <v>49.2</v>
      </c>
      <c r="HA47">
        <v>30.0776</v>
      </c>
      <c r="HB47">
        <v>61.858199999999997</v>
      </c>
      <c r="HC47">
        <v>14.631399999999999</v>
      </c>
      <c r="HD47">
        <v>1</v>
      </c>
      <c r="HE47">
        <v>0.32886199999999999</v>
      </c>
      <c r="HF47">
        <v>4.2944399999999998</v>
      </c>
      <c r="HG47">
        <v>20.193200000000001</v>
      </c>
      <c r="HH47">
        <v>5.2107000000000001</v>
      </c>
      <c r="HI47">
        <v>11.932700000000001</v>
      </c>
      <c r="HJ47">
        <v>4.9878</v>
      </c>
      <c r="HK47">
        <v>3.2909999999999999</v>
      </c>
      <c r="HL47">
        <v>9999</v>
      </c>
      <c r="HM47">
        <v>9999</v>
      </c>
      <c r="HN47">
        <v>9999</v>
      </c>
      <c r="HO47">
        <v>999.9</v>
      </c>
      <c r="HP47">
        <v>1.87134</v>
      </c>
      <c r="HQ47">
        <v>1.8772899999999999</v>
      </c>
      <c r="HR47">
        <v>1.875</v>
      </c>
      <c r="HS47">
        <v>1.87323</v>
      </c>
      <c r="HT47">
        <v>1.87378</v>
      </c>
      <c r="HU47">
        <v>1.8711899999999999</v>
      </c>
      <c r="HV47">
        <v>1.87706</v>
      </c>
      <c r="HW47">
        <v>1.8762399999999999</v>
      </c>
      <c r="HX47">
        <v>5</v>
      </c>
      <c r="HY47">
        <v>0</v>
      </c>
      <c r="HZ47">
        <v>0</v>
      </c>
      <c r="IA47">
        <v>0</v>
      </c>
      <c r="IB47" t="s">
        <v>428</v>
      </c>
      <c r="IC47" t="s">
        <v>429</v>
      </c>
      <c r="ID47" t="s">
        <v>430</v>
      </c>
      <c r="IE47" t="s">
        <v>430</v>
      </c>
      <c r="IF47" t="s">
        <v>430</v>
      </c>
      <c r="IG47" t="s">
        <v>430</v>
      </c>
      <c r="IH47">
        <v>0</v>
      </c>
      <c r="II47">
        <v>100</v>
      </c>
      <c r="IJ47">
        <v>100</v>
      </c>
      <c r="IK47">
        <v>-2.1800000000000002</v>
      </c>
      <c r="IL47">
        <v>0.21099999999999999</v>
      </c>
      <c r="IM47">
        <v>-0.47883837972749671</v>
      </c>
      <c r="IN47">
        <v>-2.677719669153116E-3</v>
      </c>
      <c r="IO47">
        <v>1.9353498771248068E-6</v>
      </c>
      <c r="IP47">
        <v>-6.1862177325538213E-10</v>
      </c>
      <c r="IQ47">
        <v>-0.2124347365258627</v>
      </c>
      <c r="IR47">
        <v>-1.5299015507423901E-2</v>
      </c>
      <c r="IS47">
        <v>1.742162107778985E-3</v>
      </c>
      <c r="IT47">
        <v>-1.472690239905804E-5</v>
      </c>
      <c r="IU47">
        <v>3</v>
      </c>
      <c r="IV47">
        <v>2255</v>
      </c>
      <c r="IW47">
        <v>2</v>
      </c>
      <c r="IX47">
        <v>41</v>
      </c>
      <c r="IY47">
        <v>1</v>
      </c>
      <c r="IZ47">
        <v>1.2</v>
      </c>
      <c r="JA47">
        <v>2.8430200000000001</v>
      </c>
      <c r="JB47">
        <v>2.5354000000000001</v>
      </c>
      <c r="JC47">
        <v>1.5991200000000001</v>
      </c>
      <c r="JD47">
        <v>2.2680699999999998</v>
      </c>
      <c r="JE47">
        <v>1.5502899999999999</v>
      </c>
      <c r="JF47">
        <v>2.48047</v>
      </c>
      <c r="JG47">
        <v>51.033700000000003</v>
      </c>
      <c r="JH47">
        <v>23.938700000000001</v>
      </c>
      <c r="JI47">
        <v>18</v>
      </c>
      <c r="JJ47">
        <v>502.80900000000003</v>
      </c>
      <c r="JK47">
        <v>433.39</v>
      </c>
      <c r="JL47">
        <v>21.273499999999999</v>
      </c>
      <c r="JM47">
        <v>31.452400000000001</v>
      </c>
      <c r="JN47">
        <v>30.0001</v>
      </c>
      <c r="JO47">
        <v>31.529599999999999</v>
      </c>
      <c r="JP47">
        <v>31.5212</v>
      </c>
      <c r="JQ47">
        <v>56.907200000000003</v>
      </c>
      <c r="JR47">
        <v>22.666799999999999</v>
      </c>
      <c r="JS47">
        <v>0</v>
      </c>
      <c r="JT47">
        <v>21.2773</v>
      </c>
      <c r="JU47">
        <v>1500</v>
      </c>
      <c r="JV47">
        <v>22.248000000000001</v>
      </c>
      <c r="JW47">
        <v>99.1374</v>
      </c>
      <c r="JX47">
        <v>98.891099999999994</v>
      </c>
    </row>
    <row r="48" spans="1:284" x14ac:dyDescent="0.3">
      <c r="A48">
        <v>32</v>
      </c>
      <c r="B48">
        <v>1693251529</v>
      </c>
      <c r="C48">
        <v>6589.5</v>
      </c>
      <c r="D48" t="s">
        <v>585</v>
      </c>
      <c r="E48" t="s">
        <v>586</v>
      </c>
      <c r="F48" t="s">
        <v>416</v>
      </c>
      <c r="G48" t="s">
        <v>417</v>
      </c>
      <c r="H48" t="s">
        <v>509</v>
      </c>
      <c r="I48" t="s">
        <v>418</v>
      </c>
      <c r="J48" t="s">
        <v>510</v>
      </c>
      <c r="K48" t="s">
        <v>420</v>
      </c>
      <c r="L48" t="s">
        <v>511</v>
      </c>
      <c r="M48">
        <v>1693251529</v>
      </c>
      <c r="N48">
        <f t="shared" si="0"/>
        <v>1.4772623303201044E-3</v>
      </c>
      <c r="O48">
        <f t="shared" si="1"/>
        <v>1.4772623303201045</v>
      </c>
      <c r="P48">
        <f t="shared" si="2"/>
        <v>40.973845782518993</v>
      </c>
      <c r="Q48">
        <f t="shared" si="3"/>
        <v>1747.52</v>
      </c>
      <c r="R48">
        <f t="shared" si="4"/>
        <v>1058.5180829984358</v>
      </c>
      <c r="S48">
        <f t="shared" si="5"/>
        <v>105.07889130955874</v>
      </c>
      <c r="T48">
        <f t="shared" si="6"/>
        <v>173.47598221574401</v>
      </c>
      <c r="U48">
        <f t="shared" si="7"/>
        <v>0.10161777806097032</v>
      </c>
      <c r="V48">
        <f t="shared" si="8"/>
        <v>2.9153857859112455</v>
      </c>
      <c r="W48">
        <f t="shared" si="9"/>
        <v>9.9690293074209194E-2</v>
      </c>
      <c r="X48">
        <f t="shared" si="10"/>
        <v>6.2476564867307738E-2</v>
      </c>
      <c r="Y48">
        <f t="shared" si="11"/>
        <v>344.38080065814489</v>
      </c>
      <c r="Z48">
        <f t="shared" si="12"/>
        <v>28.936615072650891</v>
      </c>
      <c r="AA48">
        <f t="shared" si="13"/>
        <v>28.045000000000002</v>
      </c>
      <c r="AB48">
        <f t="shared" si="14"/>
        <v>3.8048062546847095</v>
      </c>
      <c r="AC48">
        <f t="shared" si="15"/>
        <v>65.390769428952083</v>
      </c>
      <c r="AD48">
        <f t="shared" si="16"/>
        <v>2.3795966682462</v>
      </c>
      <c r="AE48">
        <f t="shared" si="17"/>
        <v>3.639040630698898</v>
      </c>
      <c r="AF48">
        <f t="shared" si="18"/>
        <v>1.4252095864385095</v>
      </c>
      <c r="AG48">
        <f t="shared" si="19"/>
        <v>-65.1472687671166</v>
      </c>
      <c r="AH48">
        <f t="shared" si="20"/>
        <v>-119.79823506511387</v>
      </c>
      <c r="AI48">
        <f t="shared" si="21"/>
        <v>-8.9270949275597289</v>
      </c>
      <c r="AJ48">
        <f t="shared" si="22"/>
        <v>150.50820189835468</v>
      </c>
      <c r="AK48">
        <v>0</v>
      </c>
      <c r="AL48">
        <v>0</v>
      </c>
      <c r="AM48">
        <f t="shared" si="23"/>
        <v>1</v>
      </c>
      <c r="AN48">
        <f t="shared" si="24"/>
        <v>0</v>
      </c>
      <c r="AO48">
        <f t="shared" si="25"/>
        <v>52401.467057713067</v>
      </c>
      <c r="AP48" t="s">
        <v>422</v>
      </c>
      <c r="AQ48">
        <v>10238.9</v>
      </c>
      <c r="AR48">
        <v>302.21199999999999</v>
      </c>
      <c r="AS48">
        <v>4052.3</v>
      </c>
      <c r="AT48">
        <f t="shared" si="26"/>
        <v>0.92542210596451402</v>
      </c>
      <c r="AU48">
        <v>-0.32343011824092421</v>
      </c>
      <c r="AV48" t="s">
        <v>587</v>
      </c>
      <c r="AW48">
        <v>10404.200000000001</v>
      </c>
      <c r="AX48">
        <v>909.9849999999999</v>
      </c>
      <c r="AY48">
        <v>1447.0874456367769</v>
      </c>
      <c r="AZ48">
        <f t="shared" si="27"/>
        <v>0.37116101535966972</v>
      </c>
      <c r="BA48">
        <v>0.5</v>
      </c>
      <c r="BB48">
        <f t="shared" si="28"/>
        <v>1513.2351003290723</v>
      </c>
      <c r="BC48">
        <f t="shared" si="29"/>
        <v>40.973845782518993</v>
      </c>
      <c r="BD48">
        <f t="shared" si="30"/>
        <v>280.82693815801508</v>
      </c>
      <c r="BE48">
        <f t="shared" si="31"/>
        <v>2.729072031951895E-2</v>
      </c>
      <c r="BF48">
        <f t="shared" si="32"/>
        <v>1.8003145298636909</v>
      </c>
      <c r="BG48">
        <f t="shared" si="33"/>
        <v>266.43893214189904</v>
      </c>
      <c r="BH48" t="s">
        <v>588</v>
      </c>
      <c r="BI48">
        <v>624.58000000000004</v>
      </c>
      <c r="BJ48">
        <f t="shared" si="34"/>
        <v>624.58000000000004</v>
      </c>
      <c r="BK48">
        <f t="shared" si="35"/>
        <v>0.56838821186430821</v>
      </c>
      <c r="BL48">
        <f t="shared" si="36"/>
        <v>0.65300618065646543</v>
      </c>
      <c r="BM48">
        <f t="shared" si="37"/>
        <v>0.76004240555331914</v>
      </c>
      <c r="BN48">
        <f t="shared" si="38"/>
        <v>0.4691361385063525</v>
      </c>
      <c r="BO48">
        <f t="shared" si="39"/>
        <v>0.69470704537152816</v>
      </c>
      <c r="BP48">
        <f t="shared" si="40"/>
        <v>0.44819925637720981</v>
      </c>
      <c r="BQ48">
        <f t="shared" si="41"/>
        <v>0.55180074362279019</v>
      </c>
      <c r="BR48">
        <v>5406</v>
      </c>
      <c r="BS48">
        <v>290.00000000000011</v>
      </c>
      <c r="BT48">
        <v>1320.54</v>
      </c>
      <c r="BU48">
        <v>165</v>
      </c>
      <c r="BV48">
        <v>10404.200000000001</v>
      </c>
      <c r="BW48">
        <v>1319.48</v>
      </c>
      <c r="BX48">
        <v>1.06</v>
      </c>
      <c r="BY48">
        <v>300.00000000000011</v>
      </c>
      <c r="BZ48">
        <v>38.299999999999997</v>
      </c>
      <c r="CA48">
        <v>1447.0874456367769</v>
      </c>
      <c r="CB48">
        <v>1.457304014767405</v>
      </c>
      <c r="CC48">
        <v>-132.76556170859541</v>
      </c>
      <c r="CD48">
        <v>1.240103705583111</v>
      </c>
      <c r="CE48">
        <v>0.99756306733544786</v>
      </c>
      <c r="CF48">
        <v>-1.1285194883203561E-2</v>
      </c>
      <c r="CG48">
        <v>289.99999999999989</v>
      </c>
      <c r="CH48">
        <v>1322.01</v>
      </c>
      <c r="CI48">
        <v>875</v>
      </c>
      <c r="CJ48">
        <v>10352.5</v>
      </c>
      <c r="CK48">
        <v>1318.84</v>
      </c>
      <c r="CL48">
        <v>3.17</v>
      </c>
      <c r="CZ48">
        <f t="shared" si="42"/>
        <v>1800.06</v>
      </c>
      <c r="DA48">
        <f t="shared" si="43"/>
        <v>1513.2351003290723</v>
      </c>
      <c r="DB48">
        <f t="shared" si="44"/>
        <v>0.84065814491132096</v>
      </c>
      <c r="DC48">
        <f t="shared" si="45"/>
        <v>0.19131628982264198</v>
      </c>
      <c r="DD48">
        <v>6</v>
      </c>
      <c r="DE48">
        <v>0.5</v>
      </c>
      <c r="DF48" t="s">
        <v>425</v>
      </c>
      <c r="DG48">
        <v>2</v>
      </c>
      <c r="DH48">
        <v>1693251529</v>
      </c>
      <c r="DI48">
        <v>1747.52</v>
      </c>
      <c r="DJ48">
        <v>1799.81</v>
      </c>
      <c r="DK48">
        <v>23.971</v>
      </c>
      <c r="DL48">
        <v>22.24</v>
      </c>
      <c r="DM48">
        <v>1750.53</v>
      </c>
      <c r="DN48">
        <v>23.759499999999999</v>
      </c>
      <c r="DO48">
        <v>499.77499999999998</v>
      </c>
      <c r="DP48">
        <v>99.17</v>
      </c>
      <c r="DQ48">
        <v>9.9812200000000004E-2</v>
      </c>
      <c r="DR48">
        <v>27.282800000000002</v>
      </c>
      <c r="DS48">
        <v>28.045000000000002</v>
      </c>
      <c r="DT48">
        <v>999.9</v>
      </c>
      <c r="DU48">
        <v>0</v>
      </c>
      <c r="DV48">
        <v>0</v>
      </c>
      <c r="DW48">
        <v>10002.5</v>
      </c>
      <c r="DX48">
        <v>0</v>
      </c>
      <c r="DY48">
        <v>1690.75</v>
      </c>
      <c r="DZ48">
        <v>-52.287599999999998</v>
      </c>
      <c r="EA48">
        <v>1790.44</v>
      </c>
      <c r="EB48">
        <v>1840.75</v>
      </c>
      <c r="EC48">
        <v>1.7310300000000001</v>
      </c>
      <c r="ED48">
        <v>1799.81</v>
      </c>
      <c r="EE48">
        <v>22.24</v>
      </c>
      <c r="EF48">
        <v>2.3772000000000002</v>
      </c>
      <c r="EG48">
        <v>2.2055400000000001</v>
      </c>
      <c r="EH48">
        <v>20.209299999999999</v>
      </c>
      <c r="EI48">
        <v>19.002600000000001</v>
      </c>
      <c r="EJ48">
        <v>1800.06</v>
      </c>
      <c r="EK48">
        <v>0.97800299999999996</v>
      </c>
      <c r="EL48">
        <v>2.19975E-2</v>
      </c>
      <c r="EM48">
        <v>0</v>
      </c>
      <c r="EN48">
        <v>910.02099999999996</v>
      </c>
      <c r="EO48">
        <v>4.9995000000000003</v>
      </c>
      <c r="EP48">
        <v>17573.3</v>
      </c>
      <c r="EQ48">
        <v>16660.400000000001</v>
      </c>
      <c r="ER48">
        <v>47.936999999999998</v>
      </c>
      <c r="ES48">
        <v>50.375</v>
      </c>
      <c r="ET48">
        <v>49.061999999999998</v>
      </c>
      <c r="EU48">
        <v>49.061999999999998</v>
      </c>
      <c r="EV48">
        <v>49.061999999999998</v>
      </c>
      <c r="EW48">
        <v>1755.57</v>
      </c>
      <c r="EX48">
        <v>39.49</v>
      </c>
      <c r="EY48">
        <v>0</v>
      </c>
      <c r="EZ48">
        <v>187.80000019073489</v>
      </c>
      <c r="FA48">
        <v>0</v>
      </c>
      <c r="FB48">
        <v>909.9849999999999</v>
      </c>
      <c r="FC48">
        <v>-0.74741881329838489</v>
      </c>
      <c r="FD48">
        <v>-20.926495662816681</v>
      </c>
      <c r="FE48">
        <v>17571.242307692311</v>
      </c>
      <c r="FF48">
        <v>15</v>
      </c>
      <c r="FG48">
        <v>1693251506</v>
      </c>
      <c r="FH48" t="s">
        <v>589</v>
      </c>
      <c r="FI48">
        <v>1693251506</v>
      </c>
      <c r="FJ48">
        <v>1693251484.5</v>
      </c>
      <c r="FK48">
        <v>34</v>
      </c>
      <c r="FL48">
        <v>-0.45100000000000001</v>
      </c>
      <c r="FM48">
        <v>1E-3</v>
      </c>
      <c r="FN48">
        <v>-3.0910000000000002</v>
      </c>
      <c r="FO48">
        <v>0.154</v>
      </c>
      <c r="FP48">
        <v>1800</v>
      </c>
      <c r="FQ48">
        <v>23</v>
      </c>
      <c r="FR48">
        <v>0.3</v>
      </c>
      <c r="FS48">
        <v>0.17</v>
      </c>
      <c r="FT48">
        <v>26.906467515251322</v>
      </c>
      <c r="FU48">
        <v>113.52919145216219</v>
      </c>
      <c r="FV48">
        <v>19.709180389863459</v>
      </c>
      <c r="FW48">
        <v>0</v>
      </c>
      <c r="FX48">
        <v>6.3694153246304827E-2</v>
      </c>
      <c r="FY48">
        <v>0.28799731766417469</v>
      </c>
      <c r="FZ48">
        <v>4.6956378312376833E-2</v>
      </c>
      <c r="GA48">
        <v>0</v>
      </c>
      <c r="GB48">
        <v>0</v>
      </c>
      <c r="GC48">
        <v>2</v>
      </c>
      <c r="GD48" t="s">
        <v>590</v>
      </c>
      <c r="GE48">
        <v>2.9693700000000001</v>
      </c>
      <c r="GF48">
        <v>2.8115199999999998</v>
      </c>
      <c r="GG48">
        <v>0.26091399999999998</v>
      </c>
      <c r="GH48">
        <v>0.26255600000000001</v>
      </c>
      <c r="GI48">
        <v>0.119252</v>
      </c>
      <c r="GJ48">
        <v>0.112373</v>
      </c>
      <c r="GK48">
        <v>21823.200000000001</v>
      </c>
      <c r="GL48">
        <v>20099.3</v>
      </c>
      <c r="GM48">
        <v>26547.1</v>
      </c>
      <c r="GN48">
        <v>25722.7</v>
      </c>
      <c r="GO48">
        <v>31829.200000000001</v>
      </c>
      <c r="GP48">
        <v>32183</v>
      </c>
      <c r="GQ48">
        <v>37589.599999999999</v>
      </c>
      <c r="GR48">
        <v>38066.5</v>
      </c>
      <c r="GS48">
        <v>1.962</v>
      </c>
      <c r="GT48">
        <v>1.9004000000000001</v>
      </c>
      <c r="GU48">
        <v>4.9769899999999999E-2</v>
      </c>
      <c r="GV48">
        <v>0</v>
      </c>
      <c r="GW48">
        <v>27.2319</v>
      </c>
      <c r="GX48">
        <v>999.9</v>
      </c>
      <c r="GY48">
        <v>25.2</v>
      </c>
      <c r="GZ48">
        <v>49.2</v>
      </c>
      <c r="HA48">
        <v>30.3202</v>
      </c>
      <c r="HB48">
        <v>61.908200000000001</v>
      </c>
      <c r="HC48">
        <v>14.7957</v>
      </c>
      <c r="HD48">
        <v>1</v>
      </c>
      <c r="HE48">
        <v>0.33622999999999997</v>
      </c>
      <c r="HF48">
        <v>4.8996300000000002</v>
      </c>
      <c r="HG48">
        <v>20.176300000000001</v>
      </c>
      <c r="HH48">
        <v>5.2083000000000004</v>
      </c>
      <c r="HI48">
        <v>11.932700000000001</v>
      </c>
      <c r="HJ48">
        <v>4.9878</v>
      </c>
      <c r="HK48">
        <v>3.2909999999999999</v>
      </c>
      <c r="HL48">
        <v>9999</v>
      </c>
      <c r="HM48">
        <v>9999</v>
      </c>
      <c r="HN48">
        <v>9999</v>
      </c>
      <c r="HO48">
        <v>999.9</v>
      </c>
      <c r="HP48">
        <v>1.87134</v>
      </c>
      <c r="HQ48">
        <v>1.8772599999999999</v>
      </c>
      <c r="HR48">
        <v>1.875</v>
      </c>
      <c r="HS48">
        <v>1.87323</v>
      </c>
      <c r="HT48">
        <v>1.87378</v>
      </c>
      <c r="HU48">
        <v>1.8711899999999999</v>
      </c>
      <c r="HV48">
        <v>1.87706</v>
      </c>
      <c r="HW48">
        <v>1.8762399999999999</v>
      </c>
      <c r="HX48">
        <v>5</v>
      </c>
      <c r="HY48">
        <v>0</v>
      </c>
      <c r="HZ48">
        <v>0</v>
      </c>
      <c r="IA48">
        <v>0</v>
      </c>
      <c r="IB48" t="s">
        <v>428</v>
      </c>
      <c r="IC48" t="s">
        <v>429</v>
      </c>
      <c r="ID48" t="s">
        <v>430</v>
      </c>
      <c r="IE48" t="s">
        <v>430</v>
      </c>
      <c r="IF48" t="s">
        <v>430</v>
      </c>
      <c r="IG48" t="s">
        <v>430</v>
      </c>
      <c r="IH48">
        <v>0</v>
      </c>
      <c r="II48">
        <v>100</v>
      </c>
      <c r="IJ48">
        <v>100</v>
      </c>
      <c r="IK48">
        <v>-3.01</v>
      </c>
      <c r="IL48">
        <v>0.21149999999999999</v>
      </c>
      <c r="IM48">
        <v>-0.9286993558269252</v>
      </c>
      <c r="IN48">
        <v>-2.677719669153116E-3</v>
      </c>
      <c r="IO48">
        <v>1.9353498771248068E-6</v>
      </c>
      <c r="IP48">
        <v>-6.1862177325538213E-10</v>
      </c>
      <c r="IQ48">
        <v>-0.2110009598599131</v>
      </c>
      <c r="IR48">
        <v>-1.5299015507423901E-2</v>
      </c>
      <c r="IS48">
        <v>1.742162107778985E-3</v>
      </c>
      <c r="IT48">
        <v>-1.472690239905804E-5</v>
      </c>
      <c r="IU48">
        <v>3</v>
      </c>
      <c r="IV48">
        <v>2255</v>
      </c>
      <c r="IW48">
        <v>2</v>
      </c>
      <c r="IX48">
        <v>41</v>
      </c>
      <c r="IY48">
        <v>0.4</v>
      </c>
      <c r="IZ48">
        <v>0.7</v>
      </c>
      <c r="JA48">
        <v>3.30078</v>
      </c>
      <c r="JB48">
        <v>2.5329600000000001</v>
      </c>
      <c r="JC48">
        <v>1.5991200000000001</v>
      </c>
      <c r="JD48">
        <v>2.2680699999999998</v>
      </c>
      <c r="JE48">
        <v>1.5502899999999999</v>
      </c>
      <c r="JF48">
        <v>2.4609399999999999</v>
      </c>
      <c r="JG48">
        <v>51.1327</v>
      </c>
      <c r="JH48">
        <v>23.938700000000001</v>
      </c>
      <c r="JI48">
        <v>18</v>
      </c>
      <c r="JJ48">
        <v>502.00799999999998</v>
      </c>
      <c r="JK48">
        <v>433.13</v>
      </c>
      <c r="JL48">
        <v>21.009</v>
      </c>
      <c r="JM48">
        <v>31.5242</v>
      </c>
      <c r="JN48">
        <v>30.001000000000001</v>
      </c>
      <c r="JO48">
        <v>31.5655</v>
      </c>
      <c r="JP48">
        <v>31.551400000000001</v>
      </c>
      <c r="JQ48">
        <v>66.045199999999994</v>
      </c>
      <c r="JR48">
        <v>24.253799999999998</v>
      </c>
      <c r="JS48">
        <v>0</v>
      </c>
      <c r="JT48">
        <v>20.9756</v>
      </c>
      <c r="JU48">
        <v>1800</v>
      </c>
      <c r="JV48">
        <v>22.178699999999999</v>
      </c>
      <c r="JW48">
        <v>99.129400000000004</v>
      </c>
      <c r="JX48">
        <v>98.875299999999996</v>
      </c>
    </row>
    <row r="49" spans="1:284" x14ac:dyDescent="0.3">
      <c r="A49">
        <v>33</v>
      </c>
      <c r="B49">
        <v>1693253824.0999999</v>
      </c>
      <c r="C49">
        <v>8884.5999999046326</v>
      </c>
      <c r="D49" t="s">
        <v>591</v>
      </c>
      <c r="E49" t="s">
        <v>592</v>
      </c>
      <c r="F49" t="s">
        <v>416</v>
      </c>
      <c r="G49" t="s">
        <v>417</v>
      </c>
      <c r="H49" t="s">
        <v>510</v>
      </c>
      <c r="I49" t="s">
        <v>593</v>
      </c>
      <c r="J49" t="s">
        <v>594</v>
      </c>
      <c r="K49" t="s">
        <v>595</v>
      </c>
      <c r="L49" t="s">
        <v>596</v>
      </c>
      <c r="M49">
        <v>1693253824.0999999</v>
      </c>
      <c r="N49">
        <f t="shared" ref="N49:N80" si="46">(O49)/1000</f>
        <v>3.9380778362208624E-3</v>
      </c>
      <c r="O49">
        <f t="shared" ref="O49:O76" si="47">1000*DO49*AM49*(DK49-DL49)/(100*DD49*(1000-AM49*DK49))</f>
        <v>3.9380778362208626</v>
      </c>
      <c r="P49">
        <f t="shared" ref="P49:P76" si="48">DO49*AM49*(DJ49-DI49*(1000-AM49*DL49)/(1000-AM49*DK49))/(100*DD49)</f>
        <v>35.528482677453106</v>
      </c>
      <c r="Q49">
        <f t="shared" ref="Q49:Q80" si="49">DI49 - IF(AM49&gt;1, P49*DD49*100/(AO49*DW49), 0)</f>
        <v>355.75400000000002</v>
      </c>
      <c r="R49">
        <f t="shared" ref="R49:R80" si="50">((X49-N49/2)*Q49-P49)/(X49+N49/2)</f>
        <v>136.93229851360294</v>
      </c>
      <c r="S49">
        <f t="shared" ref="S49:S80" si="51">R49*(DP49+DQ49)/1000</f>
        <v>13.590203359281647</v>
      </c>
      <c r="T49">
        <f t="shared" ref="T49:T76" si="52">(DI49 - IF(AM49&gt;1, P49*DD49*100/(AO49*DW49), 0))*(DP49+DQ49)/1000</f>
        <v>35.307734247940004</v>
      </c>
      <c r="U49">
        <f t="shared" ref="U49:U80" si="53">2/((1/W49-1/V49)+SIGN(W49)*SQRT((1/W49-1/V49)*(1/W49-1/V49) + 4*DE49/((DE49+1)*(DE49+1))*(2*1/W49*1/V49-1/V49*1/V49)))</f>
        <v>0.27898851094796129</v>
      </c>
      <c r="V49">
        <f t="shared" ref="V49:V76" si="54">IF(LEFT(DF49,1)&lt;&gt;"0",IF(LEFT(DF49,1)="1",3,DG49),$D$5+$E$5*(DW49*DP49/($K$5*1000))+$F$5*(DW49*DP49/($K$5*1000))*MAX(MIN(DD49,$J$5),$I$5)*MAX(MIN(DD49,$J$5),$I$5)+$G$5*MAX(MIN(DD49,$J$5),$I$5)*(DW49*DP49/($K$5*1000))+$H$5*(DW49*DP49/($K$5*1000))*(DW49*DP49/($K$5*1000)))</f>
        <v>2.9132285385031218</v>
      </c>
      <c r="W49">
        <f t="shared" ref="W49:W76" si="55">N49*(1000-(1000*0.61365*EXP(17.502*AA49/(240.97+AA49))/(DP49+DQ49)+DK49)/2)/(1000*0.61365*EXP(17.502*AA49/(240.97+AA49))/(DP49+DQ49)-DK49)</f>
        <v>0.26494983124683213</v>
      </c>
      <c r="X49">
        <f t="shared" ref="X49:X76" si="56">1/((DE49+1)/(U49/1.6)+1/(V49/1.37)) + DE49/((DE49+1)/(U49/1.6) + DE49/(V49/1.37))</f>
        <v>0.16679607610086641</v>
      </c>
      <c r="Y49">
        <f t="shared" ref="Y49:Y76" si="57">(CZ49*DC49)</f>
        <v>344.36808749166323</v>
      </c>
      <c r="Z49">
        <f t="shared" ref="Z49:Z80" si="58">(DR49+(Y49+2*0.95*0.0000000567*(((DR49+$B$7)+273)^4-(DR49+273)^4)-44100*N49)/(1.84*29.3*V49+8*0.95*0.0000000567*(DR49+273)^3))</f>
        <v>29.413509148076134</v>
      </c>
      <c r="AA49">
        <f t="shared" ref="AA49:AA80" si="59">($C$7*DS49+$D$7*DT49+$E$7*Z49)</f>
        <v>27.917000000000002</v>
      </c>
      <c r="AB49">
        <f t="shared" ref="AB49:AB80" si="60">0.61365*EXP(17.502*AA49/(240.97+AA49))</f>
        <v>3.7765166221547544</v>
      </c>
      <c r="AC49">
        <f t="shared" ref="AC49:AC80" si="61">(AD49/AE49*100)</f>
        <v>60.410961735547296</v>
      </c>
      <c r="AD49">
        <f t="shared" ref="AD49:AD76" si="62">DK49*(DP49+DQ49)/1000</f>
        <v>2.3468586098650004</v>
      </c>
      <c r="AE49">
        <f t="shared" ref="AE49:AE76" si="63">0.61365*EXP(17.502*DR49/(240.97+DR49))</f>
        <v>3.8848224601000698</v>
      </c>
      <c r="AF49">
        <f t="shared" ref="AF49:AF76" si="64">(AB49-DK49*(DP49+DQ49)/1000)</f>
        <v>1.429658012289754</v>
      </c>
      <c r="AG49">
        <f t="shared" ref="AG49:AG76" si="65">(-N49*44100)</f>
        <v>-173.66923257734004</v>
      </c>
      <c r="AH49">
        <f t="shared" ref="AH49:AH76" si="66">2*29.3*V49*0.92*(DR49-AA49)</f>
        <v>76.267353615553816</v>
      </c>
      <c r="AI49">
        <f t="shared" ref="AI49:AI76" si="67">2*0.95*0.0000000567*(((DR49+$B$7)+273)^4-(AA49+273)^4)</f>
        <v>5.7156629626161699</v>
      </c>
      <c r="AJ49">
        <f t="shared" ref="AJ49:AJ80" si="68">Y49+AI49+AG49+AH49</f>
        <v>252.6818714924932</v>
      </c>
      <c r="AK49">
        <v>0</v>
      </c>
      <c r="AL49">
        <v>0</v>
      </c>
      <c r="AM49">
        <f t="shared" ref="AM49:AM76" si="69">IF(AK49*$H$13&gt;=AO49,1,(AO49/(AO49-AK49*$H$13)))</f>
        <v>1</v>
      </c>
      <c r="AN49">
        <f t="shared" ref="AN49:AN80" si="70">(AM49-1)*100</f>
        <v>0</v>
      </c>
      <c r="AO49">
        <f t="shared" ref="AO49:AO76" si="71">MAX(0,($B$13+$C$13*DW49)/(1+$D$13*DW49)*DP49/(DR49+273)*$E$13)</f>
        <v>52144.566438994159</v>
      </c>
      <c r="AP49" t="s">
        <v>422</v>
      </c>
      <c r="AQ49">
        <v>10238.9</v>
      </c>
      <c r="AR49">
        <v>302.21199999999999</v>
      </c>
      <c r="AS49">
        <v>4052.3</v>
      </c>
      <c r="AT49">
        <f t="shared" ref="AT49:AT80" si="72">1-AR49/AS49</f>
        <v>0.92542210596451402</v>
      </c>
      <c r="AU49">
        <v>-0.32343011824092421</v>
      </c>
      <c r="AV49" t="s">
        <v>597</v>
      </c>
      <c r="AW49">
        <v>10452.799999999999</v>
      </c>
      <c r="AX49">
        <v>717.38540000000012</v>
      </c>
      <c r="AY49">
        <v>995.94352972090087</v>
      </c>
      <c r="AZ49">
        <f t="shared" ref="AZ49:AZ80" si="73">1-AX49/AY49</f>
        <v>0.27969269482473846</v>
      </c>
      <c r="BA49">
        <v>0.5</v>
      </c>
      <c r="BB49">
        <f t="shared" ref="BB49:BB76" si="74">DA49</f>
        <v>1513.1765937458317</v>
      </c>
      <c r="BC49">
        <f t="shared" ref="BC49:BC76" si="75">P49</f>
        <v>35.528482677453106</v>
      </c>
      <c r="BD49">
        <f t="shared" ref="BD49:BD76" si="76">AZ49*BA49*BB49</f>
        <v>211.61221962524507</v>
      </c>
      <c r="BE49">
        <f t="shared" ref="BE49:BE76" si="77">(BC49-AU49)/BB49</f>
        <v>2.3693145230949873E-2</v>
      </c>
      <c r="BF49">
        <f t="shared" ref="BF49:BF76" si="78">(AS49-AY49)/AY49</f>
        <v>3.0688049864991842</v>
      </c>
      <c r="BG49">
        <f t="shared" ref="BG49:BG76" si="79">AR49/(AT49+AR49/AY49)</f>
        <v>245.9277437136418</v>
      </c>
      <c r="BH49" t="s">
        <v>598</v>
      </c>
      <c r="BI49">
        <v>553.83000000000004</v>
      </c>
      <c r="BJ49">
        <f t="shared" ref="BJ49:BJ80" si="80">IF(BI49&lt;&gt;0, BI49, BG49)</f>
        <v>553.83000000000004</v>
      </c>
      <c r="BK49">
        <f t="shared" ref="BK49:BK80" si="81">1-BJ49/AY49</f>
        <v>0.4439142547015662</v>
      </c>
      <c r="BL49">
        <f t="shared" ref="BL49:BL76" si="82">(AY49-AX49)/(AY49-BJ49)</f>
        <v>0.63006017910546652</v>
      </c>
      <c r="BM49">
        <f t="shared" ref="BM49:BM76" si="83">(AS49-AY49)/(AS49-BJ49)</f>
        <v>0.87362660542439952</v>
      </c>
      <c r="BN49">
        <f t="shared" ref="BN49:BN76" si="84">(AY49-AX49)/(AY49-AR49)</f>
        <v>0.40153592245255032</v>
      </c>
      <c r="BO49">
        <f t="shared" ref="BO49:BO76" si="85">(AS49-AY49)/(AS49-AR49)</f>
        <v>0.81500926652363859</v>
      </c>
      <c r="BP49">
        <f t="shared" ref="BP49:BP76" si="86">(BL49*BJ49/AX49)</f>
        <v>0.48641389829508724</v>
      </c>
      <c r="BQ49">
        <f t="shared" ref="BQ49:BQ80" si="87">(1-BP49)</f>
        <v>0.51358610170491281</v>
      </c>
      <c r="BR49">
        <v>5408</v>
      </c>
      <c r="BS49">
        <v>290.00000000000011</v>
      </c>
      <c r="BT49">
        <v>925.8</v>
      </c>
      <c r="BU49">
        <v>175</v>
      </c>
      <c r="BV49">
        <v>10452.799999999999</v>
      </c>
      <c r="BW49">
        <v>925.8</v>
      </c>
      <c r="BX49">
        <v>0</v>
      </c>
      <c r="BY49">
        <v>300.00000000000011</v>
      </c>
      <c r="BZ49">
        <v>38.299999999999997</v>
      </c>
      <c r="CA49">
        <v>995.94352972090087</v>
      </c>
      <c r="CB49">
        <v>1.294862481703291</v>
      </c>
      <c r="CC49">
        <v>-73.324340874990057</v>
      </c>
      <c r="CD49">
        <v>1.107265237521867</v>
      </c>
      <c r="CE49">
        <v>0.99365544968815345</v>
      </c>
      <c r="CF49">
        <v>-1.133992436040045E-2</v>
      </c>
      <c r="CG49">
        <v>289.99999999999989</v>
      </c>
      <c r="CH49">
        <v>924.08</v>
      </c>
      <c r="CI49">
        <v>705</v>
      </c>
      <c r="CJ49">
        <v>10415.5</v>
      </c>
      <c r="CK49">
        <v>925.54</v>
      </c>
      <c r="CL49">
        <v>-1.46</v>
      </c>
      <c r="CZ49">
        <f t="shared" ref="CZ49:CZ76" si="88">$B$11*DX49+$C$11*DY49+$F$11*EJ49*(1-EM49)</f>
        <v>1799.99</v>
      </c>
      <c r="DA49">
        <f t="shared" ref="DA49:DA80" si="89">CZ49*DB49</f>
        <v>1513.1765937458317</v>
      </c>
      <c r="DB49">
        <f t="shared" ref="DB49:DB76" si="90">($B$11*$D$9+$C$11*$D$9+$F$11*((EW49+EO49)/MAX(EW49+EO49+EX49, 0.1)*$I$9+EX49/MAX(EW49+EO49+EX49, 0.1)*$J$9))/($B$11+$C$11+$F$11)</f>
        <v>0.84065833351620378</v>
      </c>
      <c r="DC49">
        <f t="shared" ref="DC49:DC76" si="91">($B$11*$K$9+$C$11*$K$9+$F$11*((EW49+EO49)/MAX(EW49+EO49+EX49, 0.1)*$P$9+EX49/MAX(EW49+EO49+EX49, 0.1)*$Q$9))/($B$11+$C$11+$F$11)</f>
        <v>0.19131666703240752</v>
      </c>
      <c r="DD49">
        <v>6</v>
      </c>
      <c r="DE49">
        <v>0.5</v>
      </c>
      <c r="DF49" t="s">
        <v>425</v>
      </c>
      <c r="DG49">
        <v>2</v>
      </c>
      <c r="DH49">
        <v>1693253824.0999999</v>
      </c>
      <c r="DI49">
        <v>355.75400000000002</v>
      </c>
      <c r="DJ49">
        <v>400.09100000000001</v>
      </c>
      <c r="DK49">
        <v>23.6465</v>
      </c>
      <c r="DL49">
        <v>19.0303</v>
      </c>
      <c r="DM49">
        <v>357.33199999999999</v>
      </c>
      <c r="DN49">
        <v>23.444700000000001</v>
      </c>
      <c r="DO49">
        <v>499.75599999999997</v>
      </c>
      <c r="DP49">
        <v>99.146900000000002</v>
      </c>
      <c r="DQ49">
        <v>0.10070999999999999</v>
      </c>
      <c r="DR49">
        <v>28.4026</v>
      </c>
      <c r="DS49">
        <v>27.917000000000002</v>
      </c>
      <c r="DT49">
        <v>999.9</v>
      </c>
      <c r="DU49">
        <v>0</v>
      </c>
      <c r="DV49">
        <v>0</v>
      </c>
      <c r="DW49">
        <v>9992.5</v>
      </c>
      <c r="DX49">
        <v>0</v>
      </c>
      <c r="DY49">
        <v>1252.0899999999999</v>
      </c>
      <c r="DZ49">
        <v>-44.337200000000003</v>
      </c>
      <c r="EA49">
        <v>364.37</v>
      </c>
      <c r="EB49">
        <v>407.85300000000001</v>
      </c>
      <c r="EC49">
        <v>4.6161799999999999</v>
      </c>
      <c r="ED49">
        <v>400.09100000000001</v>
      </c>
      <c r="EE49">
        <v>19.0303</v>
      </c>
      <c r="EF49">
        <v>2.3444799999999999</v>
      </c>
      <c r="EG49">
        <v>1.8868</v>
      </c>
      <c r="EH49">
        <v>19.985299999999999</v>
      </c>
      <c r="EI49">
        <v>16.525099999999998</v>
      </c>
      <c r="EJ49">
        <v>1799.99</v>
      </c>
      <c r="EK49">
        <v>0.97799700000000001</v>
      </c>
      <c r="EL49">
        <v>2.2003200000000001E-2</v>
      </c>
      <c r="EM49">
        <v>0</v>
      </c>
      <c r="EN49">
        <v>717.36099999999999</v>
      </c>
      <c r="EO49">
        <v>4.9995000000000003</v>
      </c>
      <c r="EP49">
        <v>13984.8</v>
      </c>
      <c r="EQ49">
        <v>16659.7</v>
      </c>
      <c r="ER49">
        <v>47.686999999999998</v>
      </c>
      <c r="ES49">
        <v>49.811999999999998</v>
      </c>
      <c r="ET49">
        <v>49</v>
      </c>
      <c r="EU49">
        <v>48.25</v>
      </c>
      <c r="EV49">
        <v>48.875</v>
      </c>
      <c r="EW49">
        <v>1755.5</v>
      </c>
      <c r="EX49">
        <v>39.5</v>
      </c>
      <c r="EY49">
        <v>0</v>
      </c>
      <c r="EZ49">
        <v>2293.2000000476842</v>
      </c>
      <c r="FA49">
        <v>0</v>
      </c>
      <c r="FB49">
        <v>717.38540000000012</v>
      </c>
      <c r="FC49">
        <v>0.35761537966966911</v>
      </c>
      <c r="FD49">
        <v>11.12307689050429</v>
      </c>
      <c r="FE49">
        <v>13976.664000000001</v>
      </c>
      <c r="FF49">
        <v>15</v>
      </c>
      <c r="FG49">
        <v>1693253789.5999999</v>
      </c>
      <c r="FH49" t="s">
        <v>599</v>
      </c>
      <c r="FI49">
        <v>1693253786.0999999</v>
      </c>
      <c r="FJ49">
        <v>1693253789.5999999</v>
      </c>
      <c r="FK49">
        <v>37</v>
      </c>
      <c r="FL49">
        <v>0.115</v>
      </c>
      <c r="FM49">
        <v>4.0000000000000001E-3</v>
      </c>
      <c r="FN49">
        <v>-1.6439999999999999</v>
      </c>
      <c r="FO49">
        <v>3.1E-2</v>
      </c>
      <c r="FP49">
        <v>400</v>
      </c>
      <c r="FQ49">
        <v>19</v>
      </c>
      <c r="FR49">
        <v>0.14000000000000001</v>
      </c>
      <c r="FS49">
        <v>0.06</v>
      </c>
      <c r="FT49">
        <v>35.514813659180078</v>
      </c>
      <c r="FU49">
        <v>8.5010505146018035E-3</v>
      </c>
      <c r="FV49">
        <v>0.19205133019203369</v>
      </c>
      <c r="FW49">
        <v>1</v>
      </c>
      <c r="FX49">
        <v>0.26769359403889847</v>
      </c>
      <c r="FY49">
        <v>9.2854584743179924E-2</v>
      </c>
      <c r="FZ49">
        <v>1.5915616439956291E-2</v>
      </c>
      <c r="GA49">
        <v>1</v>
      </c>
      <c r="GB49">
        <v>2</v>
      </c>
      <c r="GC49">
        <v>2</v>
      </c>
      <c r="GD49" t="s">
        <v>427</v>
      </c>
      <c r="GE49">
        <v>2.9690099999999999</v>
      </c>
      <c r="GF49">
        <v>2.8123399999999998</v>
      </c>
      <c r="GG49">
        <v>8.8459300000000005E-2</v>
      </c>
      <c r="GH49">
        <v>9.5578700000000003E-2</v>
      </c>
      <c r="GI49">
        <v>0.118011</v>
      </c>
      <c r="GJ49">
        <v>0.100507</v>
      </c>
      <c r="GK49">
        <v>26922.9</v>
      </c>
      <c r="GL49">
        <v>24645.3</v>
      </c>
      <c r="GM49">
        <v>26547.9</v>
      </c>
      <c r="GN49">
        <v>25711</v>
      </c>
      <c r="GO49">
        <v>31862.2</v>
      </c>
      <c r="GP49">
        <v>32587.4</v>
      </c>
      <c r="GQ49">
        <v>37587.9</v>
      </c>
      <c r="GR49">
        <v>38049.9</v>
      </c>
      <c r="GS49">
        <v>1.9621999999999999</v>
      </c>
      <c r="GT49">
        <v>1.9307000000000001</v>
      </c>
      <c r="GU49">
        <v>-9.5367400000000001E-3</v>
      </c>
      <c r="GV49">
        <v>0</v>
      </c>
      <c r="GW49">
        <v>28.072700000000001</v>
      </c>
      <c r="GX49">
        <v>999.9</v>
      </c>
      <c r="GY49">
        <v>26.4</v>
      </c>
      <c r="GZ49">
        <v>42.4</v>
      </c>
      <c r="HA49">
        <v>22.4163</v>
      </c>
      <c r="HB49">
        <v>61.805</v>
      </c>
      <c r="HC49">
        <v>13.5817</v>
      </c>
      <c r="HD49">
        <v>1</v>
      </c>
      <c r="HE49">
        <v>0.34920699999999999</v>
      </c>
      <c r="HF49">
        <v>2.6351499999999999</v>
      </c>
      <c r="HG49">
        <v>20.2333</v>
      </c>
      <c r="HH49">
        <v>5.2053099999999999</v>
      </c>
      <c r="HI49">
        <v>11.9321</v>
      </c>
      <c r="HJ49">
        <v>4.9878</v>
      </c>
      <c r="HK49">
        <v>3.2909999999999999</v>
      </c>
      <c r="HL49">
        <v>9999</v>
      </c>
      <c r="HM49">
        <v>9999</v>
      </c>
      <c r="HN49">
        <v>9999</v>
      </c>
      <c r="HO49">
        <v>999.9</v>
      </c>
      <c r="HP49">
        <v>1.8709899999999999</v>
      </c>
      <c r="HQ49">
        <v>1.87714</v>
      </c>
      <c r="HR49">
        <v>1.8748499999999999</v>
      </c>
      <c r="HS49">
        <v>1.8730899999999999</v>
      </c>
      <c r="HT49">
        <v>1.8736299999999999</v>
      </c>
      <c r="HU49">
        <v>1.87103</v>
      </c>
      <c r="HV49">
        <v>1.87687</v>
      </c>
      <c r="HW49">
        <v>1.8760699999999999</v>
      </c>
      <c r="HX49">
        <v>5</v>
      </c>
      <c r="HY49">
        <v>0</v>
      </c>
      <c r="HZ49">
        <v>0</v>
      </c>
      <c r="IA49">
        <v>0</v>
      </c>
      <c r="IB49" t="s">
        <v>428</v>
      </c>
      <c r="IC49" t="s">
        <v>429</v>
      </c>
      <c r="ID49" t="s">
        <v>430</v>
      </c>
      <c r="IE49" t="s">
        <v>430</v>
      </c>
      <c r="IF49" t="s">
        <v>430</v>
      </c>
      <c r="IG49" t="s">
        <v>430</v>
      </c>
      <c r="IH49">
        <v>0</v>
      </c>
      <c r="II49">
        <v>100</v>
      </c>
      <c r="IJ49">
        <v>100</v>
      </c>
      <c r="IK49">
        <v>-1.5780000000000001</v>
      </c>
      <c r="IL49">
        <v>0.20180000000000001</v>
      </c>
      <c r="IM49">
        <v>-0.84011139826260517</v>
      </c>
      <c r="IN49">
        <v>-2.677719669153116E-3</v>
      </c>
      <c r="IO49">
        <v>1.9353498771248068E-6</v>
      </c>
      <c r="IP49">
        <v>-6.1862177325538213E-10</v>
      </c>
      <c r="IQ49">
        <v>-0.20728349000417759</v>
      </c>
      <c r="IR49">
        <v>-1.5299015507423901E-2</v>
      </c>
      <c r="IS49">
        <v>1.742162107778985E-3</v>
      </c>
      <c r="IT49">
        <v>-1.472690239905804E-5</v>
      </c>
      <c r="IU49">
        <v>3</v>
      </c>
      <c r="IV49">
        <v>2255</v>
      </c>
      <c r="IW49">
        <v>2</v>
      </c>
      <c r="IX49">
        <v>41</v>
      </c>
      <c r="IY49">
        <v>0.6</v>
      </c>
      <c r="IZ49">
        <v>0.6</v>
      </c>
      <c r="JA49">
        <v>0.96679700000000002</v>
      </c>
      <c r="JB49">
        <v>2.5305200000000001</v>
      </c>
      <c r="JC49">
        <v>1.5991200000000001</v>
      </c>
      <c r="JD49">
        <v>2.2631800000000002</v>
      </c>
      <c r="JE49">
        <v>1.5502899999999999</v>
      </c>
      <c r="JF49">
        <v>2.3779300000000001</v>
      </c>
      <c r="JG49">
        <v>43.263300000000001</v>
      </c>
      <c r="JH49">
        <v>23.6585</v>
      </c>
      <c r="JI49">
        <v>18</v>
      </c>
      <c r="JJ49">
        <v>504.68200000000002</v>
      </c>
      <c r="JK49">
        <v>453.709</v>
      </c>
      <c r="JL49">
        <v>23.790299999999998</v>
      </c>
      <c r="JM49">
        <v>31.849699999999999</v>
      </c>
      <c r="JN49">
        <v>29.999700000000001</v>
      </c>
      <c r="JO49">
        <v>31.882400000000001</v>
      </c>
      <c r="JP49">
        <v>31.8612</v>
      </c>
      <c r="JQ49">
        <v>19.387499999999999</v>
      </c>
      <c r="JR49">
        <v>13.499000000000001</v>
      </c>
      <c r="JS49">
        <v>1.1289100000000001</v>
      </c>
      <c r="JT49">
        <v>23.7864</v>
      </c>
      <c r="JU49">
        <v>400</v>
      </c>
      <c r="JV49">
        <v>18.936199999999999</v>
      </c>
      <c r="JW49">
        <v>99.127899999999997</v>
      </c>
      <c r="JX49">
        <v>98.831400000000002</v>
      </c>
    </row>
    <row r="50" spans="1:284" x14ac:dyDescent="0.3">
      <c r="A50">
        <v>34</v>
      </c>
      <c r="B50">
        <v>1693253928.5999999</v>
      </c>
      <c r="C50">
        <v>8989.0999999046326</v>
      </c>
      <c r="D50" t="s">
        <v>600</v>
      </c>
      <c r="E50" t="s">
        <v>601</v>
      </c>
      <c r="F50" t="s">
        <v>416</v>
      </c>
      <c r="G50" t="s">
        <v>417</v>
      </c>
      <c r="H50" t="s">
        <v>510</v>
      </c>
      <c r="I50" t="s">
        <v>593</v>
      </c>
      <c r="J50" t="s">
        <v>594</v>
      </c>
      <c r="K50" t="s">
        <v>595</v>
      </c>
      <c r="L50" t="s">
        <v>596</v>
      </c>
      <c r="M50">
        <v>1693253928.5999999</v>
      </c>
      <c r="N50">
        <f t="shared" si="46"/>
        <v>3.8503326405626525E-3</v>
      </c>
      <c r="O50">
        <f t="shared" si="47"/>
        <v>3.8503326405626526</v>
      </c>
      <c r="P50">
        <f t="shared" si="48"/>
        <v>27.259077905323409</v>
      </c>
      <c r="Q50">
        <f t="shared" si="49"/>
        <v>266.06700000000001</v>
      </c>
      <c r="R50">
        <f t="shared" si="50"/>
        <v>93.721380028272733</v>
      </c>
      <c r="S50">
        <f t="shared" si="51"/>
        <v>9.3014513230002791</v>
      </c>
      <c r="T50">
        <f t="shared" si="52"/>
        <v>26.406026548159502</v>
      </c>
      <c r="U50">
        <f t="shared" si="53"/>
        <v>0.27091602429053779</v>
      </c>
      <c r="V50">
        <f t="shared" si="54"/>
        <v>2.9180231644757546</v>
      </c>
      <c r="W50">
        <f t="shared" si="55"/>
        <v>0.25767790790461342</v>
      </c>
      <c r="X50">
        <f t="shared" si="56"/>
        <v>0.16218416448046552</v>
      </c>
      <c r="Y50">
        <f t="shared" si="57"/>
        <v>344.34280065821804</v>
      </c>
      <c r="Z50">
        <f t="shared" si="58"/>
        <v>29.615765764693084</v>
      </c>
      <c r="AA50">
        <f t="shared" si="59"/>
        <v>28.029</v>
      </c>
      <c r="AB50">
        <f t="shared" si="60"/>
        <v>3.8012599703541134</v>
      </c>
      <c r="AC50">
        <f t="shared" si="61"/>
        <v>60.224075491842811</v>
      </c>
      <c r="AD50">
        <f t="shared" si="62"/>
        <v>2.3643520303612</v>
      </c>
      <c r="AE50">
        <f t="shared" si="63"/>
        <v>3.9259249910468865</v>
      </c>
      <c r="AF50">
        <f t="shared" si="64"/>
        <v>1.4369079399929134</v>
      </c>
      <c r="AG50">
        <f t="shared" si="65"/>
        <v>-169.79966944881298</v>
      </c>
      <c r="AH50">
        <f t="shared" si="66"/>
        <v>87.279174695016764</v>
      </c>
      <c r="AI50">
        <f t="shared" si="67"/>
        <v>6.5397107701488286</v>
      </c>
      <c r="AJ50">
        <f t="shared" si="68"/>
        <v>268.36201667457067</v>
      </c>
      <c r="AK50">
        <v>0</v>
      </c>
      <c r="AL50">
        <v>0</v>
      </c>
      <c r="AM50">
        <f t="shared" si="69"/>
        <v>1</v>
      </c>
      <c r="AN50">
        <f t="shared" si="70"/>
        <v>0</v>
      </c>
      <c r="AO50">
        <f t="shared" si="71"/>
        <v>52250.342664995027</v>
      </c>
      <c r="AP50" t="s">
        <v>422</v>
      </c>
      <c r="AQ50">
        <v>10238.9</v>
      </c>
      <c r="AR50">
        <v>302.21199999999999</v>
      </c>
      <c r="AS50">
        <v>4052.3</v>
      </c>
      <c r="AT50">
        <f t="shared" si="72"/>
        <v>0.92542210596451402</v>
      </c>
      <c r="AU50">
        <v>-0.32343011824092421</v>
      </c>
      <c r="AV50" t="s">
        <v>602</v>
      </c>
      <c r="AW50">
        <v>10442.1</v>
      </c>
      <c r="AX50">
        <v>708.82165384615394</v>
      </c>
      <c r="AY50">
        <v>934.72177447139995</v>
      </c>
      <c r="AZ50">
        <f t="shared" si="73"/>
        <v>0.24167632208310985</v>
      </c>
      <c r="BA50">
        <v>0.5</v>
      </c>
      <c r="BB50">
        <f t="shared" si="74"/>
        <v>1513.0671003291091</v>
      </c>
      <c r="BC50">
        <f t="shared" si="75"/>
        <v>27.259077905323409</v>
      </c>
      <c r="BD50">
        <f t="shared" si="76"/>
        <v>182.83624593624742</v>
      </c>
      <c r="BE50">
        <f t="shared" si="77"/>
        <v>1.8229533916615349E-2</v>
      </c>
      <c r="BF50">
        <f t="shared" si="78"/>
        <v>3.3353007394009202</v>
      </c>
      <c r="BG50">
        <f t="shared" si="79"/>
        <v>242.01360680773303</v>
      </c>
      <c r="BH50" t="s">
        <v>603</v>
      </c>
      <c r="BI50">
        <v>546.55999999999995</v>
      </c>
      <c r="BJ50">
        <f t="shared" si="80"/>
        <v>546.55999999999995</v>
      </c>
      <c r="BK50">
        <f t="shared" si="81"/>
        <v>0.41526985363201974</v>
      </c>
      <c r="BL50">
        <f t="shared" si="82"/>
        <v>0.58197415480408277</v>
      </c>
      <c r="BM50">
        <f t="shared" si="83"/>
        <v>0.8892782195851946</v>
      </c>
      <c r="BN50">
        <f t="shared" si="84"/>
        <v>0.35714882163526229</v>
      </c>
      <c r="BO50">
        <f t="shared" si="85"/>
        <v>0.83133468482035622</v>
      </c>
      <c r="BP50">
        <f t="shared" si="86"/>
        <v>0.44875010847052638</v>
      </c>
      <c r="BQ50">
        <f t="shared" si="87"/>
        <v>0.55124989152947368</v>
      </c>
      <c r="BR50">
        <v>5410</v>
      </c>
      <c r="BS50">
        <v>290.00000000000011</v>
      </c>
      <c r="BT50">
        <v>876.24</v>
      </c>
      <c r="BU50">
        <v>215</v>
      </c>
      <c r="BV50">
        <v>10442.1</v>
      </c>
      <c r="BW50">
        <v>876.11</v>
      </c>
      <c r="BX50">
        <v>0.13</v>
      </c>
      <c r="BY50">
        <v>300.00000000000011</v>
      </c>
      <c r="BZ50">
        <v>38.299999999999997</v>
      </c>
      <c r="CA50">
        <v>934.72177447139995</v>
      </c>
      <c r="CB50">
        <v>0.8248671105571509</v>
      </c>
      <c r="CC50">
        <v>-61.206650574240847</v>
      </c>
      <c r="CD50">
        <v>0.70514575106769206</v>
      </c>
      <c r="CE50">
        <v>0.9962973932903828</v>
      </c>
      <c r="CF50">
        <v>-1.133671991101224E-2</v>
      </c>
      <c r="CG50">
        <v>289.99999999999989</v>
      </c>
      <c r="CH50">
        <v>875.2</v>
      </c>
      <c r="CI50">
        <v>695</v>
      </c>
      <c r="CJ50">
        <v>10413.200000000001</v>
      </c>
      <c r="CK50">
        <v>875.94</v>
      </c>
      <c r="CL50">
        <v>-0.74</v>
      </c>
      <c r="CZ50">
        <f t="shared" si="88"/>
        <v>1799.86</v>
      </c>
      <c r="DA50">
        <f t="shared" si="89"/>
        <v>1513.0671003291091</v>
      </c>
      <c r="DB50">
        <f t="shared" si="90"/>
        <v>0.84065821804424179</v>
      </c>
      <c r="DC50">
        <f t="shared" si="91"/>
        <v>0.19131643608848359</v>
      </c>
      <c r="DD50">
        <v>6</v>
      </c>
      <c r="DE50">
        <v>0.5</v>
      </c>
      <c r="DF50" t="s">
        <v>425</v>
      </c>
      <c r="DG50">
        <v>2</v>
      </c>
      <c r="DH50">
        <v>1693253928.5999999</v>
      </c>
      <c r="DI50">
        <v>266.06700000000001</v>
      </c>
      <c r="DJ50">
        <v>299.99799999999999</v>
      </c>
      <c r="DK50">
        <v>23.8232</v>
      </c>
      <c r="DL50">
        <v>19.3141</v>
      </c>
      <c r="DM50">
        <v>267.38099999999997</v>
      </c>
      <c r="DN50">
        <v>23.6128</v>
      </c>
      <c r="DO50">
        <v>500.13600000000002</v>
      </c>
      <c r="DP50">
        <v>99.146100000000004</v>
      </c>
      <c r="DQ50">
        <v>9.9678500000000003E-2</v>
      </c>
      <c r="DR50">
        <v>28.5838</v>
      </c>
      <c r="DS50">
        <v>28.029</v>
      </c>
      <c r="DT50">
        <v>999.9</v>
      </c>
      <c r="DU50">
        <v>0</v>
      </c>
      <c r="DV50">
        <v>0</v>
      </c>
      <c r="DW50">
        <v>10020</v>
      </c>
      <c r="DX50">
        <v>0</v>
      </c>
      <c r="DY50">
        <v>1245.0999999999999</v>
      </c>
      <c r="DZ50">
        <v>-33.930599999999998</v>
      </c>
      <c r="EA50">
        <v>272.56</v>
      </c>
      <c r="EB50">
        <v>305.90600000000001</v>
      </c>
      <c r="EC50">
        <v>4.5090399999999997</v>
      </c>
      <c r="ED50">
        <v>299.99799999999999</v>
      </c>
      <c r="EE50">
        <v>19.3141</v>
      </c>
      <c r="EF50">
        <v>2.3619699999999999</v>
      </c>
      <c r="EG50">
        <v>1.91492</v>
      </c>
      <c r="EH50">
        <v>20.105399999999999</v>
      </c>
      <c r="EI50">
        <v>16.7578</v>
      </c>
      <c r="EJ50">
        <v>1799.86</v>
      </c>
      <c r="EK50">
        <v>0.97799999999999998</v>
      </c>
      <c r="EL50">
        <v>2.1999600000000001E-2</v>
      </c>
      <c r="EM50">
        <v>0</v>
      </c>
      <c r="EN50">
        <v>708.15499999999997</v>
      </c>
      <c r="EO50">
        <v>4.9995000000000003</v>
      </c>
      <c r="EP50">
        <v>13821.4</v>
      </c>
      <c r="EQ50">
        <v>16658.599999999999</v>
      </c>
      <c r="ER50">
        <v>48</v>
      </c>
      <c r="ES50">
        <v>50</v>
      </c>
      <c r="ET50">
        <v>49.25</v>
      </c>
      <c r="EU50">
        <v>48.375</v>
      </c>
      <c r="EV50">
        <v>49.125</v>
      </c>
      <c r="EW50">
        <v>1755.37</v>
      </c>
      <c r="EX50">
        <v>39.49</v>
      </c>
      <c r="EY50">
        <v>0</v>
      </c>
      <c r="EZ50">
        <v>102.7999999523163</v>
      </c>
      <c r="FA50">
        <v>0</v>
      </c>
      <c r="FB50">
        <v>708.82165384615394</v>
      </c>
      <c r="FC50">
        <v>-6.91709400210223</v>
      </c>
      <c r="FD50">
        <v>-127.76752123392571</v>
      </c>
      <c r="FE50">
        <v>13836.392307692309</v>
      </c>
      <c r="FF50">
        <v>15</v>
      </c>
      <c r="FG50">
        <v>1693253893.5999999</v>
      </c>
      <c r="FH50" t="s">
        <v>604</v>
      </c>
      <c r="FI50">
        <v>1693253885.5999999</v>
      </c>
      <c r="FJ50">
        <v>1693253893.5999999</v>
      </c>
      <c r="FK50">
        <v>38</v>
      </c>
      <c r="FL50">
        <v>0.115</v>
      </c>
      <c r="FM50">
        <v>1E-3</v>
      </c>
      <c r="FN50">
        <v>-1.373</v>
      </c>
      <c r="FO50">
        <v>2.8000000000000001E-2</v>
      </c>
      <c r="FP50">
        <v>300</v>
      </c>
      <c r="FQ50">
        <v>19</v>
      </c>
      <c r="FR50">
        <v>0.15</v>
      </c>
      <c r="FS50">
        <v>0.04</v>
      </c>
      <c r="FT50">
        <v>27.301466596186518</v>
      </c>
      <c r="FU50">
        <v>-0.32786095087203432</v>
      </c>
      <c r="FV50">
        <v>0.1378226084614303</v>
      </c>
      <c r="FW50">
        <v>1</v>
      </c>
      <c r="FX50">
        <v>0.25542301335437467</v>
      </c>
      <c r="FY50">
        <v>0.1010346152406347</v>
      </c>
      <c r="FZ50">
        <v>1.6039503088517409E-2</v>
      </c>
      <c r="GA50">
        <v>1</v>
      </c>
      <c r="GB50">
        <v>2</v>
      </c>
      <c r="GC50">
        <v>2</v>
      </c>
      <c r="GD50" t="s">
        <v>427</v>
      </c>
      <c r="GE50">
        <v>2.9700799999999998</v>
      </c>
      <c r="GF50">
        <v>2.81155</v>
      </c>
      <c r="GG50">
        <v>6.9807400000000006E-2</v>
      </c>
      <c r="GH50">
        <v>7.5981400000000004E-2</v>
      </c>
      <c r="GI50">
        <v>0.118628</v>
      </c>
      <c r="GJ50">
        <v>0.101589</v>
      </c>
      <c r="GK50">
        <v>27477.4</v>
      </c>
      <c r="GL50">
        <v>25183.7</v>
      </c>
      <c r="GM50">
        <v>26550.9</v>
      </c>
      <c r="GN50">
        <v>25714.799999999999</v>
      </c>
      <c r="GO50">
        <v>31841.8</v>
      </c>
      <c r="GP50">
        <v>32551.5</v>
      </c>
      <c r="GQ50">
        <v>37592.699999999997</v>
      </c>
      <c r="GR50">
        <v>38055.5</v>
      </c>
      <c r="GS50">
        <v>1.9632000000000001</v>
      </c>
      <c r="GT50">
        <v>1.9338</v>
      </c>
      <c r="GU50">
        <v>4.6938700000000002E-3</v>
      </c>
      <c r="GV50">
        <v>0</v>
      </c>
      <c r="GW50">
        <v>27.952300000000001</v>
      </c>
      <c r="GX50">
        <v>999.9</v>
      </c>
      <c r="GY50">
        <v>26.6</v>
      </c>
      <c r="GZ50">
        <v>42.1</v>
      </c>
      <c r="HA50">
        <v>22.234500000000001</v>
      </c>
      <c r="HB50">
        <v>61.725000000000001</v>
      </c>
      <c r="HC50">
        <v>13.141</v>
      </c>
      <c r="HD50">
        <v>1</v>
      </c>
      <c r="HE50">
        <v>0.34399400000000002</v>
      </c>
      <c r="HF50">
        <v>3.1202899999999998</v>
      </c>
      <c r="HG50">
        <v>20.224799999999998</v>
      </c>
      <c r="HH50">
        <v>5.2095000000000002</v>
      </c>
      <c r="HI50">
        <v>11.9321</v>
      </c>
      <c r="HJ50">
        <v>4.9871999999999996</v>
      </c>
      <c r="HK50">
        <v>3.2909999999999999</v>
      </c>
      <c r="HL50">
        <v>9999</v>
      </c>
      <c r="HM50">
        <v>9999</v>
      </c>
      <c r="HN50">
        <v>9999</v>
      </c>
      <c r="HO50">
        <v>999.9</v>
      </c>
      <c r="HP50">
        <v>1.87103</v>
      </c>
      <c r="HQ50">
        <v>1.87714</v>
      </c>
      <c r="HR50">
        <v>1.87486</v>
      </c>
      <c r="HS50">
        <v>1.8731100000000001</v>
      </c>
      <c r="HT50">
        <v>1.8736299999999999</v>
      </c>
      <c r="HU50">
        <v>1.87103</v>
      </c>
      <c r="HV50">
        <v>1.87687</v>
      </c>
      <c r="HW50">
        <v>1.8760699999999999</v>
      </c>
      <c r="HX50">
        <v>5</v>
      </c>
      <c r="HY50">
        <v>0</v>
      </c>
      <c r="HZ50">
        <v>0</v>
      </c>
      <c r="IA50">
        <v>0</v>
      </c>
      <c r="IB50" t="s">
        <v>428</v>
      </c>
      <c r="IC50" t="s">
        <v>429</v>
      </c>
      <c r="ID50" t="s">
        <v>430</v>
      </c>
      <c r="IE50" t="s">
        <v>430</v>
      </c>
      <c r="IF50" t="s">
        <v>430</v>
      </c>
      <c r="IG50" t="s">
        <v>430</v>
      </c>
      <c r="IH50">
        <v>0</v>
      </c>
      <c r="II50">
        <v>100</v>
      </c>
      <c r="IJ50">
        <v>100</v>
      </c>
      <c r="IK50">
        <v>-1.3140000000000001</v>
      </c>
      <c r="IL50">
        <v>0.2104</v>
      </c>
      <c r="IM50">
        <v>-0.72473637969519866</v>
      </c>
      <c r="IN50">
        <v>-2.677719669153116E-3</v>
      </c>
      <c r="IO50">
        <v>1.9353498771248068E-6</v>
      </c>
      <c r="IP50">
        <v>-6.1862177325538213E-10</v>
      </c>
      <c r="IQ50">
        <v>-0.2058654217584453</v>
      </c>
      <c r="IR50">
        <v>-1.5299015507423901E-2</v>
      </c>
      <c r="IS50">
        <v>1.742162107778985E-3</v>
      </c>
      <c r="IT50">
        <v>-1.472690239905804E-5</v>
      </c>
      <c r="IU50">
        <v>3</v>
      </c>
      <c r="IV50">
        <v>2255</v>
      </c>
      <c r="IW50">
        <v>2</v>
      </c>
      <c r="IX50">
        <v>41</v>
      </c>
      <c r="IY50">
        <v>0.7</v>
      </c>
      <c r="IZ50">
        <v>0.6</v>
      </c>
      <c r="JA50">
        <v>0.77148399999999995</v>
      </c>
      <c r="JB50">
        <v>2.52441</v>
      </c>
      <c r="JC50">
        <v>1.5991200000000001</v>
      </c>
      <c r="JD50">
        <v>2.2644000000000002</v>
      </c>
      <c r="JE50">
        <v>1.5502899999999999</v>
      </c>
      <c r="JF50">
        <v>2.33887</v>
      </c>
      <c r="JG50">
        <v>43.182000000000002</v>
      </c>
      <c r="JH50">
        <v>23.649699999999999</v>
      </c>
      <c r="JI50">
        <v>18</v>
      </c>
      <c r="JJ50">
        <v>504.85399999999998</v>
      </c>
      <c r="JK50">
        <v>455.20299999999997</v>
      </c>
      <c r="JL50">
        <v>23.790600000000001</v>
      </c>
      <c r="JM50">
        <v>31.760200000000001</v>
      </c>
      <c r="JN50">
        <v>30</v>
      </c>
      <c r="JO50">
        <v>31.823699999999999</v>
      </c>
      <c r="JP50">
        <v>31.805599999999998</v>
      </c>
      <c r="JQ50">
        <v>15.4755</v>
      </c>
      <c r="JR50">
        <v>10.4739</v>
      </c>
      <c r="JS50">
        <v>2.9786800000000002</v>
      </c>
      <c r="JT50">
        <v>23.781300000000002</v>
      </c>
      <c r="JU50">
        <v>300</v>
      </c>
      <c r="JV50">
        <v>19.2348</v>
      </c>
      <c r="JW50">
        <v>99.140100000000004</v>
      </c>
      <c r="JX50">
        <v>98.846100000000007</v>
      </c>
    </row>
    <row r="51" spans="1:284" x14ac:dyDescent="0.3">
      <c r="A51">
        <v>35</v>
      </c>
      <c r="B51">
        <v>1693254036.5999999</v>
      </c>
      <c r="C51">
        <v>9097.0999999046326</v>
      </c>
      <c r="D51" t="s">
        <v>605</v>
      </c>
      <c r="E51" t="s">
        <v>606</v>
      </c>
      <c r="F51" t="s">
        <v>416</v>
      </c>
      <c r="G51" t="s">
        <v>417</v>
      </c>
      <c r="H51" t="s">
        <v>510</v>
      </c>
      <c r="I51" t="s">
        <v>593</v>
      </c>
      <c r="J51" t="s">
        <v>594</v>
      </c>
      <c r="K51" t="s">
        <v>595</v>
      </c>
      <c r="L51" t="s">
        <v>596</v>
      </c>
      <c r="M51">
        <v>1693254036.5999999</v>
      </c>
      <c r="N51">
        <f t="shared" si="46"/>
        <v>4.0653711437758228E-3</v>
      </c>
      <c r="O51">
        <f t="shared" si="47"/>
        <v>4.0653711437758231</v>
      </c>
      <c r="P51">
        <f t="shared" si="48"/>
        <v>18.663319034588376</v>
      </c>
      <c r="Q51">
        <f t="shared" si="49"/>
        <v>176.761</v>
      </c>
      <c r="R51">
        <f t="shared" si="50"/>
        <v>66.480933627227202</v>
      </c>
      <c r="S51">
        <f t="shared" si="51"/>
        <v>6.5981014291393194</v>
      </c>
      <c r="T51">
        <f t="shared" si="52"/>
        <v>17.543180323786</v>
      </c>
      <c r="U51">
        <f t="shared" si="53"/>
        <v>0.29116440666049748</v>
      </c>
      <c r="V51">
        <f t="shared" si="54"/>
        <v>2.9027164551948426</v>
      </c>
      <c r="W51">
        <f t="shared" si="55"/>
        <v>0.27585746472917649</v>
      </c>
      <c r="X51">
        <f t="shared" si="56"/>
        <v>0.17371909569579697</v>
      </c>
      <c r="Y51">
        <f t="shared" si="57"/>
        <v>344.3821006579746</v>
      </c>
      <c r="Z51">
        <f t="shared" si="58"/>
        <v>29.534236602075421</v>
      </c>
      <c r="AA51">
        <f t="shared" si="59"/>
        <v>27.993200000000002</v>
      </c>
      <c r="AB51">
        <f t="shared" si="60"/>
        <v>3.793335602024777</v>
      </c>
      <c r="AC51">
        <f t="shared" si="61"/>
        <v>60.63201361273817</v>
      </c>
      <c r="AD51">
        <f t="shared" si="62"/>
        <v>2.3761565392816002</v>
      </c>
      <c r="AE51">
        <f t="shared" si="63"/>
        <v>3.9189800860949702</v>
      </c>
      <c r="AF51">
        <f t="shared" si="64"/>
        <v>1.4171790627431768</v>
      </c>
      <c r="AG51">
        <f t="shared" si="65"/>
        <v>-179.2828674405138</v>
      </c>
      <c r="AH51">
        <f t="shared" si="66"/>
        <v>87.65074886313306</v>
      </c>
      <c r="AI51">
        <f t="shared" si="67"/>
        <v>6.6000057888798169</v>
      </c>
      <c r="AJ51">
        <f t="shared" si="68"/>
        <v>259.34998786947369</v>
      </c>
      <c r="AK51">
        <v>0</v>
      </c>
      <c r="AL51">
        <v>0</v>
      </c>
      <c r="AM51">
        <f t="shared" si="69"/>
        <v>1</v>
      </c>
      <c r="AN51">
        <f t="shared" si="70"/>
        <v>0</v>
      </c>
      <c r="AO51">
        <f t="shared" si="71"/>
        <v>51818.346479226057</v>
      </c>
      <c r="AP51" t="s">
        <v>422</v>
      </c>
      <c r="AQ51">
        <v>10238.9</v>
      </c>
      <c r="AR51">
        <v>302.21199999999999</v>
      </c>
      <c r="AS51">
        <v>4052.3</v>
      </c>
      <c r="AT51">
        <f t="shared" si="72"/>
        <v>0.92542210596451402</v>
      </c>
      <c r="AU51">
        <v>-0.32343011824092421</v>
      </c>
      <c r="AV51" t="s">
        <v>607</v>
      </c>
      <c r="AW51">
        <v>10427.9</v>
      </c>
      <c r="AX51">
        <v>712.30449999999996</v>
      </c>
      <c r="AY51">
        <v>877.60785929764586</v>
      </c>
      <c r="AZ51">
        <f t="shared" si="73"/>
        <v>0.18835674446892381</v>
      </c>
      <c r="BA51">
        <v>0.5</v>
      </c>
      <c r="BB51">
        <f t="shared" si="74"/>
        <v>1513.2432003289873</v>
      </c>
      <c r="BC51">
        <f t="shared" si="75"/>
        <v>18.663319034588376</v>
      </c>
      <c r="BD51">
        <f t="shared" si="76"/>
        <v>142.51478140185176</v>
      </c>
      <c r="BE51">
        <f t="shared" si="77"/>
        <v>1.2547057306255516E-2</v>
      </c>
      <c r="BF51">
        <f t="shared" si="78"/>
        <v>3.6174381383082381</v>
      </c>
      <c r="BG51">
        <f t="shared" si="79"/>
        <v>238.00326156912226</v>
      </c>
      <c r="BH51" t="s">
        <v>608</v>
      </c>
      <c r="BI51">
        <v>545.28</v>
      </c>
      <c r="BJ51">
        <f t="shared" si="80"/>
        <v>545.28</v>
      </c>
      <c r="BK51">
        <f t="shared" si="81"/>
        <v>0.37867466178300824</v>
      </c>
      <c r="BL51">
        <f t="shared" si="82"/>
        <v>0.49741047785462283</v>
      </c>
      <c r="BM51">
        <f t="shared" si="83"/>
        <v>0.90523924605572648</v>
      </c>
      <c r="BN51">
        <f t="shared" si="84"/>
        <v>0.28728632058531434</v>
      </c>
      <c r="BO51">
        <f t="shared" si="85"/>
        <v>0.84656470480222168</v>
      </c>
      <c r="BP51">
        <f t="shared" si="86"/>
        <v>0.38077533606002595</v>
      </c>
      <c r="BQ51">
        <f t="shared" si="87"/>
        <v>0.61922466393997411</v>
      </c>
      <c r="BR51">
        <v>5412</v>
      </c>
      <c r="BS51">
        <v>290.00000000000011</v>
      </c>
      <c r="BT51">
        <v>836.91</v>
      </c>
      <c r="BU51">
        <v>285</v>
      </c>
      <c r="BV51">
        <v>10427.9</v>
      </c>
      <c r="BW51">
        <v>836.38</v>
      </c>
      <c r="BX51">
        <v>0.53</v>
      </c>
      <c r="BY51">
        <v>300.00000000000011</v>
      </c>
      <c r="BZ51">
        <v>38.299999999999997</v>
      </c>
      <c r="CA51">
        <v>877.60785929764586</v>
      </c>
      <c r="CB51">
        <v>0.97480700307450863</v>
      </c>
      <c r="CC51">
        <v>-42.992595203746028</v>
      </c>
      <c r="CD51">
        <v>0.83309587136868568</v>
      </c>
      <c r="CE51">
        <v>0.98959556710078378</v>
      </c>
      <c r="CF51">
        <v>-1.1333737486095671E-2</v>
      </c>
      <c r="CG51">
        <v>289.99999999999989</v>
      </c>
      <c r="CH51">
        <v>835.53</v>
      </c>
      <c r="CI51">
        <v>685</v>
      </c>
      <c r="CJ51">
        <v>10411.299999999999</v>
      </c>
      <c r="CK51">
        <v>836.31</v>
      </c>
      <c r="CL51">
        <v>-0.78</v>
      </c>
      <c r="CZ51">
        <f t="shared" si="88"/>
        <v>1800.07</v>
      </c>
      <c r="DA51">
        <f t="shared" si="89"/>
        <v>1513.2432003289873</v>
      </c>
      <c r="DB51">
        <f t="shared" si="90"/>
        <v>0.84065797459486979</v>
      </c>
      <c r="DC51">
        <f t="shared" si="91"/>
        <v>0.19131594918973963</v>
      </c>
      <c r="DD51">
        <v>6</v>
      </c>
      <c r="DE51">
        <v>0.5</v>
      </c>
      <c r="DF51" t="s">
        <v>425</v>
      </c>
      <c r="DG51">
        <v>2</v>
      </c>
      <c r="DH51">
        <v>1693254036.5999999</v>
      </c>
      <c r="DI51">
        <v>176.761</v>
      </c>
      <c r="DJ51">
        <v>200.02199999999999</v>
      </c>
      <c r="DK51">
        <v>23.941600000000001</v>
      </c>
      <c r="DL51">
        <v>19.179400000000001</v>
      </c>
      <c r="DM51">
        <v>177.946</v>
      </c>
      <c r="DN51">
        <v>23.7254</v>
      </c>
      <c r="DO51">
        <v>499.94200000000001</v>
      </c>
      <c r="DP51">
        <v>99.147499999999994</v>
      </c>
      <c r="DQ51">
        <v>0.100526</v>
      </c>
      <c r="DR51">
        <v>28.5533</v>
      </c>
      <c r="DS51">
        <v>27.993200000000002</v>
      </c>
      <c r="DT51">
        <v>999.9</v>
      </c>
      <c r="DU51">
        <v>0</v>
      </c>
      <c r="DV51">
        <v>0</v>
      </c>
      <c r="DW51">
        <v>9932.5</v>
      </c>
      <c r="DX51">
        <v>0</v>
      </c>
      <c r="DY51">
        <v>1228.8399999999999</v>
      </c>
      <c r="DZ51">
        <v>-23.261600000000001</v>
      </c>
      <c r="EA51">
        <v>181.096</v>
      </c>
      <c r="EB51">
        <v>203.934</v>
      </c>
      <c r="EC51">
        <v>4.7621200000000004</v>
      </c>
      <c r="ED51">
        <v>200.02199999999999</v>
      </c>
      <c r="EE51">
        <v>19.179400000000001</v>
      </c>
      <c r="EF51">
        <v>2.3737499999999998</v>
      </c>
      <c r="EG51">
        <v>1.9015899999999999</v>
      </c>
      <c r="EH51">
        <v>20.1858</v>
      </c>
      <c r="EI51">
        <v>16.6479</v>
      </c>
      <c r="EJ51">
        <v>1800.07</v>
      </c>
      <c r="EK51">
        <v>0.97800699999999996</v>
      </c>
      <c r="EL51">
        <v>2.1992500000000002E-2</v>
      </c>
      <c r="EM51">
        <v>0</v>
      </c>
      <c r="EN51">
        <v>711.81799999999998</v>
      </c>
      <c r="EO51">
        <v>4.9995000000000003</v>
      </c>
      <c r="EP51">
        <v>13887</v>
      </c>
      <c r="EQ51">
        <v>16660.400000000001</v>
      </c>
      <c r="ER51">
        <v>48.25</v>
      </c>
      <c r="ES51">
        <v>50.311999999999998</v>
      </c>
      <c r="ET51">
        <v>49.561999999999998</v>
      </c>
      <c r="EU51">
        <v>48.625</v>
      </c>
      <c r="EV51">
        <v>49.375</v>
      </c>
      <c r="EW51">
        <v>1755.59</v>
      </c>
      <c r="EX51">
        <v>39.479999999999997</v>
      </c>
      <c r="EY51">
        <v>0</v>
      </c>
      <c r="EZ51">
        <v>106.2000000476837</v>
      </c>
      <c r="FA51">
        <v>0</v>
      </c>
      <c r="FB51">
        <v>712.30449999999996</v>
      </c>
      <c r="FC51">
        <v>-5.1701538418763651</v>
      </c>
      <c r="FD51">
        <v>-93.237606812639783</v>
      </c>
      <c r="FE51">
        <v>13895.707692307689</v>
      </c>
      <c r="FF51">
        <v>15</v>
      </c>
      <c r="FG51">
        <v>1693254002.5999999</v>
      </c>
      <c r="FH51" t="s">
        <v>609</v>
      </c>
      <c r="FI51">
        <v>1693253989.5999999</v>
      </c>
      <c r="FJ51">
        <v>1693254002.5999999</v>
      </c>
      <c r="FK51">
        <v>39</v>
      </c>
      <c r="FL51">
        <v>-4.2000000000000003E-2</v>
      </c>
      <c r="FM51">
        <v>1E-3</v>
      </c>
      <c r="FN51">
        <v>-1.232</v>
      </c>
      <c r="FO51">
        <v>3.6999999999999998E-2</v>
      </c>
      <c r="FP51">
        <v>200</v>
      </c>
      <c r="FQ51">
        <v>19</v>
      </c>
      <c r="FR51">
        <v>0.21</v>
      </c>
      <c r="FS51">
        <v>0.05</v>
      </c>
      <c r="FT51">
        <v>18.566753037952321</v>
      </c>
      <c r="FU51">
        <v>0.2446756856611372</v>
      </c>
      <c r="FV51">
        <v>9.8972671356872988E-2</v>
      </c>
      <c r="FW51">
        <v>1</v>
      </c>
      <c r="FX51">
        <v>0.27120003644217111</v>
      </c>
      <c r="FY51">
        <v>0.12643483138356579</v>
      </c>
      <c r="FZ51">
        <v>1.9888460473581841E-2</v>
      </c>
      <c r="GA51">
        <v>1</v>
      </c>
      <c r="GB51">
        <v>2</v>
      </c>
      <c r="GC51">
        <v>2</v>
      </c>
      <c r="GD51" t="s">
        <v>427</v>
      </c>
      <c r="GE51">
        <v>2.96963</v>
      </c>
      <c r="GF51">
        <v>2.8116300000000001</v>
      </c>
      <c r="GG51">
        <v>4.8897400000000001E-2</v>
      </c>
      <c r="GH51">
        <v>5.3697599999999998E-2</v>
      </c>
      <c r="GI51">
        <v>0.119048</v>
      </c>
      <c r="GJ51">
        <v>0.10109600000000001</v>
      </c>
      <c r="GK51">
        <v>28100.2</v>
      </c>
      <c r="GL51">
        <v>25795.1</v>
      </c>
      <c r="GM51">
        <v>26555.4</v>
      </c>
      <c r="GN51">
        <v>25718.400000000001</v>
      </c>
      <c r="GO51">
        <v>31829.5</v>
      </c>
      <c r="GP51">
        <v>32571.3</v>
      </c>
      <c r="GQ51">
        <v>37598.699999999997</v>
      </c>
      <c r="GR51">
        <v>38059.800000000003</v>
      </c>
      <c r="GS51">
        <v>1.9642999999999999</v>
      </c>
      <c r="GT51">
        <v>1.9361999999999999</v>
      </c>
      <c r="GU51">
        <v>7.4505800000000005E-4</v>
      </c>
      <c r="GV51">
        <v>0</v>
      </c>
      <c r="GW51">
        <v>27.981000000000002</v>
      </c>
      <c r="GX51">
        <v>999.9</v>
      </c>
      <c r="GY51">
        <v>26.8</v>
      </c>
      <c r="GZ51">
        <v>41.9</v>
      </c>
      <c r="HA51">
        <v>22.164400000000001</v>
      </c>
      <c r="HB51">
        <v>61.875</v>
      </c>
      <c r="HC51">
        <v>14.098599999999999</v>
      </c>
      <c r="HD51">
        <v>1</v>
      </c>
      <c r="HE51">
        <v>0.33579300000000001</v>
      </c>
      <c r="HF51">
        <v>2.6738499999999998</v>
      </c>
      <c r="HG51">
        <v>20.232500000000002</v>
      </c>
      <c r="HH51">
        <v>5.2100999999999997</v>
      </c>
      <c r="HI51">
        <v>11.9321</v>
      </c>
      <c r="HJ51">
        <v>4.9847999999999999</v>
      </c>
      <c r="HK51">
        <v>3.2909999999999999</v>
      </c>
      <c r="HL51">
        <v>9999</v>
      </c>
      <c r="HM51">
        <v>9999</v>
      </c>
      <c r="HN51">
        <v>9999</v>
      </c>
      <c r="HO51">
        <v>999.9</v>
      </c>
      <c r="HP51">
        <v>1.8710100000000001</v>
      </c>
      <c r="HQ51">
        <v>1.8771100000000001</v>
      </c>
      <c r="HR51">
        <v>1.87483</v>
      </c>
      <c r="HS51">
        <v>1.8731100000000001</v>
      </c>
      <c r="HT51">
        <v>1.87361</v>
      </c>
      <c r="HU51">
        <v>1.87103</v>
      </c>
      <c r="HV51">
        <v>1.8768499999999999</v>
      </c>
      <c r="HW51">
        <v>1.8760699999999999</v>
      </c>
      <c r="HX51">
        <v>5</v>
      </c>
      <c r="HY51">
        <v>0</v>
      </c>
      <c r="HZ51">
        <v>0</v>
      </c>
      <c r="IA51">
        <v>0</v>
      </c>
      <c r="IB51" t="s">
        <v>428</v>
      </c>
      <c r="IC51" t="s">
        <v>429</v>
      </c>
      <c r="ID51" t="s">
        <v>430</v>
      </c>
      <c r="IE51" t="s">
        <v>430</v>
      </c>
      <c r="IF51" t="s">
        <v>430</v>
      </c>
      <c r="IG51" t="s">
        <v>430</v>
      </c>
      <c r="IH51">
        <v>0</v>
      </c>
      <c r="II51">
        <v>100</v>
      </c>
      <c r="IJ51">
        <v>100</v>
      </c>
      <c r="IK51">
        <v>-1.1850000000000001</v>
      </c>
      <c r="IL51">
        <v>0.2162</v>
      </c>
      <c r="IM51">
        <v>-0.76686993575393991</v>
      </c>
      <c r="IN51">
        <v>-2.677719669153116E-3</v>
      </c>
      <c r="IO51">
        <v>1.9353498771248068E-6</v>
      </c>
      <c r="IP51">
        <v>-6.1862177325538213E-10</v>
      </c>
      <c r="IQ51">
        <v>-0.20481891698768259</v>
      </c>
      <c r="IR51">
        <v>-1.5299015507423901E-2</v>
      </c>
      <c r="IS51">
        <v>1.742162107778985E-3</v>
      </c>
      <c r="IT51">
        <v>-1.472690239905804E-5</v>
      </c>
      <c r="IU51">
        <v>3</v>
      </c>
      <c r="IV51">
        <v>2255</v>
      </c>
      <c r="IW51">
        <v>2</v>
      </c>
      <c r="IX51">
        <v>41</v>
      </c>
      <c r="IY51">
        <v>0.8</v>
      </c>
      <c r="IZ51">
        <v>0.6</v>
      </c>
      <c r="JA51">
        <v>0.56762699999999999</v>
      </c>
      <c r="JB51">
        <v>2.5268600000000001</v>
      </c>
      <c r="JC51">
        <v>1.5991200000000001</v>
      </c>
      <c r="JD51">
        <v>2.2631800000000002</v>
      </c>
      <c r="JE51">
        <v>1.5502899999999999</v>
      </c>
      <c r="JF51">
        <v>2.4377399999999998</v>
      </c>
      <c r="JG51">
        <v>43.100900000000003</v>
      </c>
      <c r="JH51">
        <v>23.6585</v>
      </c>
      <c r="JI51">
        <v>18</v>
      </c>
      <c r="JJ51">
        <v>505.09199999999998</v>
      </c>
      <c r="JK51">
        <v>456.29</v>
      </c>
      <c r="JL51">
        <v>23.6557</v>
      </c>
      <c r="JM51">
        <v>31.6906</v>
      </c>
      <c r="JN51">
        <v>29.9998</v>
      </c>
      <c r="JO51">
        <v>31.7651</v>
      </c>
      <c r="JP51">
        <v>31.7529</v>
      </c>
      <c r="JQ51">
        <v>11.400600000000001</v>
      </c>
      <c r="JR51">
        <v>11.3337</v>
      </c>
      <c r="JS51">
        <v>5.3689499999999999</v>
      </c>
      <c r="JT51">
        <v>23.651900000000001</v>
      </c>
      <c r="JU51">
        <v>200</v>
      </c>
      <c r="JV51">
        <v>19.069500000000001</v>
      </c>
      <c r="JW51">
        <v>99.156400000000005</v>
      </c>
      <c r="JX51">
        <v>98.858400000000003</v>
      </c>
    </row>
    <row r="52" spans="1:284" x14ac:dyDescent="0.3">
      <c r="A52">
        <v>36</v>
      </c>
      <c r="B52">
        <v>1693254143.0999999</v>
      </c>
      <c r="C52">
        <v>9203.5999999046326</v>
      </c>
      <c r="D52" t="s">
        <v>610</v>
      </c>
      <c r="E52" t="s">
        <v>611</v>
      </c>
      <c r="F52" t="s">
        <v>416</v>
      </c>
      <c r="G52" t="s">
        <v>417</v>
      </c>
      <c r="H52" t="s">
        <v>510</v>
      </c>
      <c r="I52" t="s">
        <v>593</v>
      </c>
      <c r="J52" t="s">
        <v>594</v>
      </c>
      <c r="K52" t="s">
        <v>595</v>
      </c>
      <c r="L52" t="s">
        <v>596</v>
      </c>
      <c r="M52">
        <v>1693254143.0999999</v>
      </c>
      <c r="N52">
        <f t="shared" si="46"/>
        <v>4.3073283521959027E-3</v>
      </c>
      <c r="O52">
        <f t="shared" si="47"/>
        <v>4.3073283521959027</v>
      </c>
      <c r="P52">
        <f t="shared" si="48"/>
        <v>11.602775406246405</v>
      </c>
      <c r="Q52">
        <f t="shared" si="49"/>
        <v>105.514</v>
      </c>
      <c r="R52">
        <f t="shared" si="50"/>
        <v>40.817415918637586</v>
      </c>
      <c r="S52">
        <f t="shared" si="51"/>
        <v>4.0511543673490564</v>
      </c>
      <c r="T52">
        <f t="shared" si="52"/>
        <v>10.472331290362</v>
      </c>
      <c r="U52">
        <f t="shared" si="53"/>
        <v>0.30959289829910341</v>
      </c>
      <c r="V52">
        <f t="shared" si="54"/>
        <v>2.9111050466453028</v>
      </c>
      <c r="W52">
        <f t="shared" si="55"/>
        <v>0.29239535012135193</v>
      </c>
      <c r="X52">
        <f t="shared" si="56"/>
        <v>0.18421257171105174</v>
      </c>
      <c r="Y52">
        <f t="shared" si="57"/>
        <v>344.33970065788833</v>
      </c>
      <c r="Z52">
        <f t="shared" si="58"/>
        <v>29.49251333969897</v>
      </c>
      <c r="AA52">
        <f t="shared" si="59"/>
        <v>27.9864</v>
      </c>
      <c r="AB52">
        <f t="shared" si="60"/>
        <v>3.7918320446462017</v>
      </c>
      <c r="AC52">
        <f t="shared" si="61"/>
        <v>60.521226881855561</v>
      </c>
      <c r="AD52">
        <f t="shared" si="62"/>
        <v>2.3751768233862998</v>
      </c>
      <c r="AE52">
        <f t="shared" si="63"/>
        <v>3.9245351519772056</v>
      </c>
      <c r="AF52">
        <f t="shared" si="64"/>
        <v>1.416655221259902</v>
      </c>
      <c r="AG52">
        <f t="shared" si="65"/>
        <v>-189.95318033183932</v>
      </c>
      <c r="AH52">
        <f t="shared" si="66"/>
        <v>92.800688755954752</v>
      </c>
      <c r="AI52">
        <f t="shared" si="67"/>
        <v>6.9682660147333184</v>
      </c>
      <c r="AJ52">
        <f t="shared" si="68"/>
        <v>254.15547509673709</v>
      </c>
      <c r="AK52">
        <v>0</v>
      </c>
      <c r="AL52">
        <v>0</v>
      </c>
      <c r="AM52">
        <f t="shared" si="69"/>
        <v>1</v>
      </c>
      <c r="AN52">
        <f t="shared" si="70"/>
        <v>0</v>
      </c>
      <c r="AO52">
        <f t="shared" si="71"/>
        <v>52053.682716032912</v>
      </c>
      <c r="AP52" t="s">
        <v>422</v>
      </c>
      <c r="AQ52">
        <v>10238.9</v>
      </c>
      <c r="AR52">
        <v>302.21199999999999</v>
      </c>
      <c r="AS52">
        <v>4052.3</v>
      </c>
      <c r="AT52">
        <f t="shared" si="72"/>
        <v>0.92542210596451402</v>
      </c>
      <c r="AU52">
        <v>-0.32343011824092421</v>
      </c>
      <c r="AV52" t="s">
        <v>612</v>
      </c>
      <c r="AW52">
        <v>10447.6</v>
      </c>
      <c r="AX52">
        <v>719.09380769230768</v>
      </c>
      <c r="AY52">
        <v>829.40112110038297</v>
      </c>
      <c r="AZ52">
        <f t="shared" si="73"/>
        <v>0.13299633989128012</v>
      </c>
      <c r="BA52">
        <v>0.5</v>
      </c>
      <c r="BB52">
        <f t="shared" si="74"/>
        <v>1513.0581003289442</v>
      </c>
      <c r="BC52">
        <f t="shared" si="75"/>
        <v>11.602775406246405</v>
      </c>
      <c r="BD52">
        <f t="shared" si="76"/>
        <v>100.61559469330145</v>
      </c>
      <c r="BE52">
        <f t="shared" si="77"/>
        <v>7.8821860984019908E-3</v>
      </c>
      <c r="BF52">
        <f t="shared" si="78"/>
        <v>3.8858144713184535</v>
      </c>
      <c r="BG52">
        <f t="shared" si="79"/>
        <v>234.30994733328293</v>
      </c>
      <c r="BH52" t="s">
        <v>613</v>
      </c>
      <c r="BI52">
        <v>554.76</v>
      </c>
      <c r="BJ52">
        <f t="shared" si="80"/>
        <v>554.76</v>
      </c>
      <c r="BK52">
        <f t="shared" si="81"/>
        <v>0.33113184213690372</v>
      </c>
      <c r="BL52">
        <f t="shared" si="82"/>
        <v>0.40164165135255658</v>
      </c>
      <c r="BM52">
        <f t="shared" si="83"/>
        <v>0.92147591704444187</v>
      </c>
      <c r="BN52">
        <f t="shared" si="84"/>
        <v>0.20923670271843769</v>
      </c>
      <c r="BO52">
        <f t="shared" si="85"/>
        <v>0.85941953332818244</v>
      </c>
      <c r="BP52">
        <f t="shared" si="86"/>
        <v>0.30985487584630161</v>
      </c>
      <c r="BQ52">
        <f t="shared" si="87"/>
        <v>0.69014512415369844</v>
      </c>
      <c r="BR52">
        <v>5414</v>
      </c>
      <c r="BS52">
        <v>290.00000000000011</v>
      </c>
      <c r="BT52">
        <v>803.02</v>
      </c>
      <c r="BU52">
        <v>165</v>
      </c>
      <c r="BV52">
        <v>10447.6</v>
      </c>
      <c r="BW52">
        <v>803.24</v>
      </c>
      <c r="BX52">
        <v>-0.22</v>
      </c>
      <c r="BY52">
        <v>300.00000000000011</v>
      </c>
      <c r="BZ52">
        <v>38.299999999999997</v>
      </c>
      <c r="CA52">
        <v>829.40112110038297</v>
      </c>
      <c r="CB52">
        <v>1.155523696307182</v>
      </c>
      <c r="CC52">
        <v>-27.33463069605564</v>
      </c>
      <c r="CD52">
        <v>0.98735732921655084</v>
      </c>
      <c r="CE52">
        <v>0.96475501239826544</v>
      </c>
      <c r="CF52">
        <v>-1.1331531256952181E-2</v>
      </c>
      <c r="CG52">
        <v>289.99999999999989</v>
      </c>
      <c r="CH52">
        <v>801.61</v>
      </c>
      <c r="CI52">
        <v>735</v>
      </c>
      <c r="CJ52">
        <v>10404.6</v>
      </c>
      <c r="CK52">
        <v>803.13</v>
      </c>
      <c r="CL52">
        <v>-1.52</v>
      </c>
      <c r="CZ52">
        <f t="shared" si="88"/>
        <v>1799.85</v>
      </c>
      <c r="DA52">
        <f t="shared" si="89"/>
        <v>1513.0581003289442</v>
      </c>
      <c r="DB52">
        <f t="shared" si="90"/>
        <v>0.84065788834010846</v>
      </c>
      <c r="DC52">
        <f t="shared" si="91"/>
        <v>0.19131577668021688</v>
      </c>
      <c r="DD52">
        <v>6</v>
      </c>
      <c r="DE52">
        <v>0.5</v>
      </c>
      <c r="DF52" t="s">
        <v>425</v>
      </c>
      <c r="DG52">
        <v>2</v>
      </c>
      <c r="DH52">
        <v>1693254143.0999999</v>
      </c>
      <c r="DI52">
        <v>105.514</v>
      </c>
      <c r="DJ52">
        <v>119.983</v>
      </c>
      <c r="DK52">
        <v>23.931100000000001</v>
      </c>
      <c r="DL52">
        <v>18.885899999999999</v>
      </c>
      <c r="DM52">
        <v>106.526</v>
      </c>
      <c r="DN52">
        <v>23.7134</v>
      </c>
      <c r="DO52">
        <v>499.99</v>
      </c>
      <c r="DP52">
        <v>99.150599999999997</v>
      </c>
      <c r="DQ52">
        <v>0.100033</v>
      </c>
      <c r="DR52">
        <v>28.5777</v>
      </c>
      <c r="DS52">
        <v>27.9864</v>
      </c>
      <c r="DT52">
        <v>999.9</v>
      </c>
      <c r="DU52">
        <v>0</v>
      </c>
      <c r="DV52">
        <v>0</v>
      </c>
      <c r="DW52">
        <v>9980</v>
      </c>
      <c r="DX52">
        <v>0</v>
      </c>
      <c r="DY52">
        <v>1230.94</v>
      </c>
      <c r="DZ52">
        <v>-14.469900000000001</v>
      </c>
      <c r="EA52">
        <v>108.1</v>
      </c>
      <c r="EB52">
        <v>122.29300000000001</v>
      </c>
      <c r="EC52">
        <v>5.0452300000000001</v>
      </c>
      <c r="ED52">
        <v>119.983</v>
      </c>
      <c r="EE52">
        <v>18.885899999999999</v>
      </c>
      <c r="EF52">
        <v>2.3727800000000001</v>
      </c>
      <c r="EG52">
        <v>1.8725499999999999</v>
      </c>
      <c r="EH52">
        <v>20.179200000000002</v>
      </c>
      <c r="EI52">
        <v>16.405899999999999</v>
      </c>
      <c r="EJ52">
        <v>1799.85</v>
      </c>
      <c r="EK52">
        <v>0.97800699999999996</v>
      </c>
      <c r="EL52">
        <v>2.1992500000000002E-2</v>
      </c>
      <c r="EM52">
        <v>0</v>
      </c>
      <c r="EN52">
        <v>718.28399999999999</v>
      </c>
      <c r="EO52">
        <v>4.9995000000000003</v>
      </c>
      <c r="EP52">
        <v>14019.2</v>
      </c>
      <c r="EQ52">
        <v>16658.400000000001</v>
      </c>
      <c r="ER52">
        <v>48.5</v>
      </c>
      <c r="ES52">
        <v>50.625</v>
      </c>
      <c r="ET52">
        <v>49.811999999999998</v>
      </c>
      <c r="EU52">
        <v>48.875</v>
      </c>
      <c r="EV52">
        <v>49.625</v>
      </c>
      <c r="EW52">
        <v>1755.38</v>
      </c>
      <c r="EX52">
        <v>39.47</v>
      </c>
      <c r="EY52">
        <v>0</v>
      </c>
      <c r="EZ52">
        <v>104.3999998569489</v>
      </c>
      <c r="FA52">
        <v>0</v>
      </c>
      <c r="FB52">
        <v>719.09380769230768</v>
      </c>
      <c r="FC52">
        <v>-6.4934358987534191</v>
      </c>
      <c r="FD52">
        <v>-128.00000000004539</v>
      </c>
      <c r="FE52">
        <v>14033.3</v>
      </c>
      <c r="FF52">
        <v>15</v>
      </c>
      <c r="FG52">
        <v>1693254107.0999999</v>
      </c>
      <c r="FH52" t="s">
        <v>614</v>
      </c>
      <c r="FI52">
        <v>1693254101.0999999</v>
      </c>
      <c r="FJ52">
        <v>1693254107.0999999</v>
      </c>
      <c r="FK52">
        <v>40</v>
      </c>
      <c r="FL52">
        <v>1.7999999999999999E-2</v>
      </c>
      <c r="FM52">
        <v>2E-3</v>
      </c>
      <c r="FN52">
        <v>-1.046</v>
      </c>
      <c r="FO52">
        <v>3.1E-2</v>
      </c>
      <c r="FP52">
        <v>120</v>
      </c>
      <c r="FQ52">
        <v>19</v>
      </c>
      <c r="FR52">
        <v>0.31</v>
      </c>
      <c r="FS52">
        <v>0.05</v>
      </c>
      <c r="FT52">
        <v>11.57076146757097</v>
      </c>
      <c r="FU52">
        <v>0.2453645782264289</v>
      </c>
      <c r="FV52">
        <v>6.7237861806944368E-2</v>
      </c>
      <c r="FW52">
        <v>1</v>
      </c>
      <c r="FX52">
        <v>0.29138305251250313</v>
      </c>
      <c r="FY52">
        <v>0.1195528809846651</v>
      </c>
      <c r="FZ52">
        <v>1.993093071137178E-2</v>
      </c>
      <c r="GA52">
        <v>1</v>
      </c>
      <c r="GB52">
        <v>2</v>
      </c>
      <c r="GC52">
        <v>2</v>
      </c>
      <c r="GD52" t="s">
        <v>427</v>
      </c>
      <c r="GE52">
        <v>2.9697800000000001</v>
      </c>
      <c r="GF52">
        <v>2.81155</v>
      </c>
      <c r="GG52">
        <v>3.0273700000000001E-2</v>
      </c>
      <c r="GH52">
        <v>3.3518699999999998E-2</v>
      </c>
      <c r="GI52">
        <v>0.119016</v>
      </c>
      <c r="GJ52">
        <v>9.9993499999999999E-2</v>
      </c>
      <c r="GK52">
        <v>28651.1</v>
      </c>
      <c r="GL52">
        <v>26347.599999999999</v>
      </c>
      <c r="GM52">
        <v>26556.2</v>
      </c>
      <c r="GN52">
        <v>25720.799999999999</v>
      </c>
      <c r="GO52">
        <v>31830.400000000001</v>
      </c>
      <c r="GP52">
        <v>32612.2</v>
      </c>
      <c r="GQ52">
        <v>37600.1</v>
      </c>
      <c r="GR52">
        <v>38062.699999999997</v>
      </c>
      <c r="GS52">
        <v>1.9655</v>
      </c>
      <c r="GT52">
        <v>1.9373</v>
      </c>
      <c r="GU52">
        <v>2.0861600000000001E-3</v>
      </c>
      <c r="GV52">
        <v>0</v>
      </c>
      <c r="GW52">
        <v>27.952300000000001</v>
      </c>
      <c r="GX52">
        <v>999.9</v>
      </c>
      <c r="GY52">
        <v>27.1</v>
      </c>
      <c r="GZ52">
        <v>41.6</v>
      </c>
      <c r="HA52">
        <v>22.061299999999999</v>
      </c>
      <c r="HB52">
        <v>61.825099999999999</v>
      </c>
      <c r="HC52">
        <v>13.9183</v>
      </c>
      <c r="HD52">
        <v>1</v>
      </c>
      <c r="HE52">
        <v>0.33534599999999998</v>
      </c>
      <c r="HF52">
        <v>2.7798600000000002</v>
      </c>
      <c r="HG52">
        <v>20.2315</v>
      </c>
      <c r="HH52">
        <v>5.2107000000000001</v>
      </c>
      <c r="HI52">
        <v>11.9321</v>
      </c>
      <c r="HJ52">
        <v>4.9875999999999996</v>
      </c>
      <c r="HK52">
        <v>3.2909999999999999</v>
      </c>
      <c r="HL52">
        <v>9999</v>
      </c>
      <c r="HM52">
        <v>9999</v>
      </c>
      <c r="HN52">
        <v>9999</v>
      </c>
      <c r="HO52">
        <v>999.9</v>
      </c>
      <c r="HP52">
        <v>1.87103</v>
      </c>
      <c r="HQ52">
        <v>1.87714</v>
      </c>
      <c r="HR52">
        <v>1.87486</v>
      </c>
      <c r="HS52">
        <v>1.8730899999999999</v>
      </c>
      <c r="HT52">
        <v>1.8736299999999999</v>
      </c>
      <c r="HU52">
        <v>1.87103</v>
      </c>
      <c r="HV52">
        <v>1.8768499999999999</v>
      </c>
      <c r="HW52">
        <v>1.8760600000000001</v>
      </c>
      <c r="HX52">
        <v>5</v>
      </c>
      <c r="HY52">
        <v>0</v>
      </c>
      <c r="HZ52">
        <v>0</v>
      </c>
      <c r="IA52">
        <v>0</v>
      </c>
      <c r="IB52" t="s">
        <v>428</v>
      </c>
      <c r="IC52" t="s">
        <v>429</v>
      </c>
      <c r="ID52" t="s">
        <v>430</v>
      </c>
      <c r="IE52" t="s">
        <v>430</v>
      </c>
      <c r="IF52" t="s">
        <v>430</v>
      </c>
      <c r="IG52" t="s">
        <v>430</v>
      </c>
      <c r="IH52">
        <v>0</v>
      </c>
      <c r="II52">
        <v>100</v>
      </c>
      <c r="IJ52">
        <v>100</v>
      </c>
      <c r="IK52">
        <v>-1.012</v>
      </c>
      <c r="IL52">
        <v>0.2177</v>
      </c>
      <c r="IM52">
        <v>-0.74884262232536525</v>
      </c>
      <c r="IN52">
        <v>-2.677719669153116E-3</v>
      </c>
      <c r="IO52">
        <v>1.9353498771248068E-6</v>
      </c>
      <c r="IP52">
        <v>-6.1862177325538213E-10</v>
      </c>
      <c r="IQ52">
        <v>-0.20282385149793239</v>
      </c>
      <c r="IR52">
        <v>-1.5299015507423901E-2</v>
      </c>
      <c r="IS52">
        <v>1.742162107778985E-3</v>
      </c>
      <c r="IT52">
        <v>-1.472690239905804E-5</v>
      </c>
      <c r="IU52">
        <v>3</v>
      </c>
      <c r="IV52">
        <v>2255</v>
      </c>
      <c r="IW52">
        <v>2</v>
      </c>
      <c r="IX52">
        <v>41</v>
      </c>
      <c r="IY52">
        <v>0.7</v>
      </c>
      <c r="IZ52">
        <v>0.6</v>
      </c>
      <c r="JA52">
        <v>0.400391</v>
      </c>
      <c r="JB52">
        <v>2.5390600000000001</v>
      </c>
      <c r="JC52">
        <v>1.5991200000000001</v>
      </c>
      <c r="JD52">
        <v>2.2631800000000002</v>
      </c>
      <c r="JE52">
        <v>1.5502899999999999</v>
      </c>
      <c r="JF52">
        <v>2.4206500000000002</v>
      </c>
      <c r="JG52">
        <v>43.046900000000001</v>
      </c>
      <c r="JH52">
        <v>23.649699999999999</v>
      </c>
      <c r="JI52">
        <v>18</v>
      </c>
      <c r="JJ52">
        <v>505.685</v>
      </c>
      <c r="JK52">
        <v>456.803</v>
      </c>
      <c r="JL52">
        <v>23.740500000000001</v>
      </c>
      <c r="JM52">
        <v>31.671099999999999</v>
      </c>
      <c r="JN52">
        <v>29.9999</v>
      </c>
      <c r="JO52">
        <v>31.742799999999999</v>
      </c>
      <c r="JP52">
        <v>31.730699999999999</v>
      </c>
      <c r="JQ52">
        <v>8.0539500000000004</v>
      </c>
      <c r="JR52">
        <v>12.918699999999999</v>
      </c>
      <c r="JS52">
        <v>7.1058399999999997</v>
      </c>
      <c r="JT52">
        <v>23.7332</v>
      </c>
      <c r="JU52">
        <v>120</v>
      </c>
      <c r="JV52">
        <v>18.800999999999998</v>
      </c>
      <c r="JW52">
        <v>99.159700000000001</v>
      </c>
      <c r="JX52">
        <v>98.866399999999999</v>
      </c>
    </row>
    <row r="53" spans="1:284" x14ac:dyDescent="0.3">
      <c r="A53">
        <v>37</v>
      </c>
      <c r="B53">
        <v>1693254242.5999999</v>
      </c>
      <c r="C53">
        <v>9303.0999999046326</v>
      </c>
      <c r="D53" t="s">
        <v>615</v>
      </c>
      <c r="E53" t="s">
        <v>616</v>
      </c>
      <c r="F53" t="s">
        <v>416</v>
      </c>
      <c r="G53" t="s">
        <v>417</v>
      </c>
      <c r="H53" t="s">
        <v>510</v>
      </c>
      <c r="I53" t="s">
        <v>593</v>
      </c>
      <c r="J53" t="s">
        <v>594</v>
      </c>
      <c r="K53" t="s">
        <v>595</v>
      </c>
      <c r="L53" t="s">
        <v>596</v>
      </c>
      <c r="M53">
        <v>1693254242.5999999</v>
      </c>
      <c r="N53">
        <f t="shared" si="46"/>
        <v>4.2799566164330441E-3</v>
      </c>
      <c r="O53">
        <f t="shared" si="47"/>
        <v>4.2799566164330445</v>
      </c>
      <c r="P53">
        <f t="shared" si="48"/>
        <v>7.0089165645840481</v>
      </c>
      <c r="Q53">
        <f t="shared" si="49"/>
        <v>61.2348</v>
      </c>
      <c r="R53">
        <f t="shared" si="50"/>
        <v>20.854702136808321</v>
      </c>
      <c r="S53">
        <f t="shared" si="51"/>
        <v>2.0699461819572131</v>
      </c>
      <c r="T53">
        <f t="shared" si="52"/>
        <v>6.0778974272279989</v>
      </c>
      <c r="U53">
        <f t="shared" si="53"/>
        <v>0.29850120774629491</v>
      </c>
      <c r="V53">
        <f t="shared" si="54"/>
        <v>2.91337670921952</v>
      </c>
      <c r="W53">
        <f t="shared" si="55"/>
        <v>0.28249138593370515</v>
      </c>
      <c r="X53">
        <f t="shared" si="56"/>
        <v>0.17792394517790885</v>
      </c>
      <c r="Y53">
        <f t="shared" si="57"/>
        <v>344.3871006583006</v>
      </c>
      <c r="Z53">
        <f t="shared" si="58"/>
        <v>29.545748189461118</v>
      </c>
      <c r="AA53">
        <f t="shared" si="59"/>
        <v>27.993600000000001</v>
      </c>
      <c r="AB53">
        <f t="shared" si="60"/>
        <v>3.7934240627727522</v>
      </c>
      <c r="AC53">
        <f t="shared" si="61"/>
        <v>59.36408334178568</v>
      </c>
      <c r="AD53">
        <f t="shared" si="62"/>
        <v>2.3360601858379995</v>
      </c>
      <c r="AE53">
        <f t="shared" si="63"/>
        <v>3.9351406681178789</v>
      </c>
      <c r="AF53">
        <f t="shared" si="64"/>
        <v>1.4573638769347528</v>
      </c>
      <c r="AG53">
        <f t="shared" si="65"/>
        <v>-188.74608678469724</v>
      </c>
      <c r="AH53">
        <f t="shared" si="66"/>
        <v>99.04579762197703</v>
      </c>
      <c r="AI53">
        <f t="shared" si="67"/>
        <v>7.4333909235450104</v>
      </c>
      <c r="AJ53">
        <f t="shared" si="68"/>
        <v>262.12020241912541</v>
      </c>
      <c r="AK53">
        <v>0</v>
      </c>
      <c r="AL53">
        <v>0</v>
      </c>
      <c r="AM53">
        <f t="shared" si="69"/>
        <v>1</v>
      </c>
      <c r="AN53">
        <f t="shared" si="70"/>
        <v>0</v>
      </c>
      <c r="AO53">
        <f t="shared" si="71"/>
        <v>52110.670982861673</v>
      </c>
      <c r="AP53" t="s">
        <v>422</v>
      </c>
      <c r="AQ53">
        <v>10238.9</v>
      </c>
      <c r="AR53">
        <v>302.21199999999999</v>
      </c>
      <c r="AS53">
        <v>4052.3</v>
      </c>
      <c r="AT53">
        <f t="shared" si="72"/>
        <v>0.92542210596451402</v>
      </c>
      <c r="AU53">
        <v>-0.32343011824092421</v>
      </c>
      <c r="AV53" t="s">
        <v>617</v>
      </c>
      <c r="AW53">
        <v>10446.700000000001</v>
      </c>
      <c r="AX53">
        <v>723.45308</v>
      </c>
      <c r="AY53">
        <v>798.11219547797566</v>
      </c>
      <c r="AZ53">
        <f t="shared" si="73"/>
        <v>9.3544636833000183E-2</v>
      </c>
      <c r="BA53">
        <v>0.5</v>
      </c>
      <c r="BB53">
        <f t="shared" si="74"/>
        <v>1513.2606003291501</v>
      </c>
      <c r="BC53">
        <f t="shared" si="75"/>
        <v>7.0089165645840481</v>
      </c>
      <c r="BD53">
        <f t="shared" si="76"/>
        <v>70.778706645739092</v>
      </c>
      <c r="BE53">
        <f t="shared" si="77"/>
        <v>4.8453958830555095E-3</v>
      </c>
      <c r="BF53">
        <f t="shared" si="78"/>
        <v>4.0773563202766843</v>
      </c>
      <c r="BG53">
        <f t="shared" si="79"/>
        <v>231.74333623961709</v>
      </c>
      <c r="BH53" t="s">
        <v>618</v>
      </c>
      <c r="BI53">
        <v>569.07000000000005</v>
      </c>
      <c r="BJ53">
        <f t="shared" si="80"/>
        <v>569.07000000000005</v>
      </c>
      <c r="BK53">
        <f t="shared" si="81"/>
        <v>0.28697994689932804</v>
      </c>
      <c r="BL53">
        <f t="shared" si="82"/>
        <v>0.3259622766109696</v>
      </c>
      <c r="BM53">
        <f t="shared" si="83"/>
        <v>0.93424430902410249</v>
      </c>
      <c r="BN53">
        <f t="shared" si="84"/>
        <v>0.15055270427150191</v>
      </c>
      <c r="BO53">
        <f t="shared" si="85"/>
        <v>0.86776305103294227</v>
      </c>
      <c r="BP53">
        <f t="shared" si="86"/>
        <v>0.2564027410747971</v>
      </c>
      <c r="BQ53">
        <f t="shared" si="87"/>
        <v>0.7435972589252029</v>
      </c>
      <c r="BR53">
        <v>5416</v>
      </c>
      <c r="BS53">
        <v>290.00000000000011</v>
      </c>
      <c r="BT53">
        <v>780.23</v>
      </c>
      <c r="BU53">
        <v>165</v>
      </c>
      <c r="BV53">
        <v>10446.700000000001</v>
      </c>
      <c r="BW53">
        <v>779.22</v>
      </c>
      <c r="BX53">
        <v>1.01</v>
      </c>
      <c r="BY53">
        <v>300.00000000000011</v>
      </c>
      <c r="BZ53">
        <v>38.299999999999997</v>
      </c>
      <c r="CA53">
        <v>798.11219547797566</v>
      </c>
      <c r="CB53">
        <v>1.158711370139929</v>
      </c>
      <c r="CC53">
        <v>-19.73664890801583</v>
      </c>
      <c r="CD53">
        <v>0.98998761450517858</v>
      </c>
      <c r="CE53">
        <v>0.93418801160571185</v>
      </c>
      <c r="CF53">
        <v>-1.1330699888765309E-2</v>
      </c>
      <c r="CG53">
        <v>289.99999999999989</v>
      </c>
      <c r="CH53">
        <v>777.46</v>
      </c>
      <c r="CI53">
        <v>635</v>
      </c>
      <c r="CJ53">
        <v>10413.299999999999</v>
      </c>
      <c r="CK53">
        <v>779.16</v>
      </c>
      <c r="CL53">
        <v>-1.7</v>
      </c>
      <c r="CZ53">
        <f t="shared" si="88"/>
        <v>1800.09</v>
      </c>
      <c r="DA53">
        <f t="shared" si="89"/>
        <v>1513.2606003291501</v>
      </c>
      <c r="DB53">
        <f t="shared" si="90"/>
        <v>0.84065830060116442</v>
      </c>
      <c r="DC53">
        <f t="shared" si="91"/>
        <v>0.1913166012023291</v>
      </c>
      <c r="DD53">
        <v>6</v>
      </c>
      <c r="DE53">
        <v>0.5</v>
      </c>
      <c r="DF53" t="s">
        <v>425</v>
      </c>
      <c r="DG53">
        <v>2</v>
      </c>
      <c r="DH53">
        <v>1693254242.5999999</v>
      </c>
      <c r="DI53">
        <v>61.2348</v>
      </c>
      <c r="DJ53">
        <v>69.960400000000007</v>
      </c>
      <c r="DK53">
        <v>23.535799999999998</v>
      </c>
      <c r="DL53">
        <v>18.520499999999998</v>
      </c>
      <c r="DM53">
        <v>62.2288</v>
      </c>
      <c r="DN53">
        <v>23.5168</v>
      </c>
      <c r="DO53">
        <v>499.97699999999998</v>
      </c>
      <c r="DP53">
        <v>99.155299999999997</v>
      </c>
      <c r="DQ53">
        <v>0.10031</v>
      </c>
      <c r="DR53">
        <v>28.624199999999998</v>
      </c>
      <c r="DS53">
        <v>27.993600000000001</v>
      </c>
      <c r="DT53">
        <v>999.9</v>
      </c>
      <c r="DU53">
        <v>0</v>
      </c>
      <c r="DV53">
        <v>0</v>
      </c>
      <c r="DW53">
        <v>9992.5</v>
      </c>
      <c r="DX53">
        <v>0</v>
      </c>
      <c r="DY53">
        <v>1220.81</v>
      </c>
      <c r="DZ53">
        <v>-8.6396999999999995</v>
      </c>
      <c r="EA53">
        <v>62.811</v>
      </c>
      <c r="EB53">
        <v>71.280600000000007</v>
      </c>
      <c r="EC53">
        <v>5.2056399999999998</v>
      </c>
      <c r="ED53">
        <v>69.960400000000007</v>
      </c>
      <c r="EE53">
        <v>18.520499999999998</v>
      </c>
      <c r="EF53">
        <v>2.3525700000000001</v>
      </c>
      <c r="EG53">
        <v>1.8364100000000001</v>
      </c>
      <c r="EH53">
        <v>20.041</v>
      </c>
      <c r="EI53">
        <v>16.100200000000001</v>
      </c>
      <c r="EJ53">
        <v>1800.09</v>
      </c>
      <c r="EK53">
        <v>0.97799400000000003</v>
      </c>
      <c r="EL53">
        <v>2.2006399999999999E-2</v>
      </c>
      <c r="EM53">
        <v>0</v>
      </c>
      <c r="EN53">
        <v>722.87199999999996</v>
      </c>
      <c r="EO53">
        <v>4.9995000000000003</v>
      </c>
      <c r="EP53">
        <v>14127.2</v>
      </c>
      <c r="EQ53">
        <v>16660.599999999999</v>
      </c>
      <c r="ER53">
        <v>48.625</v>
      </c>
      <c r="ES53">
        <v>50.625</v>
      </c>
      <c r="ET53">
        <v>50</v>
      </c>
      <c r="EU53">
        <v>48.875</v>
      </c>
      <c r="EV53">
        <v>49.686999999999998</v>
      </c>
      <c r="EW53">
        <v>1755.59</v>
      </c>
      <c r="EX53">
        <v>39.5</v>
      </c>
      <c r="EY53">
        <v>0</v>
      </c>
      <c r="EZ53">
        <v>97.399999856948853</v>
      </c>
      <c r="FA53">
        <v>0</v>
      </c>
      <c r="FB53">
        <v>723.45308</v>
      </c>
      <c r="FC53">
        <v>-4.7186153865782563</v>
      </c>
      <c r="FD53">
        <v>-57.330769156571449</v>
      </c>
      <c r="FE53">
        <v>14143.704</v>
      </c>
      <c r="FF53">
        <v>15</v>
      </c>
      <c r="FG53">
        <v>1693254274.0999999</v>
      </c>
      <c r="FH53" t="s">
        <v>619</v>
      </c>
      <c r="FI53">
        <v>1693254261.0999999</v>
      </c>
      <c r="FJ53">
        <v>1693254274.0999999</v>
      </c>
      <c r="FK53">
        <v>41</v>
      </c>
      <c r="FL53">
        <v>-6.5000000000000002E-2</v>
      </c>
      <c r="FM53">
        <v>3.0000000000000001E-3</v>
      </c>
      <c r="FN53">
        <v>-0.99399999999999999</v>
      </c>
      <c r="FO53">
        <v>1.9E-2</v>
      </c>
      <c r="FP53">
        <v>70</v>
      </c>
      <c r="FQ53">
        <v>18</v>
      </c>
      <c r="FR53">
        <v>0.28999999999999998</v>
      </c>
      <c r="FS53">
        <v>0.04</v>
      </c>
      <c r="FT53">
        <v>6.9536003264710029</v>
      </c>
      <c r="FU53">
        <v>7.0899162744242683E-2</v>
      </c>
      <c r="FV53">
        <v>5.1648201682525527E-2</v>
      </c>
      <c r="FW53">
        <v>1</v>
      </c>
      <c r="FX53">
        <v>0.31273211570256609</v>
      </c>
      <c r="FY53">
        <v>4.9871535528081537E-3</v>
      </c>
      <c r="FZ53">
        <v>1.052096548768956E-3</v>
      </c>
      <c r="GA53">
        <v>1</v>
      </c>
      <c r="GB53">
        <v>2</v>
      </c>
      <c r="GC53">
        <v>2</v>
      </c>
      <c r="GD53" t="s">
        <v>427</v>
      </c>
      <c r="GE53">
        <v>2.9698000000000002</v>
      </c>
      <c r="GF53">
        <v>2.8119399999999999</v>
      </c>
      <c r="GG53">
        <v>1.79337E-2</v>
      </c>
      <c r="GH53">
        <v>1.9880399999999999E-2</v>
      </c>
      <c r="GI53">
        <v>0.11833100000000001</v>
      </c>
      <c r="GJ53">
        <v>9.8616800000000004E-2</v>
      </c>
      <c r="GK53">
        <v>29017</v>
      </c>
      <c r="GL53">
        <v>26722.1</v>
      </c>
      <c r="GM53">
        <v>26557.200000000001</v>
      </c>
      <c r="GN53">
        <v>25723.200000000001</v>
      </c>
      <c r="GO53">
        <v>31854.2</v>
      </c>
      <c r="GP53">
        <v>32664.3</v>
      </c>
      <c r="GQ53">
        <v>37600.400000000001</v>
      </c>
      <c r="GR53">
        <v>38066.400000000001</v>
      </c>
      <c r="GS53">
        <v>1.9661</v>
      </c>
      <c r="GT53">
        <v>1.9389000000000001</v>
      </c>
      <c r="GU53">
        <v>8.5234600000000001E-3</v>
      </c>
      <c r="GV53">
        <v>0</v>
      </c>
      <c r="GW53">
        <v>27.854399999999998</v>
      </c>
      <c r="GX53">
        <v>999.9</v>
      </c>
      <c r="GY53">
        <v>27.2</v>
      </c>
      <c r="GZ53">
        <v>41.4</v>
      </c>
      <c r="HA53">
        <v>21.909600000000001</v>
      </c>
      <c r="HB53">
        <v>61.6751</v>
      </c>
      <c r="HC53">
        <v>13.1891</v>
      </c>
      <c r="HD53">
        <v>1</v>
      </c>
      <c r="HE53">
        <v>0.33115899999999998</v>
      </c>
      <c r="HF53">
        <v>2.6674600000000002</v>
      </c>
      <c r="HG53">
        <v>20.232299999999999</v>
      </c>
      <c r="HH53">
        <v>5.2077099999999996</v>
      </c>
      <c r="HI53">
        <v>11.9321</v>
      </c>
      <c r="HJ53">
        <v>4.9874000000000001</v>
      </c>
      <c r="HK53">
        <v>3.2909999999999999</v>
      </c>
      <c r="HL53">
        <v>9999</v>
      </c>
      <c r="HM53">
        <v>9999</v>
      </c>
      <c r="HN53">
        <v>9999</v>
      </c>
      <c r="HO53">
        <v>999.9</v>
      </c>
      <c r="HP53">
        <v>1.8709899999999999</v>
      </c>
      <c r="HQ53">
        <v>1.87714</v>
      </c>
      <c r="HR53">
        <v>1.8748499999999999</v>
      </c>
      <c r="HS53">
        <v>1.87313</v>
      </c>
      <c r="HT53">
        <v>1.87361</v>
      </c>
      <c r="HU53">
        <v>1.87103</v>
      </c>
      <c r="HV53">
        <v>1.87683</v>
      </c>
      <c r="HW53">
        <v>1.8760600000000001</v>
      </c>
      <c r="HX53">
        <v>5</v>
      </c>
      <c r="HY53">
        <v>0</v>
      </c>
      <c r="HZ53">
        <v>0</v>
      </c>
      <c r="IA53">
        <v>0</v>
      </c>
      <c r="IB53" t="s">
        <v>428</v>
      </c>
      <c r="IC53" t="s">
        <v>429</v>
      </c>
      <c r="ID53" t="s">
        <v>430</v>
      </c>
      <c r="IE53" t="s">
        <v>430</v>
      </c>
      <c r="IF53" t="s">
        <v>430</v>
      </c>
      <c r="IG53" t="s">
        <v>430</v>
      </c>
      <c r="IH53">
        <v>0</v>
      </c>
      <c r="II53">
        <v>100</v>
      </c>
      <c r="IJ53">
        <v>100</v>
      </c>
      <c r="IK53">
        <v>-0.99399999999999999</v>
      </c>
      <c r="IL53">
        <v>1.9E-2</v>
      </c>
      <c r="IM53">
        <v>-0.74884262232536525</v>
      </c>
      <c r="IN53">
        <v>-2.677719669153116E-3</v>
      </c>
      <c r="IO53">
        <v>1.9353498771248068E-6</v>
      </c>
      <c r="IP53">
        <v>-6.1862177325538213E-10</v>
      </c>
      <c r="IQ53">
        <v>-0.20282385149793239</v>
      </c>
      <c r="IR53">
        <v>-1.5299015507423901E-2</v>
      </c>
      <c r="IS53">
        <v>1.742162107778985E-3</v>
      </c>
      <c r="IT53">
        <v>-1.472690239905804E-5</v>
      </c>
      <c r="IU53">
        <v>3</v>
      </c>
      <c r="IV53">
        <v>2255</v>
      </c>
      <c r="IW53">
        <v>2</v>
      </c>
      <c r="IX53">
        <v>41</v>
      </c>
      <c r="IY53">
        <v>2.4</v>
      </c>
      <c r="IZ53">
        <v>2.2999999999999998</v>
      </c>
      <c r="JA53">
        <v>0.29541000000000001</v>
      </c>
      <c r="JB53">
        <v>2.5585900000000001</v>
      </c>
      <c r="JC53">
        <v>1.5991200000000001</v>
      </c>
      <c r="JD53">
        <v>2.2631800000000002</v>
      </c>
      <c r="JE53">
        <v>1.5502899999999999</v>
      </c>
      <c r="JF53">
        <v>2.3767100000000001</v>
      </c>
      <c r="JG53">
        <v>42.939</v>
      </c>
      <c r="JH53">
        <v>23.649699999999999</v>
      </c>
      <c r="JI53">
        <v>18</v>
      </c>
      <c r="JJ53">
        <v>505.64600000000002</v>
      </c>
      <c r="JK53">
        <v>457.399</v>
      </c>
      <c r="JL53">
        <v>23.930599999999998</v>
      </c>
      <c r="JM53">
        <v>31.6127</v>
      </c>
      <c r="JN53">
        <v>29.999500000000001</v>
      </c>
      <c r="JO53">
        <v>31.690100000000001</v>
      </c>
      <c r="JP53">
        <v>31.6782</v>
      </c>
      <c r="JQ53">
        <v>5.9630200000000002</v>
      </c>
      <c r="JR53">
        <v>14.008800000000001</v>
      </c>
      <c r="JS53">
        <v>7.4770300000000001</v>
      </c>
      <c r="JT53">
        <v>23.9451</v>
      </c>
      <c r="JU53">
        <v>70</v>
      </c>
      <c r="JV53">
        <v>18.562000000000001</v>
      </c>
      <c r="JW53">
        <v>99.161600000000007</v>
      </c>
      <c r="JX53">
        <v>98.876000000000005</v>
      </c>
    </row>
    <row r="54" spans="1:284" x14ac:dyDescent="0.3">
      <c r="A54">
        <v>38</v>
      </c>
      <c r="B54">
        <v>1693254365.0999999</v>
      </c>
      <c r="C54">
        <v>9425.5999999046326</v>
      </c>
      <c r="D54" t="s">
        <v>620</v>
      </c>
      <c r="E54" t="s">
        <v>621</v>
      </c>
      <c r="F54" t="s">
        <v>416</v>
      </c>
      <c r="G54" t="s">
        <v>417</v>
      </c>
      <c r="H54" t="s">
        <v>510</v>
      </c>
      <c r="I54" t="s">
        <v>593</v>
      </c>
      <c r="J54" t="s">
        <v>594</v>
      </c>
      <c r="K54" t="s">
        <v>595</v>
      </c>
      <c r="L54" t="s">
        <v>596</v>
      </c>
      <c r="M54">
        <v>1693254365.0999999</v>
      </c>
      <c r="N54">
        <f t="shared" si="46"/>
        <v>4.4783129877284484E-3</v>
      </c>
      <c r="O54">
        <f t="shared" si="47"/>
        <v>4.4783129877284482</v>
      </c>
      <c r="P54">
        <f t="shared" si="48"/>
        <v>3.1101016358944804</v>
      </c>
      <c r="Q54">
        <f t="shared" si="49"/>
        <v>26.110199999999999</v>
      </c>
      <c r="R54">
        <f t="shared" si="50"/>
        <v>9.1418215629588371</v>
      </c>
      <c r="S54">
        <f t="shared" si="51"/>
        <v>0.90733746422980055</v>
      </c>
      <c r="T54">
        <f t="shared" si="52"/>
        <v>2.5914706927254003</v>
      </c>
      <c r="U54">
        <f t="shared" si="53"/>
        <v>0.31616856565277018</v>
      </c>
      <c r="V54">
        <f t="shared" si="54"/>
        <v>2.9128650192759671</v>
      </c>
      <c r="W54">
        <f t="shared" si="55"/>
        <v>0.29826557124725006</v>
      </c>
      <c r="X54">
        <f t="shared" si="56"/>
        <v>0.18793996378213174</v>
      </c>
      <c r="Y54">
        <f t="shared" si="57"/>
        <v>344.34340065838472</v>
      </c>
      <c r="Z54">
        <f t="shared" si="58"/>
        <v>29.557199164143501</v>
      </c>
      <c r="AA54">
        <f t="shared" si="59"/>
        <v>27.9939</v>
      </c>
      <c r="AB54">
        <f t="shared" si="60"/>
        <v>3.7934904095148383</v>
      </c>
      <c r="AC54">
        <f t="shared" si="61"/>
        <v>59.483807994535866</v>
      </c>
      <c r="AD54">
        <f t="shared" si="62"/>
        <v>2.3493968281223996</v>
      </c>
      <c r="AE54">
        <f t="shared" si="63"/>
        <v>3.9496409314249239</v>
      </c>
      <c r="AF54">
        <f t="shared" si="64"/>
        <v>1.4440935813924387</v>
      </c>
      <c r="AG54">
        <f t="shared" si="65"/>
        <v>-197.49360275882458</v>
      </c>
      <c r="AH54">
        <f t="shared" si="66"/>
        <v>108.93752345625315</v>
      </c>
      <c r="AI54">
        <f t="shared" si="67"/>
        <v>8.1797968071123162</v>
      </c>
      <c r="AJ54">
        <f t="shared" si="68"/>
        <v>263.9671181629256</v>
      </c>
      <c r="AK54">
        <v>0</v>
      </c>
      <c r="AL54">
        <v>0</v>
      </c>
      <c r="AM54">
        <f t="shared" si="69"/>
        <v>1</v>
      </c>
      <c r="AN54">
        <f t="shared" si="70"/>
        <v>0</v>
      </c>
      <c r="AO54">
        <f t="shared" si="71"/>
        <v>52085.008811704662</v>
      </c>
      <c r="AP54" t="s">
        <v>422</v>
      </c>
      <c r="AQ54">
        <v>10238.9</v>
      </c>
      <c r="AR54">
        <v>302.21199999999999</v>
      </c>
      <c r="AS54">
        <v>4052.3</v>
      </c>
      <c r="AT54">
        <f t="shared" si="72"/>
        <v>0.92542210596451402</v>
      </c>
      <c r="AU54">
        <v>-0.32343011824092421</v>
      </c>
      <c r="AV54" t="s">
        <v>622</v>
      </c>
      <c r="AW54">
        <v>10456.9</v>
      </c>
      <c r="AX54">
        <v>727.85138461538475</v>
      </c>
      <c r="AY54">
        <v>780.35326395921152</v>
      </c>
      <c r="AZ54">
        <f t="shared" si="73"/>
        <v>6.7279630609158314E-2</v>
      </c>
      <c r="BA54">
        <v>0.5</v>
      </c>
      <c r="BB54">
        <f t="shared" si="74"/>
        <v>1513.0674003291922</v>
      </c>
      <c r="BC54">
        <f t="shared" si="75"/>
        <v>3.1101016358944804</v>
      </c>
      <c r="BD54">
        <f t="shared" si="76"/>
        <v>50.899307890453755</v>
      </c>
      <c r="BE54">
        <f t="shared" si="77"/>
        <v>2.2692523501520053E-3</v>
      </c>
      <c r="BF54">
        <f t="shared" si="78"/>
        <v>4.1929045307508463</v>
      </c>
      <c r="BG54">
        <f t="shared" si="79"/>
        <v>230.22203305662023</v>
      </c>
      <c r="BH54" t="s">
        <v>623</v>
      </c>
      <c r="BI54">
        <v>578.87</v>
      </c>
      <c r="BJ54">
        <f t="shared" si="80"/>
        <v>578.87</v>
      </c>
      <c r="BK54">
        <f t="shared" si="81"/>
        <v>0.25819493973404195</v>
      </c>
      <c r="BL54">
        <f t="shared" si="82"/>
        <v>0.26057687528059553</v>
      </c>
      <c r="BM54">
        <f t="shared" si="83"/>
        <v>0.94199299713562346</v>
      </c>
      <c r="BN54">
        <f t="shared" si="84"/>
        <v>0.10980411711193686</v>
      </c>
      <c r="BO54">
        <f t="shared" si="85"/>
        <v>0.87249865497577361</v>
      </c>
      <c r="BP54">
        <f t="shared" si="86"/>
        <v>0.20724029517837095</v>
      </c>
      <c r="BQ54">
        <f t="shared" si="87"/>
        <v>0.79275970482162905</v>
      </c>
      <c r="BR54">
        <v>5418</v>
      </c>
      <c r="BS54">
        <v>290.00000000000011</v>
      </c>
      <c r="BT54">
        <v>767.18</v>
      </c>
      <c r="BU54">
        <v>115</v>
      </c>
      <c r="BV54">
        <v>10456.9</v>
      </c>
      <c r="BW54">
        <v>765.51</v>
      </c>
      <c r="BX54">
        <v>1.67</v>
      </c>
      <c r="BY54">
        <v>300.00000000000011</v>
      </c>
      <c r="BZ54">
        <v>38.299999999999997</v>
      </c>
      <c r="CA54">
        <v>780.35326395921152</v>
      </c>
      <c r="CB54">
        <v>0.93096006929585784</v>
      </c>
      <c r="CC54">
        <v>-15.522210846203141</v>
      </c>
      <c r="CD54">
        <v>0.79527937631208212</v>
      </c>
      <c r="CE54">
        <v>0.93153193371651322</v>
      </c>
      <c r="CF54">
        <v>-1.132914349276975E-2</v>
      </c>
      <c r="CG54">
        <v>289.99999999999989</v>
      </c>
      <c r="CH54">
        <v>763.66</v>
      </c>
      <c r="CI54">
        <v>735</v>
      </c>
      <c r="CJ54">
        <v>10401.9</v>
      </c>
      <c r="CK54">
        <v>765.43</v>
      </c>
      <c r="CL54">
        <v>-1.77</v>
      </c>
      <c r="CZ54">
        <f t="shared" si="88"/>
        <v>1799.86</v>
      </c>
      <c r="DA54">
        <f t="shared" si="89"/>
        <v>1513.0674003291922</v>
      </c>
      <c r="DB54">
        <f t="shared" si="90"/>
        <v>0.84065838472391874</v>
      </c>
      <c r="DC54">
        <f t="shared" si="91"/>
        <v>0.19131676944783746</v>
      </c>
      <c r="DD54">
        <v>6</v>
      </c>
      <c r="DE54">
        <v>0.5</v>
      </c>
      <c r="DF54" t="s">
        <v>425</v>
      </c>
      <c r="DG54">
        <v>2</v>
      </c>
      <c r="DH54">
        <v>1693254365.0999999</v>
      </c>
      <c r="DI54">
        <v>26.110199999999999</v>
      </c>
      <c r="DJ54">
        <v>29.9803</v>
      </c>
      <c r="DK54">
        <v>23.671199999999999</v>
      </c>
      <c r="DL54">
        <v>18.427600000000002</v>
      </c>
      <c r="DM54">
        <v>27.133199999999999</v>
      </c>
      <c r="DN54">
        <v>23.655200000000001</v>
      </c>
      <c r="DO54">
        <v>500.30200000000002</v>
      </c>
      <c r="DP54">
        <v>99.1511</v>
      </c>
      <c r="DQ54">
        <v>0.100177</v>
      </c>
      <c r="DR54">
        <v>28.6876</v>
      </c>
      <c r="DS54">
        <v>27.9939</v>
      </c>
      <c r="DT54">
        <v>999.9</v>
      </c>
      <c r="DU54">
        <v>0</v>
      </c>
      <c r="DV54">
        <v>0</v>
      </c>
      <c r="DW54">
        <v>9990</v>
      </c>
      <c r="DX54">
        <v>0</v>
      </c>
      <c r="DY54">
        <v>1199.3399999999999</v>
      </c>
      <c r="DZ54">
        <v>-3.7323300000000001</v>
      </c>
      <c r="EA54">
        <v>26.89</v>
      </c>
      <c r="EB54">
        <v>30.543199999999999</v>
      </c>
      <c r="EC54">
        <v>5.44625</v>
      </c>
      <c r="ED54">
        <v>29.9803</v>
      </c>
      <c r="EE54">
        <v>18.427600000000002</v>
      </c>
      <c r="EF54">
        <v>2.3671199999999999</v>
      </c>
      <c r="EG54">
        <v>1.8271200000000001</v>
      </c>
      <c r="EH54">
        <v>20.140599999999999</v>
      </c>
      <c r="EI54">
        <v>16.020700000000001</v>
      </c>
      <c r="EJ54">
        <v>1799.86</v>
      </c>
      <c r="EK54">
        <v>0.97799400000000003</v>
      </c>
      <c r="EL54">
        <v>2.2006299999999999E-2</v>
      </c>
      <c r="EM54">
        <v>0</v>
      </c>
      <c r="EN54">
        <v>727.66899999999998</v>
      </c>
      <c r="EO54">
        <v>4.9995000000000003</v>
      </c>
      <c r="EP54">
        <v>14265.8</v>
      </c>
      <c r="EQ54">
        <v>16658.5</v>
      </c>
      <c r="ER54">
        <v>48.811999999999998</v>
      </c>
      <c r="ES54">
        <v>50.75</v>
      </c>
      <c r="ET54">
        <v>50.125</v>
      </c>
      <c r="EU54">
        <v>49.061999999999998</v>
      </c>
      <c r="EV54">
        <v>49.811999999999998</v>
      </c>
      <c r="EW54">
        <v>1755.36</v>
      </c>
      <c r="EX54">
        <v>39.5</v>
      </c>
      <c r="EY54">
        <v>0</v>
      </c>
      <c r="EZ54">
        <v>120.7999999523163</v>
      </c>
      <c r="FA54">
        <v>0</v>
      </c>
      <c r="FB54">
        <v>727.85138461538475</v>
      </c>
      <c r="FC54">
        <v>-2.8404786327793921</v>
      </c>
      <c r="FD54">
        <v>-40.215384518066898</v>
      </c>
      <c r="FE54">
        <v>14272.25</v>
      </c>
      <c r="FF54">
        <v>15</v>
      </c>
      <c r="FG54">
        <v>1693254398</v>
      </c>
      <c r="FH54" t="s">
        <v>624</v>
      </c>
      <c r="FI54">
        <v>1693254392.5</v>
      </c>
      <c r="FJ54">
        <v>1693254398</v>
      </c>
      <c r="FK54">
        <v>42</v>
      </c>
      <c r="FL54">
        <v>-0.128</v>
      </c>
      <c r="FM54">
        <v>0</v>
      </c>
      <c r="FN54">
        <v>-1.0229999999999999</v>
      </c>
      <c r="FO54">
        <v>1.6E-2</v>
      </c>
      <c r="FP54">
        <v>30</v>
      </c>
      <c r="FQ54">
        <v>18</v>
      </c>
      <c r="FR54">
        <v>0.66</v>
      </c>
      <c r="FS54">
        <v>0.04</v>
      </c>
      <c r="FT54">
        <v>3.0028307939013512</v>
      </c>
      <c r="FU54">
        <v>0.12084210239573551</v>
      </c>
      <c r="FV54">
        <v>5.4923101136135091E-2</v>
      </c>
      <c r="FW54">
        <v>1</v>
      </c>
      <c r="FX54">
        <v>0.33112020443359658</v>
      </c>
      <c r="FY54">
        <v>1.279865526097663E-2</v>
      </c>
      <c r="FZ54">
        <v>2.1363859260498681E-3</v>
      </c>
      <c r="GA54">
        <v>1</v>
      </c>
      <c r="GB54">
        <v>2</v>
      </c>
      <c r="GC54">
        <v>2</v>
      </c>
      <c r="GD54" t="s">
        <v>427</v>
      </c>
      <c r="GE54">
        <v>2.9706999999999999</v>
      </c>
      <c r="GF54">
        <v>2.8117899999999998</v>
      </c>
      <c r="GG54">
        <v>7.8608700000000007E-3</v>
      </c>
      <c r="GH54">
        <v>8.5739100000000006E-3</v>
      </c>
      <c r="GI54">
        <v>0.118839</v>
      </c>
      <c r="GJ54">
        <v>9.8269599999999999E-2</v>
      </c>
      <c r="GK54">
        <v>29316.799999999999</v>
      </c>
      <c r="GL54">
        <v>27032.3</v>
      </c>
      <c r="GM54">
        <v>26559.1</v>
      </c>
      <c r="GN54">
        <v>25724.9</v>
      </c>
      <c r="GO54">
        <v>31836.9</v>
      </c>
      <c r="GP54">
        <v>32677.4</v>
      </c>
      <c r="GQ54">
        <v>37603.199999999997</v>
      </c>
      <c r="GR54">
        <v>38068.1</v>
      </c>
      <c r="GS54">
        <v>1.9672000000000001</v>
      </c>
      <c r="GT54">
        <v>1.9420999999999999</v>
      </c>
      <c r="GU54">
        <v>7.6442999999999997E-3</v>
      </c>
      <c r="GV54">
        <v>0</v>
      </c>
      <c r="GW54">
        <v>27.8691</v>
      </c>
      <c r="GX54">
        <v>999.9</v>
      </c>
      <c r="GY54">
        <v>27.5</v>
      </c>
      <c r="GZ54">
        <v>41.1</v>
      </c>
      <c r="HA54">
        <v>21.8003</v>
      </c>
      <c r="HB54">
        <v>61.765099999999997</v>
      </c>
      <c r="HC54">
        <v>12.8566</v>
      </c>
      <c r="HD54">
        <v>1</v>
      </c>
      <c r="HE54">
        <v>0.32652399999999998</v>
      </c>
      <c r="HF54">
        <v>2.6161300000000001</v>
      </c>
      <c r="HG54">
        <v>20.233499999999999</v>
      </c>
      <c r="HH54">
        <v>5.2100999999999997</v>
      </c>
      <c r="HI54">
        <v>11.9321</v>
      </c>
      <c r="HJ54">
        <v>4.9871999999999996</v>
      </c>
      <c r="HK54">
        <v>3.2909999999999999</v>
      </c>
      <c r="HL54">
        <v>9999</v>
      </c>
      <c r="HM54">
        <v>9999</v>
      </c>
      <c r="HN54">
        <v>9999</v>
      </c>
      <c r="HO54">
        <v>999.9</v>
      </c>
      <c r="HP54">
        <v>1.871</v>
      </c>
      <c r="HQ54">
        <v>1.8771199999999999</v>
      </c>
      <c r="HR54">
        <v>1.8748499999999999</v>
      </c>
      <c r="HS54">
        <v>1.87314</v>
      </c>
      <c r="HT54">
        <v>1.87358</v>
      </c>
      <c r="HU54">
        <v>1.87103</v>
      </c>
      <c r="HV54">
        <v>1.8768499999999999</v>
      </c>
      <c r="HW54">
        <v>1.8760399999999999</v>
      </c>
      <c r="HX54">
        <v>5</v>
      </c>
      <c r="HY54">
        <v>0</v>
      </c>
      <c r="HZ54">
        <v>0</v>
      </c>
      <c r="IA54">
        <v>0</v>
      </c>
      <c r="IB54" t="s">
        <v>428</v>
      </c>
      <c r="IC54" t="s">
        <v>429</v>
      </c>
      <c r="ID54" t="s">
        <v>430</v>
      </c>
      <c r="IE54" t="s">
        <v>430</v>
      </c>
      <c r="IF54" t="s">
        <v>430</v>
      </c>
      <c r="IG54" t="s">
        <v>430</v>
      </c>
      <c r="IH54">
        <v>0</v>
      </c>
      <c r="II54">
        <v>100</v>
      </c>
      <c r="IJ54">
        <v>100</v>
      </c>
      <c r="IK54">
        <v>-1.0229999999999999</v>
      </c>
      <c r="IL54">
        <v>1.6E-2</v>
      </c>
      <c r="IM54">
        <v>-0.81393369566986284</v>
      </c>
      <c r="IN54">
        <v>-2.677719669153116E-3</v>
      </c>
      <c r="IO54">
        <v>1.9353498771248068E-6</v>
      </c>
      <c r="IP54">
        <v>-6.1862177325538213E-10</v>
      </c>
      <c r="IQ54">
        <v>-0.19940091544420771</v>
      </c>
      <c r="IR54">
        <v>-1.5299015507423901E-2</v>
      </c>
      <c r="IS54">
        <v>1.742162107778985E-3</v>
      </c>
      <c r="IT54">
        <v>-1.472690239905804E-5</v>
      </c>
      <c r="IU54">
        <v>3</v>
      </c>
      <c r="IV54">
        <v>2255</v>
      </c>
      <c r="IW54">
        <v>2</v>
      </c>
      <c r="IX54">
        <v>41</v>
      </c>
      <c r="IY54">
        <v>1.7</v>
      </c>
      <c r="IZ54">
        <v>1.5</v>
      </c>
      <c r="JA54">
        <v>0.21362300000000001</v>
      </c>
      <c r="JB54">
        <v>2.5854499999999998</v>
      </c>
      <c r="JC54">
        <v>1.5991200000000001</v>
      </c>
      <c r="JD54">
        <v>2.2631800000000002</v>
      </c>
      <c r="JE54">
        <v>1.5502899999999999</v>
      </c>
      <c r="JF54">
        <v>2.3120099999999999</v>
      </c>
      <c r="JG54">
        <v>42.804600000000001</v>
      </c>
      <c r="JH54">
        <v>23.640999999999998</v>
      </c>
      <c r="JI54">
        <v>18</v>
      </c>
      <c r="JJ54">
        <v>505.88299999999998</v>
      </c>
      <c r="JK54">
        <v>458.96199999999999</v>
      </c>
      <c r="JL54">
        <v>23.967500000000001</v>
      </c>
      <c r="JM54">
        <v>31.548999999999999</v>
      </c>
      <c r="JN54">
        <v>29.999700000000001</v>
      </c>
      <c r="JO54">
        <v>31.631900000000002</v>
      </c>
      <c r="JP54">
        <v>31.622900000000001</v>
      </c>
      <c r="JQ54">
        <v>4.3207199999999997</v>
      </c>
      <c r="JR54">
        <v>14.4627</v>
      </c>
      <c r="JS54">
        <v>8.9488800000000008</v>
      </c>
      <c r="JT54">
        <v>23.9846</v>
      </c>
      <c r="JU54">
        <v>30</v>
      </c>
      <c r="JV54">
        <v>18.4162</v>
      </c>
      <c r="JW54">
        <v>99.168899999999994</v>
      </c>
      <c r="JX54">
        <v>98.881100000000004</v>
      </c>
    </row>
    <row r="55" spans="1:284" x14ac:dyDescent="0.3">
      <c r="A55">
        <v>39</v>
      </c>
      <c r="B55">
        <v>1693254550</v>
      </c>
      <c r="C55">
        <v>9610.5</v>
      </c>
      <c r="D55" t="s">
        <v>625</v>
      </c>
      <c r="E55" t="s">
        <v>626</v>
      </c>
      <c r="F55" t="s">
        <v>416</v>
      </c>
      <c r="G55" t="s">
        <v>417</v>
      </c>
      <c r="H55" t="s">
        <v>510</v>
      </c>
      <c r="I55" t="s">
        <v>593</v>
      </c>
      <c r="J55" t="s">
        <v>594</v>
      </c>
      <c r="K55" t="s">
        <v>595</v>
      </c>
      <c r="L55" t="s">
        <v>596</v>
      </c>
      <c r="M55">
        <v>1693254550</v>
      </c>
      <c r="N55">
        <f t="shared" si="46"/>
        <v>4.9203294399312132E-3</v>
      </c>
      <c r="O55">
        <f t="shared" si="47"/>
        <v>4.920329439931213</v>
      </c>
      <c r="P55">
        <f t="shared" si="48"/>
        <v>1.1124810924398922</v>
      </c>
      <c r="Q55">
        <f t="shared" si="49"/>
        <v>8.6025600000000004</v>
      </c>
      <c r="R55">
        <f t="shared" si="50"/>
        <v>3.2284807218994249</v>
      </c>
      <c r="S55">
        <f t="shared" si="51"/>
        <v>0.32040092577299212</v>
      </c>
      <c r="T55">
        <f t="shared" si="52"/>
        <v>0.85373537135328004</v>
      </c>
      <c r="U55">
        <f t="shared" si="53"/>
        <v>0.3597974348198687</v>
      </c>
      <c r="V55">
        <f t="shared" si="54"/>
        <v>2.9074423897790043</v>
      </c>
      <c r="W55">
        <f t="shared" si="55"/>
        <v>0.33676542131729198</v>
      </c>
      <c r="X55">
        <f t="shared" si="56"/>
        <v>0.21242474149504367</v>
      </c>
      <c r="Y55">
        <f t="shared" si="57"/>
        <v>344.4093006580901</v>
      </c>
      <c r="Z55">
        <f t="shared" si="58"/>
        <v>29.44596553623715</v>
      </c>
      <c r="AA55">
        <f t="shared" si="59"/>
        <v>27.992899999999999</v>
      </c>
      <c r="AB55">
        <f t="shared" si="60"/>
        <v>3.7932692576448854</v>
      </c>
      <c r="AC55">
        <f t="shared" si="61"/>
        <v>60.463757330699828</v>
      </c>
      <c r="AD55">
        <f t="shared" si="62"/>
        <v>2.3884476026697001</v>
      </c>
      <c r="AE55">
        <f t="shared" si="63"/>
        <v>3.9502136620560151</v>
      </c>
      <c r="AF55">
        <f t="shared" si="64"/>
        <v>1.4048216549751853</v>
      </c>
      <c r="AG55">
        <f t="shared" si="65"/>
        <v>-216.98652830096651</v>
      </c>
      <c r="AH55">
        <f t="shared" si="66"/>
        <v>109.28333498690658</v>
      </c>
      <c r="AI55">
        <f t="shared" si="67"/>
        <v>8.2211287188606903</v>
      </c>
      <c r="AJ55">
        <f t="shared" si="68"/>
        <v>244.92723606289087</v>
      </c>
      <c r="AK55">
        <v>0</v>
      </c>
      <c r="AL55">
        <v>0</v>
      </c>
      <c r="AM55">
        <f t="shared" si="69"/>
        <v>1</v>
      </c>
      <c r="AN55">
        <f t="shared" si="70"/>
        <v>0</v>
      </c>
      <c r="AO55">
        <f t="shared" si="71"/>
        <v>51929.53290595056</v>
      </c>
      <c r="AP55" t="s">
        <v>422</v>
      </c>
      <c r="AQ55">
        <v>10238.9</v>
      </c>
      <c r="AR55">
        <v>302.21199999999999</v>
      </c>
      <c r="AS55">
        <v>4052.3</v>
      </c>
      <c r="AT55">
        <f t="shared" si="72"/>
        <v>0.92542210596451402</v>
      </c>
      <c r="AU55">
        <v>-0.32343011824092421</v>
      </c>
      <c r="AV55" t="s">
        <v>627</v>
      </c>
      <c r="AW55">
        <v>10429.9</v>
      </c>
      <c r="AX55">
        <v>727.31153846153836</v>
      </c>
      <c r="AY55">
        <v>769.63447226058645</v>
      </c>
      <c r="AZ55">
        <f t="shared" si="73"/>
        <v>5.4990953919639596E-2</v>
      </c>
      <c r="BA55">
        <v>0.5</v>
      </c>
      <c r="BB55">
        <f t="shared" si="74"/>
        <v>1513.361100329045</v>
      </c>
      <c r="BC55">
        <f t="shared" si="75"/>
        <v>1.1124810924398922</v>
      </c>
      <c r="BD55">
        <f t="shared" si="76"/>
        <v>41.610585265984795</v>
      </c>
      <c r="BE55">
        <f t="shared" si="77"/>
        <v>9.4882259783776073E-4</v>
      </c>
      <c r="BF55">
        <f t="shared" si="78"/>
        <v>4.2652267356184037</v>
      </c>
      <c r="BG55">
        <f t="shared" si="79"/>
        <v>229.27996331118226</v>
      </c>
      <c r="BH55" t="s">
        <v>628</v>
      </c>
      <c r="BI55">
        <v>580.23</v>
      </c>
      <c r="BJ55">
        <f t="shared" si="80"/>
        <v>580.23</v>
      </c>
      <c r="BK55">
        <f t="shared" si="81"/>
        <v>0.24609665898184585</v>
      </c>
      <c r="BL55">
        <f t="shared" si="82"/>
        <v>0.22345266346625309</v>
      </c>
      <c r="BM55">
        <f t="shared" si="83"/>
        <v>0.94544912047839291</v>
      </c>
      <c r="BN55">
        <f t="shared" si="84"/>
        <v>9.0545355242255432E-2</v>
      </c>
      <c r="BO55">
        <f t="shared" si="85"/>
        <v>0.87535693235449774</v>
      </c>
      <c r="BP55">
        <f t="shared" si="86"/>
        <v>0.17826465285739501</v>
      </c>
      <c r="BQ55">
        <f t="shared" si="87"/>
        <v>0.82173534714260499</v>
      </c>
      <c r="BR55">
        <v>5420</v>
      </c>
      <c r="BS55">
        <v>290.00000000000011</v>
      </c>
      <c r="BT55">
        <v>758.4</v>
      </c>
      <c r="BU55">
        <v>235</v>
      </c>
      <c r="BV55">
        <v>10429.9</v>
      </c>
      <c r="BW55">
        <v>756.72</v>
      </c>
      <c r="BX55">
        <v>1.68</v>
      </c>
      <c r="BY55">
        <v>300.00000000000011</v>
      </c>
      <c r="BZ55">
        <v>38.299999999999997</v>
      </c>
      <c r="CA55">
        <v>769.63447226058645</v>
      </c>
      <c r="CB55">
        <v>0.90387394156765422</v>
      </c>
      <c r="CC55">
        <v>-13.46728013531561</v>
      </c>
      <c r="CD55">
        <v>0.77200541899699404</v>
      </c>
      <c r="CE55">
        <v>0.91574183513826113</v>
      </c>
      <c r="CF55">
        <v>-1.132726162402671E-2</v>
      </c>
      <c r="CG55">
        <v>289.99999999999989</v>
      </c>
      <c r="CH55">
        <v>755.47</v>
      </c>
      <c r="CI55">
        <v>675</v>
      </c>
      <c r="CJ55">
        <v>10405.700000000001</v>
      </c>
      <c r="CK55">
        <v>756.69</v>
      </c>
      <c r="CL55">
        <v>-1.22</v>
      </c>
      <c r="CZ55">
        <f t="shared" si="88"/>
        <v>1800.21</v>
      </c>
      <c r="DA55">
        <f t="shared" si="89"/>
        <v>1513.361100329045</v>
      </c>
      <c r="DB55">
        <f t="shared" si="90"/>
        <v>0.84065809007229431</v>
      </c>
      <c r="DC55">
        <f t="shared" si="91"/>
        <v>0.19131618014458873</v>
      </c>
      <c r="DD55">
        <v>6</v>
      </c>
      <c r="DE55">
        <v>0.5</v>
      </c>
      <c r="DF55" t="s">
        <v>425</v>
      </c>
      <c r="DG55">
        <v>2</v>
      </c>
      <c r="DH55">
        <v>1693254550</v>
      </c>
      <c r="DI55">
        <v>8.6025600000000004</v>
      </c>
      <c r="DJ55">
        <v>9.9876100000000001</v>
      </c>
      <c r="DK55">
        <v>24.0669</v>
      </c>
      <c r="DL55">
        <v>18.307600000000001</v>
      </c>
      <c r="DM55">
        <v>9.6899099999999994</v>
      </c>
      <c r="DN55">
        <v>23.841200000000001</v>
      </c>
      <c r="DO55">
        <v>500.26</v>
      </c>
      <c r="DP55">
        <v>99.1417</v>
      </c>
      <c r="DQ55">
        <v>0.100313</v>
      </c>
      <c r="DR55">
        <v>28.690100000000001</v>
      </c>
      <c r="DS55">
        <v>27.992899999999999</v>
      </c>
      <c r="DT55">
        <v>999.9</v>
      </c>
      <c r="DU55">
        <v>0</v>
      </c>
      <c r="DV55">
        <v>0</v>
      </c>
      <c r="DW55">
        <v>9960</v>
      </c>
      <c r="DX55">
        <v>0</v>
      </c>
      <c r="DY55">
        <v>1199.3699999999999</v>
      </c>
      <c r="DZ55">
        <v>-1.38504</v>
      </c>
      <c r="EA55">
        <v>8.8147099999999998</v>
      </c>
      <c r="EB55">
        <v>10.1739</v>
      </c>
      <c r="EC55">
        <v>5.7593500000000004</v>
      </c>
      <c r="ED55">
        <v>9.9876100000000001</v>
      </c>
      <c r="EE55">
        <v>18.307600000000001</v>
      </c>
      <c r="EF55">
        <v>2.3860299999999999</v>
      </c>
      <c r="EG55">
        <v>1.81504</v>
      </c>
      <c r="EH55">
        <v>20.269300000000001</v>
      </c>
      <c r="EI55">
        <v>15.9169</v>
      </c>
      <c r="EJ55">
        <v>1800.21</v>
      </c>
      <c r="EK55">
        <v>0.97800100000000001</v>
      </c>
      <c r="EL55">
        <v>2.1999299999999999E-2</v>
      </c>
      <c r="EM55">
        <v>0</v>
      </c>
      <c r="EN55">
        <v>726.76</v>
      </c>
      <c r="EO55">
        <v>4.9995000000000003</v>
      </c>
      <c r="EP55">
        <v>14281.6</v>
      </c>
      <c r="EQ55">
        <v>16661.8</v>
      </c>
      <c r="ER55">
        <v>49</v>
      </c>
      <c r="ES55">
        <v>51.186999999999998</v>
      </c>
      <c r="ET55">
        <v>50.375</v>
      </c>
      <c r="EU55">
        <v>49.436999999999998</v>
      </c>
      <c r="EV55">
        <v>50.125</v>
      </c>
      <c r="EW55">
        <v>1755.72</v>
      </c>
      <c r="EX55">
        <v>39.49</v>
      </c>
      <c r="EY55">
        <v>0</v>
      </c>
      <c r="EZ55">
        <v>183</v>
      </c>
      <c r="FA55">
        <v>0</v>
      </c>
      <c r="FB55">
        <v>727.31153846153836</v>
      </c>
      <c r="FC55">
        <v>-2.446290593665279</v>
      </c>
      <c r="FD55">
        <v>-34.916239294459842</v>
      </c>
      <c r="FE55">
        <v>14283.957692307689</v>
      </c>
      <c r="FF55">
        <v>15</v>
      </c>
      <c r="FG55">
        <v>1693254512</v>
      </c>
      <c r="FH55" t="s">
        <v>629</v>
      </c>
      <c r="FI55">
        <v>1693254504.5</v>
      </c>
      <c r="FJ55">
        <v>1693254512</v>
      </c>
      <c r="FK55">
        <v>43</v>
      </c>
      <c r="FL55">
        <v>-0.12</v>
      </c>
      <c r="FM55">
        <v>-1E-3</v>
      </c>
      <c r="FN55">
        <v>-1.091</v>
      </c>
      <c r="FO55">
        <v>1.4999999999999999E-2</v>
      </c>
      <c r="FP55">
        <v>10</v>
      </c>
      <c r="FQ55">
        <v>18</v>
      </c>
      <c r="FR55">
        <v>0.72</v>
      </c>
      <c r="FS55">
        <v>0.04</v>
      </c>
      <c r="FT55">
        <v>1.082335472501039</v>
      </c>
      <c r="FU55">
        <v>2.2532044209264889E-3</v>
      </c>
      <c r="FV55">
        <v>5.4397417540816798E-2</v>
      </c>
      <c r="FW55">
        <v>1</v>
      </c>
      <c r="FX55">
        <v>0.34898717992426093</v>
      </c>
      <c r="FY55">
        <v>9.7806875944561583E-2</v>
      </c>
      <c r="FZ55">
        <v>1.7298484732783111E-2</v>
      </c>
      <c r="GA55">
        <v>1</v>
      </c>
      <c r="GB55">
        <v>2</v>
      </c>
      <c r="GC55">
        <v>2</v>
      </c>
      <c r="GD55" t="s">
        <v>427</v>
      </c>
      <c r="GE55">
        <v>2.9705599999999999</v>
      </c>
      <c r="GF55">
        <v>2.8116599999999998</v>
      </c>
      <c r="GG55">
        <v>2.80759E-3</v>
      </c>
      <c r="GH55">
        <v>2.85629E-3</v>
      </c>
      <c r="GI55">
        <v>0.119487</v>
      </c>
      <c r="GJ55">
        <v>9.7796999999999995E-2</v>
      </c>
      <c r="GK55">
        <v>29465.3</v>
      </c>
      <c r="GL55">
        <v>27186.7</v>
      </c>
      <c r="GM55">
        <v>26558.6</v>
      </c>
      <c r="GN55">
        <v>25723.8</v>
      </c>
      <c r="GO55">
        <v>31812.9</v>
      </c>
      <c r="GP55">
        <v>32692.799999999999</v>
      </c>
      <c r="GQ55">
        <v>37602.800000000003</v>
      </c>
      <c r="GR55">
        <v>38066.400000000001</v>
      </c>
      <c r="GS55">
        <v>1.9670000000000001</v>
      </c>
      <c r="GT55">
        <v>1.9432</v>
      </c>
      <c r="GU55">
        <v>3.0696400000000002E-3</v>
      </c>
      <c r="GV55">
        <v>0</v>
      </c>
      <c r="GW55">
        <v>27.942799999999998</v>
      </c>
      <c r="GX55">
        <v>999.9</v>
      </c>
      <c r="GY55">
        <v>27.9</v>
      </c>
      <c r="GZ55">
        <v>40.700000000000003</v>
      </c>
      <c r="HA55">
        <v>21.656500000000001</v>
      </c>
      <c r="HB55">
        <v>61.775100000000002</v>
      </c>
      <c r="HC55">
        <v>12.864599999999999</v>
      </c>
      <c r="HD55">
        <v>1</v>
      </c>
      <c r="HE55">
        <v>0.32939000000000002</v>
      </c>
      <c r="HF55">
        <v>2.6575899999999999</v>
      </c>
      <c r="HG55">
        <v>20.233000000000001</v>
      </c>
      <c r="HH55">
        <v>5.2053099999999999</v>
      </c>
      <c r="HI55">
        <v>11.9321</v>
      </c>
      <c r="HJ55">
        <v>4.9871999999999996</v>
      </c>
      <c r="HK55">
        <v>3.2909999999999999</v>
      </c>
      <c r="HL55">
        <v>9999</v>
      </c>
      <c r="HM55">
        <v>9999</v>
      </c>
      <c r="HN55">
        <v>9999</v>
      </c>
      <c r="HO55">
        <v>999.9</v>
      </c>
      <c r="HP55">
        <v>1.8709899999999999</v>
      </c>
      <c r="HQ55">
        <v>1.8770800000000001</v>
      </c>
      <c r="HR55">
        <v>1.8748499999999999</v>
      </c>
      <c r="HS55">
        <v>1.87314</v>
      </c>
      <c r="HT55">
        <v>1.8736299999999999</v>
      </c>
      <c r="HU55">
        <v>1.87103</v>
      </c>
      <c r="HV55">
        <v>1.87683</v>
      </c>
      <c r="HW55">
        <v>1.8760699999999999</v>
      </c>
      <c r="HX55">
        <v>5</v>
      </c>
      <c r="HY55">
        <v>0</v>
      </c>
      <c r="HZ55">
        <v>0</v>
      </c>
      <c r="IA55">
        <v>0</v>
      </c>
      <c r="IB55" t="s">
        <v>428</v>
      </c>
      <c r="IC55" t="s">
        <v>429</v>
      </c>
      <c r="ID55" t="s">
        <v>430</v>
      </c>
      <c r="IE55" t="s">
        <v>430</v>
      </c>
      <c r="IF55" t="s">
        <v>430</v>
      </c>
      <c r="IG55" t="s">
        <v>430</v>
      </c>
      <c r="IH55">
        <v>0</v>
      </c>
      <c r="II55">
        <v>100</v>
      </c>
      <c r="IJ55">
        <v>100</v>
      </c>
      <c r="IK55">
        <v>-1.087</v>
      </c>
      <c r="IL55">
        <v>0.22570000000000001</v>
      </c>
      <c r="IM55">
        <v>-1.061582263957745</v>
      </c>
      <c r="IN55">
        <v>-2.677719669153116E-3</v>
      </c>
      <c r="IO55">
        <v>1.9353498771248068E-6</v>
      </c>
      <c r="IP55">
        <v>-6.1862177325538213E-10</v>
      </c>
      <c r="IQ55">
        <v>-0.2002626866319043</v>
      </c>
      <c r="IR55">
        <v>-1.5299015507423901E-2</v>
      </c>
      <c r="IS55">
        <v>1.742162107778985E-3</v>
      </c>
      <c r="IT55">
        <v>-1.472690239905804E-5</v>
      </c>
      <c r="IU55">
        <v>3</v>
      </c>
      <c r="IV55">
        <v>2255</v>
      </c>
      <c r="IW55">
        <v>2</v>
      </c>
      <c r="IX55">
        <v>41</v>
      </c>
      <c r="IY55">
        <v>0.8</v>
      </c>
      <c r="IZ55">
        <v>0.6</v>
      </c>
      <c r="JA55">
        <v>0.17333999999999999</v>
      </c>
      <c r="JB55">
        <v>2.5939899999999998</v>
      </c>
      <c r="JC55">
        <v>1.5991200000000001</v>
      </c>
      <c r="JD55">
        <v>2.2631800000000002</v>
      </c>
      <c r="JE55">
        <v>1.5502899999999999</v>
      </c>
      <c r="JF55">
        <v>2.3742700000000001</v>
      </c>
      <c r="JG55">
        <v>42.697400000000002</v>
      </c>
      <c r="JH55">
        <v>23.649699999999999</v>
      </c>
      <c r="JI55">
        <v>18</v>
      </c>
      <c r="JJ55">
        <v>505.91199999999998</v>
      </c>
      <c r="JK55">
        <v>459.72899999999998</v>
      </c>
      <c r="JL55">
        <v>23.880500000000001</v>
      </c>
      <c r="JM55">
        <v>31.5989</v>
      </c>
      <c r="JN55">
        <v>30</v>
      </c>
      <c r="JO55">
        <v>31.651199999999999</v>
      </c>
      <c r="JP55">
        <v>31.634</v>
      </c>
      <c r="JQ55">
        <v>3.52799</v>
      </c>
      <c r="JR55">
        <v>15.5059</v>
      </c>
      <c r="JS55">
        <v>10.916499999999999</v>
      </c>
      <c r="JT55">
        <v>23.856999999999999</v>
      </c>
      <c r="JU55">
        <v>10</v>
      </c>
      <c r="JV55">
        <v>18.227599999999999</v>
      </c>
      <c r="JW55">
        <v>99.167400000000001</v>
      </c>
      <c r="JX55">
        <v>98.876800000000003</v>
      </c>
    </row>
    <row r="56" spans="1:284" x14ac:dyDescent="0.3">
      <c r="A56">
        <v>40</v>
      </c>
      <c r="B56">
        <v>1693254739.5</v>
      </c>
      <c r="C56">
        <v>9800</v>
      </c>
      <c r="D56" t="s">
        <v>630</v>
      </c>
      <c r="E56" t="s">
        <v>631</v>
      </c>
      <c r="F56" t="s">
        <v>416</v>
      </c>
      <c r="G56" t="s">
        <v>417</v>
      </c>
      <c r="H56" t="s">
        <v>510</v>
      </c>
      <c r="I56" t="s">
        <v>593</v>
      </c>
      <c r="J56" t="s">
        <v>594</v>
      </c>
      <c r="K56" t="s">
        <v>595</v>
      </c>
      <c r="L56" t="s">
        <v>596</v>
      </c>
      <c r="M56">
        <v>1693254739.5</v>
      </c>
      <c r="N56">
        <f t="shared" si="46"/>
        <v>4.8123004691902199E-3</v>
      </c>
      <c r="O56">
        <f t="shared" si="47"/>
        <v>4.8123004691902196</v>
      </c>
      <c r="P56">
        <f t="shared" si="48"/>
        <v>33.825010032264466</v>
      </c>
      <c r="Q56">
        <f t="shared" si="49"/>
        <v>357.42899999999997</v>
      </c>
      <c r="R56">
        <f t="shared" si="50"/>
        <v>184.88168613454638</v>
      </c>
      <c r="S56">
        <f t="shared" si="51"/>
        <v>18.34846849865934</v>
      </c>
      <c r="T56">
        <f t="shared" si="52"/>
        <v>35.472819856449</v>
      </c>
      <c r="U56">
        <f t="shared" si="53"/>
        <v>0.34390521438271843</v>
      </c>
      <c r="V56">
        <f t="shared" si="54"/>
        <v>2.9232341894937761</v>
      </c>
      <c r="W56">
        <f t="shared" si="55"/>
        <v>0.32290543805234301</v>
      </c>
      <c r="X56">
        <f t="shared" si="56"/>
        <v>0.20359569923136334</v>
      </c>
      <c r="Y56">
        <f t="shared" si="57"/>
        <v>344.35610065819247</v>
      </c>
      <c r="Z56">
        <f t="shared" si="58"/>
        <v>29.451081900893787</v>
      </c>
      <c r="AA56">
        <f t="shared" si="59"/>
        <v>27.970300000000002</v>
      </c>
      <c r="AB56">
        <f t="shared" si="60"/>
        <v>3.7882742241573557</v>
      </c>
      <c r="AC56">
        <f t="shared" si="61"/>
        <v>59.6824115159353</v>
      </c>
      <c r="AD56">
        <f t="shared" si="62"/>
        <v>2.3549996900633001</v>
      </c>
      <c r="AE56">
        <f t="shared" si="63"/>
        <v>3.9458856139459306</v>
      </c>
      <c r="AF56">
        <f t="shared" si="64"/>
        <v>1.4332745340940556</v>
      </c>
      <c r="AG56">
        <f t="shared" si="65"/>
        <v>-212.22245069128869</v>
      </c>
      <c r="AH56">
        <f t="shared" si="66"/>
        <v>110.46001879825307</v>
      </c>
      <c r="AI56">
        <f t="shared" si="67"/>
        <v>8.263050706619806</v>
      </c>
      <c r="AJ56">
        <f t="shared" si="68"/>
        <v>250.85671947177667</v>
      </c>
      <c r="AK56">
        <v>0</v>
      </c>
      <c r="AL56">
        <v>0</v>
      </c>
      <c r="AM56">
        <f t="shared" si="69"/>
        <v>1</v>
      </c>
      <c r="AN56">
        <f t="shared" si="70"/>
        <v>0</v>
      </c>
      <c r="AO56">
        <f t="shared" si="71"/>
        <v>52384.324827705284</v>
      </c>
      <c r="AP56" t="s">
        <v>422</v>
      </c>
      <c r="AQ56">
        <v>10238.9</v>
      </c>
      <c r="AR56">
        <v>302.21199999999999</v>
      </c>
      <c r="AS56">
        <v>4052.3</v>
      </c>
      <c r="AT56">
        <f t="shared" si="72"/>
        <v>0.92542210596451402</v>
      </c>
      <c r="AU56">
        <v>-0.32343011824092421</v>
      </c>
      <c r="AV56" t="s">
        <v>632</v>
      </c>
      <c r="AW56">
        <v>10424.299999999999</v>
      </c>
      <c r="AX56">
        <v>702.38451999999995</v>
      </c>
      <c r="AY56">
        <v>942.47931964573331</v>
      </c>
      <c r="AZ56">
        <f t="shared" si="73"/>
        <v>0.25474808268045834</v>
      </c>
      <c r="BA56">
        <v>0.5</v>
      </c>
      <c r="BB56">
        <f t="shared" si="74"/>
        <v>1513.1259003290961</v>
      </c>
      <c r="BC56">
        <f t="shared" si="75"/>
        <v>33.825010032264466</v>
      </c>
      <c r="BD56">
        <f t="shared" si="76"/>
        <v>192.73296098148978</v>
      </c>
      <c r="BE56">
        <f t="shared" si="77"/>
        <v>2.2568141978852055E-2</v>
      </c>
      <c r="BF56">
        <f t="shared" si="78"/>
        <v>3.2996168887007635</v>
      </c>
      <c r="BG56">
        <f t="shared" si="79"/>
        <v>242.53047072874404</v>
      </c>
      <c r="BH56" t="s">
        <v>633</v>
      </c>
      <c r="BI56">
        <v>548.21</v>
      </c>
      <c r="BJ56">
        <f t="shared" si="80"/>
        <v>548.21</v>
      </c>
      <c r="BK56">
        <f t="shared" si="81"/>
        <v>0.41833206461647821</v>
      </c>
      <c r="BL56">
        <f t="shared" si="82"/>
        <v>0.60896140704396706</v>
      </c>
      <c r="BM56">
        <f t="shared" si="83"/>
        <v>0.88748310698477118</v>
      </c>
      <c r="BN56">
        <f t="shared" si="84"/>
        <v>0.3749914953937995</v>
      </c>
      <c r="BO56">
        <f t="shared" si="85"/>
        <v>0.82926605465105541</v>
      </c>
      <c r="BP56">
        <f t="shared" si="86"/>
        <v>0.47529340902270062</v>
      </c>
      <c r="BQ56">
        <f t="shared" si="87"/>
        <v>0.52470659097729944</v>
      </c>
      <c r="BR56">
        <v>5422</v>
      </c>
      <c r="BS56">
        <v>290.00000000000011</v>
      </c>
      <c r="BT56">
        <v>880.11</v>
      </c>
      <c r="BU56">
        <v>275</v>
      </c>
      <c r="BV56">
        <v>10424.299999999999</v>
      </c>
      <c r="BW56">
        <v>879.89</v>
      </c>
      <c r="BX56">
        <v>0.22</v>
      </c>
      <c r="BY56">
        <v>300.00000000000011</v>
      </c>
      <c r="BZ56">
        <v>38.299999999999997</v>
      </c>
      <c r="CA56">
        <v>942.47931964573331</v>
      </c>
      <c r="CB56">
        <v>1.1582848384179181</v>
      </c>
      <c r="CC56">
        <v>-65.243318298764862</v>
      </c>
      <c r="CD56">
        <v>0.98937892195493105</v>
      </c>
      <c r="CE56">
        <v>0.99360230039402231</v>
      </c>
      <c r="CF56">
        <v>-1.1328415572858739E-2</v>
      </c>
      <c r="CG56">
        <v>289.99999999999989</v>
      </c>
      <c r="CH56">
        <v>872.15</v>
      </c>
      <c r="CI56">
        <v>635</v>
      </c>
      <c r="CJ56">
        <v>10410.799999999999</v>
      </c>
      <c r="CK56">
        <v>879.81</v>
      </c>
      <c r="CL56">
        <v>-7.66</v>
      </c>
      <c r="CZ56">
        <f t="shared" si="88"/>
        <v>1799.93</v>
      </c>
      <c r="DA56">
        <f t="shared" si="89"/>
        <v>1513.1259003290961</v>
      </c>
      <c r="DB56">
        <f t="shared" si="90"/>
        <v>0.8406581924458707</v>
      </c>
      <c r="DC56">
        <f t="shared" si="91"/>
        <v>0.1913163848917416</v>
      </c>
      <c r="DD56">
        <v>6</v>
      </c>
      <c r="DE56">
        <v>0.5</v>
      </c>
      <c r="DF56" t="s">
        <v>425</v>
      </c>
      <c r="DG56">
        <v>2</v>
      </c>
      <c r="DH56">
        <v>1693254739.5</v>
      </c>
      <c r="DI56">
        <v>357.42899999999997</v>
      </c>
      <c r="DJ56">
        <v>400.04199999999997</v>
      </c>
      <c r="DK56">
        <v>23.729299999999999</v>
      </c>
      <c r="DL56">
        <v>18.097000000000001</v>
      </c>
      <c r="DM56">
        <v>358.84199999999998</v>
      </c>
      <c r="DN56">
        <v>23.5243</v>
      </c>
      <c r="DO56">
        <v>500.48200000000003</v>
      </c>
      <c r="DP56">
        <v>99.1447</v>
      </c>
      <c r="DQ56">
        <v>9.9681000000000006E-2</v>
      </c>
      <c r="DR56">
        <v>28.671199999999999</v>
      </c>
      <c r="DS56">
        <v>27.970300000000002</v>
      </c>
      <c r="DT56">
        <v>999.9</v>
      </c>
      <c r="DU56">
        <v>0</v>
      </c>
      <c r="DV56">
        <v>0</v>
      </c>
      <c r="DW56">
        <v>10050</v>
      </c>
      <c r="DX56">
        <v>0</v>
      </c>
      <c r="DY56">
        <v>1184.47</v>
      </c>
      <c r="DZ56">
        <v>-42.613399999999999</v>
      </c>
      <c r="EA56">
        <v>366.11599999999999</v>
      </c>
      <c r="EB56">
        <v>407.41500000000002</v>
      </c>
      <c r="EC56">
        <v>5.6323100000000004</v>
      </c>
      <c r="ED56">
        <v>400.04199999999997</v>
      </c>
      <c r="EE56">
        <v>18.097000000000001</v>
      </c>
      <c r="EF56">
        <v>2.3526400000000001</v>
      </c>
      <c r="EG56">
        <v>1.7942199999999999</v>
      </c>
      <c r="EH56">
        <v>20.041399999999999</v>
      </c>
      <c r="EI56">
        <v>15.736599999999999</v>
      </c>
      <c r="EJ56">
        <v>1799.93</v>
      </c>
      <c r="EK56">
        <v>0.97799700000000001</v>
      </c>
      <c r="EL56">
        <v>2.2002799999999999E-2</v>
      </c>
      <c r="EM56">
        <v>0</v>
      </c>
      <c r="EN56">
        <v>702.24199999999996</v>
      </c>
      <c r="EO56">
        <v>4.9995000000000003</v>
      </c>
      <c r="EP56">
        <v>13818.7</v>
      </c>
      <c r="EQ56">
        <v>16659.2</v>
      </c>
      <c r="ER56">
        <v>49.061999999999998</v>
      </c>
      <c r="ES56">
        <v>51.061999999999998</v>
      </c>
      <c r="ET56">
        <v>50.436999999999998</v>
      </c>
      <c r="EU56">
        <v>49.375</v>
      </c>
      <c r="EV56">
        <v>50.125</v>
      </c>
      <c r="EW56">
        <v>1755.44</v>
      </c>
      <c r="EX56">
        <v>39.49</v>
      </c>
      <c r="EY56">
        <v>0</v>
      </c>
      <c r="EZ56">
        <v>187.39999985694891</v>
      </c>
      <c r="FA56">
        <v>0</v>
      </c>
      <c r="FB56">
        <v>702.38451999999995</v>
      </c>
      <c r="FC56">
        <v>-0.95930770008298039</v>
      </c>
      <c r="FD56">
        <v>-0.16923020914817161</v>
      </c>
      <c r="FE56">
        <v>13848.495999999999</v>
      </c>
      <c r="FF56">
        <v>15</v>
      </c>
      <c r="FG56">
        <v>1693254618</v>
      </c>
      <c r="FH56" t="s">
        <v>634</v>
      </c>
      <c r="FI56">
        <v>1693254617.5</v>
      </c>
      <c r="FJ56">
        <v>1693254618</v>
      </c>
      <c r="FK56">
        <v>44</v>
      </c>
      <c r="FL56">
        <v>0.38800000000000001</v>
      </c>
      <c r="FM56">
        <v>-7.0000000000000001E-3</v>
      </c>
      <c r="FN56">
        <v>-1.4770000000000001</v>
      </c>
      <c r="FO56">
        <v>0</v>
      </c>
      <c r="FP56">
        <v>400</v>
      </c>
      <c r="FQ56">
        <v>18</v>
      </c>
      <c r="FR56">
        <v>0.53</v>
      </c>
      <c r="FS56">
        <v>7.0000000000000007E-2</v>
      </c>
      <c r="FT56">
        <v>32.453257253027303</v>
      </c>
      <c r="FU56">
        <v>5.1348947908474472</v>
      </c>
      <c r="FV56">
        <v>0.7596175877964334</v>
      </c>
      <c r="FW56">
        <v>0</v>
      </c>
      <c r="FX56">
        <v>0.34549562086928121</v>
      </c>
      <c r="FY56">
        <v>-4.0343866481718574E-3</v>
      </c>
      <c r="FZ56">
        <v>8.3134850635795132E-4</v>
      </c>
      <c r="GA56">
        <v>1</v>
      </c>
      <c r="GB56">
        <v>1</v>
      </c>
      <c r="GC56">
        <v>2</v>
      </c>
      <c r="GD56" t="s">
        <v>486</v>
      </c>
      <c r="GE56">
        <v>2.9711099999999999</v>
      </c>
      <c r="GF56">
        <v>2.8118099999999999</v>
      </c>
      <c r="GG56">
        <v>8.8800299999999999E-2</v>
      </c>
      <c r="GH56">
        <v>9.5607899999999996E-2</v>
      </c>
      <c r="GI56">
        <v>0.11835</v>
      </c>
      <c r="GJ56">
        <v>9.6983399999999997E-2</v>
      </c>
      <c r="GK56">
        <v>26921.7</v>
      </c>
      <c r="GL56">
        <v>24653.1</v>
      </c>
      <c r="GM56">
        <v>26555.9</v>
      </c>
      <c r="GN56">
        <v>25719.1</v>
      </c>
      <c r="GO56">
        <v>31857.599999999999</v>
      </c>
      <c r="GP56">
        <v>32724.6</v>
      </c>
      <c r="GQ56">
        <v>37598.699999999997</v>
      </c>
      <c r="GR56">
        <v>38061.199999999997</v>
      </c>
      <c r="GS56">
        <v>1.9665999999999999</v>
      </c>
      <c r="GT56">
        <v>1.9464999999999999</v>
      </c>
      <c r="GU56">
        <v>9.5367399999999995E-4</v>
      </c>
      <c r="GV56">
        <v>0</v>
      </c>
      <c r="GW56">
        <v>27.954699999999999</v>
      </c>
      <c r="GX56">
        <v>999.9</v>
      </c>
      <c r="GY56">
        <v>28.3</v>
      </c>
      <c r="GZ56">
        <v>40.299999999999997</v>
      </c>
      <c r="HA56">
        <v>21.5031</v>
      </c>
      <c r="HB56">
        <v>61.565100000000001</v>
      </c>
      <c r="HC56">
        <v>12.724399999999999</v>
      </c>
      <c r="HD56">
        <v>1</v>
      </c>
      <c r="HE56">
        <v>0.33537600000000001</v>
      </c>
      <c r="HF56">
        <v>2.89107</v>
      </c>
      <c r="HG56">
        <v>20.229199999999999</v>
      </c>
      <c r="HH56">
        <v>5.2053099999999999</v>
      </c>
      <c r="HI56">
        <v>11.9321</v>
      </c>
      <c r="HJ56">
        <v>4.9878</v>
      </c>
      <c r="HK56">
        <v>3.2909999999999999</v>
      </c>
      <c r="HL56">
        <v>9999</v>
      </c>
      <c r="HM56">
        <v>9999</v>
      </c>
      <c r="HN56">
        <v>9999</v>
      </c>
      <c r="HO56">
        <v>999.9</v>
      </c>
      <c r="HP56">
        <v>1.8709100000000001</v>
      </c>
      <c r="HQ56">
        <v>1.8770899999999999</v>
      </c>
      <c r="HR56">
        <v>1.8748499999999999</v>
      </c>
      <c r="HS56">
        <v>1.8730599999999999</v>
      </c>
      <c r="HT56">
        <v>1.87361</v>
      </c>
      <c r="HU56">
        <v>1.871</v>
      </c>
      <c r="HV56">
        <v>1.87683</v>
      </c>
      <c r="HW56">
        <v>1.8759999999999999</v>
      </c>
      <c r="HX56">
        <v>5</v>
      </c>
      <c r="HY56">
        <v>0</v>
      </c>
      <c r="HZ56">
        <v>0</v>
      </c>
      <c r="IA56">
        <v>0</v>
      </c>
      <c r="IB56" t="s">
        <v>428</v>
      </c>
      <c r="IC56" t="s">
        <v>429</v>
      </c>
      <c r="ID56" t="s">
        <v>430</v>
      </c>
      <c r="IE56" t="s">
        <v>430</v>
      </c>
      <c r="IF56" t="s">
        <v>430</v>
      </c>
      <c r="IG56" t="s">
        <v>430</v>
      </c>
      <c r="IH56">
        <v>0</v>
      </c>
      <c r="II56">
        <v>100</v>
      </c>
      <c r="IJ56">
        <v>100</v>
      </c>
      <c r="IK56">
        <v>-1.413</v>
      </c>
      <c r="IL56">
        <v>0.20499999999999999</v>
      </c>
      <c r="IM56">
        <v>-0.67328285045098513</v>
      </c>
      <c r="IN56">
        <v>-2.677719669153116E-3</v>
      </c>
      <c r="IO56">
        <v>1.9353498771248068E-6</v>
      </c>
      <c r="IP56">
        <v>-6.1862177325538213E-10</v>
      </c>
      <c r="IQ56">
        <v>-0.20740101568480951</v>
      </c>
      <c r="IR56">
        <v>-1.5299015507423901E-2</v>
      </c>
      <c r="IS56">
        <v>1.742162107778985E-3</v>
      </c>
      <c r="IT56">
        <v>-1.472690239905804E-5</v>
      </c>
      <c r="IU56">
        <v>3</v>
      </c>
      <c r="IV56">
        <v>2255</v>
      </c>
      <c r="IW56">
        <v>2</v>
      </c>
      <c r="IX56">
        <v>41</v>
      </c>
      <c r="IY56">
        <v>2</v>
      </c>
      <c r="IZ56">
        <v>2</v>
      </c>
      <c r="JA56">
        <v>0.96313499999999996</v>
      </c>
      <c r="JB56">
        <v>2.5341800000000001</v>
      </c>
      <c r="JC56">
        <v>1.5991200000000001</v>
      </c>
      <c r="JD56">
        <v>2.2631800000000002</v>
      </c>
      <c r="JE56">
        <v>1.5502899999999999</v>
      </c>
      <c r="JF56">
        <v>2.32422</v>
      </c>
      <c r="JG56">
        <v>42.536999999999999</v>
      </c>
      <c r="JH56">
        <v>23.640999999999998</v>
      </c>
      <c r="JI56">
        <v>18</v>
      </c>
      <c r="JJ56">
        <v>505.85500000000002</v>
      </c>
      <c r="JK56">
        <v>461.95299999999997</v>
      </c>
      <c r="JL56">
        <v>23.788399999999999</v>
      </c>
      <c r="JM56">
        <v>31.637699999999999</v>
      </c>
      <c r="JN56">
        <v>29.9999</v>
      </c>
      <c r="JO56">
        <v>31.676200000000001</v>
      </c>
      <c r="JP56">
        <v>31.656099999999999</v>
      </c>
      <c r="JQ56">
        <v>19.301400000000001</v>
      </c>
      <c r="JR56">
        <v>15.9618</v>
      </c>
      <c r="JS56">
        <v>11.829499999999999</v>
      </c>
      <c r="JT56">
        <v>23.813199999999998</v>
      </c>
      <c r="JU56">
        <v>400</v>
      </c>
      <c r="JV56">
        <v>18.213899999999999</v>
      </c>
      <c r="JW56">
        <v>99.156999999999996</v>
      </c>
      <c r="JX56">
        <v>98.861599999999996</v>
      </c>
    </row>
    <row r="57" spans="1:284" x14ac:dyDescent="0.3">
      <c r="A57">
        <v>41</v>
      </c>
      <c r="B57">
        <v>1693254855.5</v>
      </c>
      <c r="C57">
        <v>9916</v>
      </c>
      <c r="D57" t="s">
        <v>635</v>
      </c>
      <c r="E57" t="s">
        <v>636</v>
      </c>
      <c r="F57" t="s">
        <v>416</v>
      </c>
      <c r="G57" t="s">
        <v>417</v>
      </c>
      <c r="H57" t="s">
        <v>510</v>
      </c>
      <c r="I57" t="s">
        <v>593</v>
      </c>
      <c r="J57" t="s">
        <v>594</v>
      </c>
      <c r="K57" t="s">
        <v>595</v>
      </c>
      <c r="L57" t="s">
        <v>596</v>
      </c>
      <c r="M57">
        <v>1693254855.5</v>
      </c>
      <c r="N57">
        <f t="shared" si="46"/>
        <v>4.7182491398729803E-3</v>
      </c>
      <c r="O57">
        <f t="shared" si="47"/>
        <v>4.71824913987298</v>
      </c>
      <c r="P57">
        <f t="shared" si="48"/>
        <v>37.337324305042557</v>
      </c>
      <c r="Q57">
        <f t="shared" si="49"/>
        <v>353.19499999999999</v>
      </c>
      <c r="R57">
        <f t="shared" si="50"/>
        <v>163.51815727902758</v>
      </c>
      <c r="S57">
        <f t="shared" si="51"/>
        <v>16.228873620243579</v>
      </c>
      <c r="T57">
        <f t="shared" si="52"/>
        <v>35.053948220080002</v>
      </c>
      <c r="U57">
        <f t="shared" si="53"/>
        <v>0.34343379372469612</v>
      </c>
      <c r="V57">
        <f t="shared" si="54"/>
        <v>2.9075516405292099</v>
      </c>
      <c r="W57">
        <f t="shared" si="55"/>
        <v>0.32238413149317924</v>
      </c>
      <c r="X57">
        <f t="shared" si="56"/>
        <v>0.20327370730599903</v>
      </c>
      <c r="Y57">
        <f t="shared" si="57"/>
        <v>344.32630065841767</v>
      </c>
      <c r="Z57">
        <f t="shared" si="58"/>
        <v>29.493111884702074</v>
      </c>
      <c r="AA57">
        <f t="shared" si="59"/>
        <v>27.954000000000001</v>
      </c>
      <c r="AB57">
        <f t="shared" si="60"/>
        <v>3.7846751744835925</v>
      </c>
      <c r="AC57">
        <f t="shared" si="61"/>
        <v>60.19771579906147</v>
      </c>
      <c r="AD57">
        <f t="shared" si="62"/>
        <v>2.3772213195312002</v>
      </c>
      <c r="AE57">
        <f t="shared" si="63"/>
        <v>3.9490224636866751</v>
      </c>
      <c r="AF57">
        <f t="shared" si="64"/>
        <v>1.4074538549523923</v>
      </c>
      <c r="AG57">
        <f t="shared" si="65"/>
        <v>-208.07478706839842</v>
      </c>
      <c r="AH57">
        <f t="shared" si="66"/>
        <v>114.56998128391341</v>
      </c>
      <c r="AI57">
        <f t="shared" si="67"/>
        <v>8.6166162181292023</v>
      </c>
      <c r="AJ57">
        <f t="shared" si="68"/>
        <v>259.43811109206183</v>
      </c>
      <c r="AK57">
        <v>0</v>
      </c>
      <c r="AL57">
        <v>0</v>
      </c>
      <c r="AM57">
        <f t="shared" si="69"/>
        <v>1</v>
      </c>
      <c r="AN57">
        <f t="shared" si="70"/>
        <v>0</v>
      </c>
      <c r="AO57">
        <f t="shared" si="71"/>
        <v>51933.675551105509</v>
      </c>
      <c r="AP57" t="s">
        <v>422</v>
      </c>
      <c r="AQ57">
        <v>10238.9</v>
      </c>
      <c r="AR57">
        <v>302.21199999999999</v>
      </c>
      <c r="AS57">
        <v>4052.3</v>
      </c>
      <c r="AT57">
        <f t="shared" si="72"/>
        <v>0.92542210596451402</v>
      </c>
      <c r="AU57">
        <v>-0.32343011824092421</v>
      </c>
      <c r="AV57" t="s">
        <v>637</v>
      </c>
      <c r="AW57">
        <v>10439.200000000001</v>
      </c>
      <c r="AX57">
        <v>697.12307692307684</v>
      </c>
      <c r="AY57">
        <v>959.9525572993449</v>
      </c>
      <c r="AZ57">
        <f t="shared" si="73"/>
        <v>0.27379423949418069</v>
      </c>
      <c r="BA57">
        <v>0.5</v>
      </c>
      <c r="BB57">
        <f t="shared" si="74"/>
        <v>1512.9918003292089</v>
      </c>
      <c r="BC57">
        <f t="shared" si="75"/>
        <v>37.337324305042557</v>
      </c>
      <c r="BD57">
        <f t="shared" si="76"/>
        <v>207.12421966603353</v>
      </c>
      <c r="BE57">
        <f t="shared" si="77"/>
        <v>2.489157866889229E-2</v>
      </c>
      <c r="BF57">
        <f t="shared" si="78"/>
        <v>3.2213544504745344</v>
      </c>
      <c r="BG57">
        <f t="shared" si="79"/>
        <v>243.67183276738311</v>
      </c>
      <c r="BH57" t="s">
        <v>638</v>
      </c>
      <c r="BI57">
        <v>552.19000000000005</v>
      </c>
      <c r="BJ57">
        <f t="shared" si="80"/>
        <v>552.19000000000005</v>
      </c>
      <c r="BK57">
        <f t="shared" si="81"/>
        <v>0.42477365594661465</v>
      </c>
      <c r="BL57">
        <f t="shared" si="82"/>
        <v>0.64456501871338046</v>
      </c>
      <c r="BM57">
        <f t="shared" si="83"/>
        <v>0.88350007362644467</v>
      </c>
      <c r="BN57">
        <f t="shared" si="84"/>
        <v>0.39959445629358004</v>
      </c>
      <c r="BO57">
        <f t="shared" si="85"/>
        <v>0.82460663395116462</v>
      </c>
      <c r="BP57">
        <f t="shared" si="86"/>
        <v>0.51055885175153282</v>
      </c>
      <c r="BQ57">
        <f t="shared" si="87"/>
        <v>0.48944114824846718</v>
      </c>
      <c r="BR57">
        <v>5424</v>
      </c>
      <c r="BS57">
        <v>290.00000000000011</v>
      </c>
      <c r="BT57">
        <v>892.49</v>
      </c>
      <c r="BU57">
        <v>195</v>
      </c>
      <c r="BV57">
        <v>10439.200000000001</v>
      </c>
      <c r="BW57">
        <v>891.6</v>
      </c>
      <c r="BX57">
        <v>0.89</v>
      </c>
      <c r="BY57">
        <v>300.00000000000011</v>
      </c>
      <c r="BZ57">
        <v>38.299999999999997</v>
      </c>
      <c r="CA57">
        <v>959.9525572993449</v>
      </c>
      <c r="CB57">
        <v>1.081364291180738</v>
      </c>
      <c r="CC57">
        <v>-71.356224094969136</v>
      </c>
      <c r="CD57">
        <v>0.92375578793667301</v>
      </c>
      <c r="CE57">
        <v>0.99532936989509058</v>
      </c>
      <c r="CF57">
        <v>-1.132940912124584E-2</v>
      </c>
      <c r="CG57">
        <v>289.99999999999989</v>
      </c>
      <c r="CH57">
        <v>888.75</v>
      </c>
      <c r="CI57">
        <v>675</v>
      </c>
      <c r="CJ57">
        <v>10407.4</v>
      </c>
      <c r="CK57">
        <v>891.39</v>
      </c>
      <c r="CL57">
        <v>-2.64</v>
      </c>
      <c r="CZ57">
        <f t="shared" si="88"/>
        <v>1799.77</v>
      </c>
      <c r="DA57">
        <f t="shared" si="89"/>
        <v>1512.9918003292089</v>
      </c>
      <c r="DB57">
        <f t="shared" si="90"/>
        <v>0.84065841764737104</v>
      </c>
      <c r="DC57">
        <f t="shared" si="91"/>
        <v>0.19131683529474192</v>
      </c>
      <c r="DD57">
        <v>6</v>
      </c>
      <c r="DE57">
        <v>0.5</v>
      </c>
      <c r="DF57" t="s">
        <v>425</v>
      </c>
      <c r="DG57">
        <v>2</v>
      </c>
      <c r="DH57">
        <v>1693254855.5</v>
      </c>
      <c r="DI57">
        <v>353.19499999999999</v>
      </c>
      <c r="DJ57">
        <v>400.00900000000001</v>
      </c>
      <c r="DK57">
        <v>23.952300000000001</v>
      </c>
      <c r="DL57">
        <v>18.424900000000001</v>
      </c>
      <c r="DM57">
        <v>354.70100000000002</v>
      </c>
      <c r="DN57">
        <v>23.731200000000001</v>
      </c>
      <c r="DO57">
        <v>499.899</v>
      </c>
      <c r="DP57">
        <v>99.147900000000007</v>
      </c>
      <c r="DQ57">
        <v>0.100244</v>
      </c>
      <c r="DR57">
        <v>28.684899999999999</v>
      </c>
      <c r="DS57">
        <v>27.954000000000001</v>
      </c>
      <c r="DT57">
        <v>999.9</v>
      </c>
      <c r="DU57">
        <v>0</v>
      </c>
      <c r="DV57">
        <v>0</v>
      </c>
      <c r="DW57">
        <v>9960</v>
      </c>
      <c r="DX57">
        <v>0</v>
      </c>
      <c r="DY57">
        <v>1177.07</v>
      </c>
      <c r="DZ57">
        <v>-46.814300000000003</v>
      </c>
      <c r="EA57">
        <v>361.86200000000002</v>
      </c>
      <c r="EB57">
        <v>407.51799999999997</v>
      </c>
      <c r="EC57">
        <v>5.52738</v>
      </c>
      <c r="ED57">
        <v>400.00900000000001</v>
      </c>
      <c r="EE57">
        <v>18.424900000000001</v>
      </c>
      <c r="EF57">
        <v>2.3748200000000002</v>
      </c>
      <c r="EG57">
        <v>1.8267899999999999</v>
      </c>
      <c r="EH57">
        <v>20.193100000000001</v>
      </c>
      <c r="EI57">
        <v>16.017900000000001</v>
      </c>
      <c r="EJ57">
        <v>1799.77</v>
      </c>
      <c r="EK57">
        <v>0.97799400000000003</v>
      </c>
      <c r="EL57">
        <v>2.2006299999999999E-2</v>
      </c>
      <c r="EM57">
        <v>0</v>
      </c>
      <c r="EN57">
        <v>697.67499999999995</v>
      </c>
      <c r="EO57">
        <v>4.9995000000000003</v>
      </c>
      <c r="EP57">
        <v>13770.1</v>
      </c>
      <c r="EQ57">
        <v>16657.7</v>
      </c>
      <c r="ER57">
        <v>49</v>
      </c>
      <c r="ES57">
        <v>50.875</v>
      </c>
      <c r="ET57">
        <v>50.375</v>
      </c>
      <c r="EU57">
        <v>49.061999999999998</v>
      </c>
      <c r="EV57">
        <v>50.061999999999998</v>
      </c>
      <c r="EW57">
        <v>1755.27</v>
      </c>
      <c r="EX57">
        <v>39.5</v>
      </c>
      <c r="EY57">
        <v>0</v>
      </c>
      <c r="EZ57">
        <v>114.2000000476837</v>
      </c>
      <c r="FA57">
        <v>0</v>
      </c>
      <c r="FB57">
        <v>697.12307692307684</v>
      </c>
      <c r="FC57">
        <v>3.8262564170001339</v>
      </c>
      <c r="FD57">
        <v>6.5606842473763933</v>
      </c>
      <c r="FE57">
        <v>13764.81923076923</v>
      </c>
      <c r="FF57">
        <v>15</v>
      </c>
      <c r="FG57">
        <v>1693254818</v>
      </c>
      <c r="FH57" t="s">
        <v>639</v>
      </c>
      <c r="FI57">
        <v>1693254811</v>
      </c>
      <c r="FJ57">
        <v>1693254818</v>
      </c>
      <c r="FK57">
        <v>45</v>
      </c>
      <c r="FL57">
        <v>-9.9000000000000005E-2</v>
      </c>
      <c r="FM57">
        <v>7.0000000000000001E-3</v>
      </c>
      <c r="FN57">
        <v>-1.575</v>
      </c>
      <c r="FO57">
        <v>0.01</v>
      </c>
      <c r="FP57">
        <v>400</v>
      </c>
      <c r="FQ57">
        <v>18</v>
      </c>
      <c r="FR57">
        <v>0.16</v>
      </c>
      <c r="FS57">
        <v>0.03</v>
      </c>
      <c r="FT57">
        <v>37.040673775341347</v>
      </c>
      <c r="FU57">
        <v>0.88926339982468072</v>
      </c>
      <c r="FV57">
        <v>0.16688258182974769</v>
      </c>
      <c r="FW57">
        <v>1</v>
      </c>
      <c r="FX57">
        <v>0.33732919693106322</v>
      </c>
      <c r="FY57">
        <v>8.1631694091936324E-2</v>
      </c>
      <c r="FZ57">
        <v>1.5918469914732589E-2</v>
      </c>
      <c r="GA57">
        <v>1</v>
      </c>
      <c r="GB57">
        <v>2</v>
      </c>
      <c r="GC57">
        <v>2</v>
      </c>
      <c r="GD57" t="s">
        <v>427</v>
      </c>
      <c r="GE57">
        <v>2.96963</v>
      </c>
      <c r="GF57">
        <v>2.8115899999999998</v>
      </c>
      <c r="GG57">
        <v>8.7998900000000005E-2</v>
      </c>
      <c r="GH57">
        <v>9.5615199999999997E-2</v>
      </c>
      <c r="GI57">
        <v>0.119103</v>
      </c>
      <c r="GJ57">
        <v>9.8255499999999996E-2</v>
      </c>
      <c r="GK57">
        <v>26950.1</v>
      </c>
      <c r="GL57">
        <v>24656.1</v>
      </c>
      <c r="GM57">
        <v>26560.3</v>
      </c>
      <c r="GN57">
        <v>25722.2</v>
      </c>
      <c r="GO57">
        <v>31834.5</v>
      </c>
      <c r="GP57">
        <v>32682.2</v>
      </c>
      <c r="GQ57">
        <v>37604.199999999997</v>
      </c>
      <c r="GR57">
        <v>38065.599999999999</v>
      </c>
      <c r="GS57">
        <v>1.9673</v>
      </c>
      <c r="GT57">
        <v>1.9493</v>
      </c>
      <c r="GU57">
        <v>7.9870199999999992E-3</v>
      </c>
      <c r="GV57">
        <v>0</v>
      </c>
      <c r="GW57">
        <v>27.823599999999999</v>
      </c>
      <c r="GX57">
        <v>999.9</v>
      </c>
      <c r="GY57">
        <v>28.7</v>
      </c>
      <c r="GZ57">
        <v>40.1</v>
      </c>
      <c r="HA57">
        <v>21.575900000000001</v>
      </c>
      <c r="HB57">
        <v>61.785200000000003</v>
      </c>
      <c r="HC57">
        <v>13.722</v>
      </c>
      <c r="HD57">
        <v>1</v>
      </c>
      <c r="HE57">
        <v>0.32881100000000002</v>
      </c>
      <c r="HF57">
        <v>2.3988700000000001</v>
      </c>
      <c r="HG57">
        <v>20.2376</v>
      </c>
      <c r="HH57">
        <v>5.2112999999999996</v>
      </c>
      <c r="HI57">
        <v>11.9321</v>
      </c>
      <c r="HJ57">
        <v>4.9875999999999996</v>
      </c>
      <c r="HK57">
        <v>3.2909999999999999</v>
      </c>
      <c r="HL57">
        <v>9999</v>
      </c>
      <c r="HM57">
        <v>9999</v>
      </c>
      <c r="HN57">
        <v>9999</v>
      </c>
      <c r="HO57">
        <v>999.9</v>
      </c>
      <c r="HP57">
        <v>1.8709199999999999</v>
      </c>
      <c r="HQ57">
        <v>1.87704</v>
      </c>
      <c r="HR57">
        <v>1.87483</v>
      </c>
      <c r="HS57">
        <v>1.8730899999999999</v>
      </c>
      <c r="HT57">
        <v>1.8735999999999999</v>
      </c>
      <c r="HU57">
        <v>1.8710100000000001</v>
      </c>
      <c r="HV57">
        <v>1.87683</v>
      </c>
      <c r="HW57">
        <v>1.8760399999999999</v>
      </c>
      <c r="HX57">
        <v>5</v>
      </c>
      <c r="HY57">
        <v>0</v>
      </c>
      <c r="HZ57">
        <v>0</v>
      </c>
      <c r="IA57">
        <v>0</v>
      </c>
      <c r="IB57" t="s">
        <v>428</v>
      </c>
      <c r="IC57" t="s">
        <v>429</v>
      </c>
      <c r="ID57" t="s">
        <v>430</v>
      </c>
      <c r="IE57" t="s">
        <v>430</v>
      </c>
      <c r="IF57" t="s">
        <v>430</v>
      </c>
      <c r="IG57" t="s">
        <v>430</v>
      </c>
      <c r="IH57">
        <v>0</v>
      </c>
      <c r="II57">
        <v>100</v>
      </c>
      <c r="IJ57">
        <v>100</v>
      </c>
      <c r="IK57">
        <v>-1.506</v>
      </c>
      <c r="IL57">
        <v>0.22109999999999999</v>
      </c>
      <c r="IM57">
        <v>-0.77198834631056057</v>
      </c>
      <c r="IN57">
        <v>-2.677719669153116E-3</v>
      </c>
      <c r="IO57">
        <v>1.9353498771248068E-6</v>
      </c>
      <c r="IP57">
        <v>-6.1862177325538213E-10</v>
      </c>
      <c r="IQ57">
        <v>-0.20016924494912211</v>
      </c>
      <c r="IR57">
        <v>-1.5299015507423901E-2</v>
      </c>
      <c r="IS57">
        <v>1.742162107778985E-3</v>
      </c>
      <c r="IT57">
        <v>-1.472690239905804E-5</v>
      </c>
      <c r="IU57">
        <v>3</v>
      </c>
      <c r="IV57">
        <v>2255</v>
      </c>
      <c r="IW57">
        <v>2</v>
      </c>
      <c r="IX57">
        <v>41</v>
      </c>
      <c r="IY57">
        <v>0.7</v>
      </c>
      <c r="IZ57">
        <v>0.6</v>
      </c>
      <c r="JA57">
        <v>0.96191400000000005</v>
      </c>
      <c r="JB57">
        <v>2.5293000000000001</v>
      </c>
      <c r="JC57">
        <v>1.5991200000000001</v>
      </c>
      <c r="JD57">
        <v>2.2631800000000002</v>
      </c>
      <c r="JE57">
        <v>1.5502899999999999</v>
      </c>
      <c r="JF57">
        <v>2.4267599999999998</v>
      </c>
      <c r="JG57">
        <v>42.377200000000002</v>
      </c>
      <c r="JH57">
        <v>23.649699999999999</v>
      </c>
      <c r="JI57">
        <v>18</v>
      </c>
      <c r="JJ57">
        <v>506.06</v>
      </c>
      <c r="JK57">
        <v>463.46899999999999</v>
      </c>
      <c r="JL57">
        <v>24.173999999999999</v>
      </c>
      <c r="JM57">
        <v>31.593399999999999</v>
      </c>
      <c r="JN57">
        <v>29.999500000000001</v>
      </c>
      <c r="JO57">
        <v>31.645700000000001</v>
      </c>
      <c r="JP57">
        <v>31.625699999999998</v>
      </c>
      <c r="JQ57">
        <v>19.295200000000001</v>
      </c>
      <c r="JR57">
        <v>15.610200000000001</v>
      </c>
      <c r="JS57">
        <v>13.411099999999999</v>
      </c>
      <c r="JT57">
        <v>24.177399999999999</v>
      </c>
      <c r="JU57">
        <v>400</v>
      </c>
      <c r="JV57">
        <v>18.386900000000001</v>
      </c>
      <c r="JW57">
        <v>99.172399999999996</v>
      </c>
      <c r="JX57">
        <v>98.873199999999997</v>
      </c>
    </row>
    <row r="58" spans="1:284" x14ac:dyDescent="0.3">
      <c r="A58">
        <v>42</v>
      </c>
      <c r="B58">
        <v>1693254956.5</v>
      </c>
      <c r="C58">
        <v>10017</v>
      </c>
      <c r="D58" t="s">
        <v>640</v>
      </c>
      <c r="E58" t="s">
        <v>641</v>
      </c>
      <c r="F58" t="s">
        <v>416</v>
      </c>
      <c r="G58" t="s">
        <v>417</v>
      </c>
      <c r="H58" t="s">
        <v>510</v>
      </c>
      <c r="I58" t="s">
        <v>593</v>
      </c>
      <c r="J58" t="s">
        <v>594</v>
      </c>
      <c r="K58" t="s">
        <v>595</v>
      </c>
      <c r="L58" t="s">
        <v>596</v>
      </c>
      <c r="M58">
        <v>1693254956.5</v>
      </c>
      <c r="N58">
        <f t="shared" si="46"/>
        <v>4.6147046303688837E-3</v>
      </c>
      <c r="O58">
        <f t="shared" si="47"/>
        <v>4.6147046303688839</v>
      </c>
      <c r="P58">
        <f t="shared" si="48"/>
        <v>42.529838111992149</v>
      </c>
      <c r="Q58">
        <f t="shared" si="49"/>
        <v>446.53199999999998</v>
      </c>
      <c r="R58">
        <f t="shared" si="50"/>
        <v>224.70583103960615</v>
      </c>
      <c r="S58">
        <f t="shared" si="51"/>
        <v>22.301838911906437</v>
      </c>
      <c r="T58">
        <f t="shared" si="52"/>
        <v>44.317874115407996</v>
      </c>
      <c r="U58">
        <f t="shared" si="53"/>
        <v>0.33523457714827015</v>
      </c>
      <c r="V58">
        <f t="shared" si="54"/>
        <v>2.9180708349054378</v>
      </c>
      <c r="W58">
        <f t="shared" si="55"/>
        <v>0.3152142383413874</v>
      </c>
      <c r="X58">
        <f t="shared" si="56"/>
        <v>0.19870793640830911</v>
      </c>
      <c r="Y58">
        <f t="shared" si="57"/>
        <v>344.3491006583738</v>
      </c>
      <c r="Z58">
        <f t="shared" si="58"/>
        <v>29.590490185242189</v>
      </c>
      <c r="AA58">
        <f t="shared" si="59"/>
        <v>27.996300000000002</v>
      </c>
      <c r="AB58">
        <f t="shared" si="60"/>
        <v>3.7940212198987222</v>
      </c>
      <c r="AC58">
        <f t="shared" si="61"/>
        <v>60.17147621253266</v>
      </c>
      <c r="AD58">
        <f t="shared" si="62"/>
        <v>2.3862646147007998</v>
      </c>
      <c r="AE58">
        <f t="shared" si="63"/>
        <v>3.9657737600989464</v>
      </c>
      <c r="AF58">
        <f t="shared" si="64"/>
        <v>1.4077566051979225</v>
      </c>
      <c r="AG58">
        <f t="shared" si="65"/>
        <v>-203.50847419926777</v>
      </c>
      <c r="AH58">
        <f t="shared" si="66"/>
        <v>119.81417694284264</v>
      </c>
      <c r="AI58">
        <f t="shared" si="67"/>
        <v>8.9836956117288125</v>
      </c>
      <c r="AJ58">
        <f t="shared" si="68"/>
        <v>269.63849901367746</v>
      </c>
      <c r="AK58">
        <v>0</v>
      </c>
      <c r="AL58">
        <v>0</v>
      </c>
      <c r="AM58">
        <f t="shared" si="69"/>
        <v>1</v>
      </c>
      <c r="AN58">
        <f t="shared" si="70"/>
        <v>0</v>
      </c>
      <c r="AO58">
        <f t="shared" si="71"/>
        <v>52221.618783329766</v>
      </c>
      <c r="AP58" t="s">
        <v>422</v>
      </c>
      <c r="AQ58">
        <v>10238.9</v>
      </c>
      <c r="AR58">
        <v>302.21199999999999</v>
      </c>
      <c r="AS58">
        <v>4052.3</v>
      </c>
      <c r="AT58">
        <f t="shared" si="72"/>
        <v>0.92542210596451402</v>
      </c>
      <c r="AU58">
        <v>-0.32343011824092421</v>
      </c>
      <c r="AV58" t="s">
        <v>642</v>
      </c>
      <c r="AW58">
        <v>10431.1</v>
      </c>
      <c r="AX58">
        <v>719.2233846153847</v>
      </c>
      <c r="AY58">
        <v>1039.1902817590949</v>
      </c>
      <c r="AZ58">
        <f t="shared" si="73"/>
        <v>0.30790020149349795</v>
      </c>
      <c r="BA58">
        <v>0.5</v>
      </c>
      <c r="BB58">
        <f t="shared" si="74"/>
        <v>1513.0926003291868</v>
      </c>
      <c r="BC58">
        <f t="shared" si="75"/>
        <v>42.529838111992149</v>
      </c>
      <c r="BD58">
        <f t="shared" si="76"/>
        <v>232.94075825983867</v>
      </c>
      <c r="BE58">
        <f t="shared" si="77"/>
        <v>2.8321642853127403E-2</v>
      </c>
      <c r="BF58">
        <f t="shared" si="78"/>
        <v>2.8994783449479993</v>
      </c>
      <c r="BG58">
        <f t="shared" si="79"/>
        <v>248.48117824980707</v>
      </c>
      <c r="BH58" t="s">
        <v>643</v>
      </c>
      <c r="BI58">
        <v>559.33000000000004</v>
      </c>
      <c r="BJ58">
        <f t="shared" si="80"/>
        <v>559.33000000000004</v>
      </c>
      <c r="BK58">
        <f t="shared" si="81"/>
        <v>0.46176363480498372</v>
      </c>
      <c r="BL58">
        <f t="shared" si="82"/>
        <v>0.66679179191651405</v>
      </c>
      <c r="BM58">
        <f t="shared" si="83"/>
        <v>0.86262112707549876</v>
      </c>
      <c r="BN58">
        <f t="shared" si="84"/>
        <v>0.43416055135299314</v>
      </c>
      <c r="BO58">
        <f t="shared" si="85"/>
        <v>0.80347706993566692</v>
      </c>
      <c r="BP58">
        <f t="shared" si="86"/>
        <v>0.51855468127208892</v>
      </c>
      <c r="BQ58">
        <f t="shared" si="87"/>
        <v>0.48144531872791108</v>
      </c>
      <c r="BR58">
        <v>5426</v>
      </c>
      <c r="BS58">
        <v>290.00000000000011</v>
      </c>
      <c r="BT58">
        <v>955.79</v>
      </c>
      <c r="BU58">
        <v>245</v>
      </c>
      <c r="BV58">
        <v>10431.1</v>
      </c>
      <c r="BW58">
        <v>955.29</v>
      </c>
      <c r="BX58">
        <v>0.5</v>
      </c>
      <c r="BY58">
        <v>300.00000000000011</v>
      </c>
      <c r="BZ58">
        <v>38.299999999999997</v>
      </c>
      <c r="CA58">
        <v>1039.1902817590949</v>
      </c>
      <c r="CB58">
        <v>1.0800122362667051</v>
      </c>
      <c r="CC58">
        <v>-87.521773241703485</v>
      </c>
      <c r="CD58">
        <v>0.92270030996226415</v>
      </c>
      <c r="CE58">
        <v>0.99689760066377064</v>
      </c>
      <c r="CF58">
        <v>-1.133083159065628E-2</v>
      </c>
      <c r="CG58">
        <v>289.99999999999989</v>
      </c>
      <c r="CH58">
        <v>950.95</v>
      </c>
      <c r="CI58">
        <v>655</v>
      </c>
      <c r="CJ58">
        <v>10410.700000000001</v>
      </c>
      <c r="CK58">
        <v>955.12</v>
      </c>
      <c r="CL58">
        <v>-4.17</v>
      </c>
      <c r="CZ58">
        <f t="shared" si="88"/>
        <v>1799.89</v>
      </c>
      <c r="DA58">
        <f t="shared" si="89"/>
        <v>1513.0926003291868</v>
      </c>
      <c r="DB58">
        <f t="shared" si="90"/>
        <v>0.84065837375016628</v>
      </c>
      <c r="DC58">
        <f t="shared" si="91"/>
        <v>0.19131674750033267</v>
      </c>
      <c r="DD58">
        <v>6</v>
      </c>
      <c r="DE58">
        <v>0.5</v>
      </c>
      <c r="DF58" t="s">
        <v>425</v>
      </c>
      <c r="DG58">
        <v>2</v>
      </c>
      <c r="DH58">
        <v>1693254956.5</v>
      </c>
      <c r="DI58">
        <v>446.53199999999998</v>
      </c>
      <c r="DJ58">
        <v>499.99200000000002</v>
      </c>
      <c r="DK58">
        <v>24.043199999999999</v>
      </c>
      <c r="DL58">
        <v>18.643599999999999</v>
      </c>
      <c r="DM58">
        <v>448.03199999999998</v>
      </c>
      <c r="DN58">
        <v>23.8233</v>
      </c>
      <c r="DO58">
        <v>500.45400000000001</v>
      </c>
      <c r="DP58">
        <v>99.148799999999994</v>
      </c>
      <c r="DQ58">
        <v>0.100244</v>
      </c>
      <c r="DR58">
        <v>28.757899999999999</v>
      </c>
      <c r="DS58">
        <v>27.996300000000002</v>
      </c>
      <c r="DT58">
        <v>999.9</v>
      </c>
      <c r="DU58">
        <v>0</v>
      </c>
      <c r="DV58">
        <v>0</v>
      </c>
      <c r="DW58">
        <v>10020</v>
      </c>
      <c r="DX58">
        <v>0</v>
      </c>
      <c r="DY58">
        <v>1166.25</v>
      </c>
      <c r="DZ58">
        <v>-53.459899999999998</v>
      </c>
      <c r="EA58">
        <v>457.53300000000002</v>
      </c>
      <c r="EB58">
        <v>509.49099999999999</v>
      </c>
      <c r="EC58">
        <v>5.3996300000000002</v>
      </c>
      <c r="ED58">
        <v>499.99200000000002</v>
      </c>
      <c r="EE58">
        <v>18.643599999999999</v>
      </c>
      <c r="EF58">
        <v>2.3838499999999998</v>
      </c>
      <c r="EG58">
        <v>1.84849</v>
      </c>
      <c r="EH58">
        <v>20.2545</v>
      </c>
      <c r="EI58">
        <v>16.202999999999999</v>
      </c>
      <c r="EJ58">
        <v>1799.89</v>
      </c>
      <c r="EK58">
        <v>0.97799400000000003</v>
      </c>
      <c r="EL58">
        <v>2.2006399999999999E-2</v>
      </c>
      <c r="EM58">
        <v>0</v>
      </c>
      <c r="EN58">
        <v>720.13300000000004</v>
      </c>
      <c r="EO58">
        <v>4.9995000000000003</v>
      </c>
      <c r="EP58">
        <v>14185.1</v>
      </c>
      <c r="EQ58">
        <v>16658.8</v>
      </c>
      <c r="ER58">
        <v>48.936999999999998</v>
      </c>
      <c r="ES58">
        <v>50.625</v>
      </c>
      <c r="ET58">
        <v>50.25</v>
      </c>
      <c r="EU58">
        <v>48.875</v>
      </c>
      <c r="EV58">
        <v>49.936999999999998</v>
      </c>
      <c r="EW58">
        <v>1755.39</v>
      </c>
      <c r="EX58">
        <v>39.5</v>
      </c>
      <c r="EY58">
        <v>0</v>
      </c>
      <c r="EZ58">
        <v>99</v>
      </c>
      <c r="FA58">
        <v>0</v>
      </c>
      <c r="FB58">
        <v>719.2233846153847</v>
      </c>
      <c r="FC58">
        <v>7.7502222276465487</v>
      </c>
      <c r="FD58">
        <v>146.45811977119669</v>
      </c>
      <c r="FE58">
        <v>14164.60384615385</v>
      </c>
      <c r="FF58">
        <v>15</v>
      </c>
      <c r="FG58">
        <v>1693254919</v>
      </c>
      <c r="FH58" t="s">
        <v>644</v>
      </c>
      <c r="FI58">
        <v>1693254916</v>
      </c>
      <c r="FJ58">
        <v>1693254919</v>
      </c>
      <c r="FK58">
        <v>46</v>
      </c>
      <c r="FL58">
        <v>0.14000000000000001</v>
      </c>
      <c r="FM58">
        <v>-5.0000000000000001E-3</v>
      </c>
      <c r="FN58">
        <v>-1.5669999999999999</v>
      </c>
      <c r="FO58">
        <v>1.0999999999999999E-2</v>
      </c>
      <c r="FP58">
        <v>500</v>
      </c>
      <c r="FQ58">
        <v>18</v>
      </c>
      <c r="FR58">
        <v>0.12</v>
      </c>
      <c r="FS58">
        <v>0.04</v>
      </c>
      <c r="FT58">
        <v>42.27253482712738</v>
      </c>
      <c r="FU58">
        <v>0.56424922388656407</v>
      </c>
      <c r="FV58">
        <v>0.18513912353039691</v>
      </c>
      <c r="FW58">
        <v>1</v>
      </c>
      <c r="FX58">
        <v>0.32924521169090309</v>
      </c>
      <c r="FY58">
        <v>8.5303613295801078E-2</v>
      </c>
      <c r="FZ58">
        <v>1.6520953075233161E-2</v>
      </c>
      <c r="GA58">
        <v>1</v>
      </c>
      <c r="GB58">
        <v>2</v>
      </c>
      <c r="GC58">
        <v>2</v>
      </c>
      <c r="GD58" t="s">
        <v>427</v>
      </c>
      <c r="GE58">
        <v>2.9711799999999999</v>
      </c>
      <c r="GF58">
        <v>2.8121200000000002</v>
      </c>
      <c r="GG58">
        <v>0.10544100000000001</v>
      </c>
      <c r="GH58">
        <v>0.11315600000000001</v>
      </c>
      <c r="GI58">
        <v>0.119453</v>
      </c>
      <c r="GJ58">
        <v>9.9109799999999998E-2</v>
      </c>
      <c r="GK58">
        <v>26437.8</v>
      </c>
      <c r="GL58">
        <v>24182.799999999999</v>
      </c>
      <c r="GM58">
        <v>26563.4</v>
      </c>
      <c r="GN58">
        <v>25727.200000000001</v>
      </c>
      <c r="GO58">
        <v>31826.2</v>
      </c>
      <c r="GP58">
        <v>32658.400000000001</v>
      </c>
      <c r="GQ58">
        <v>37608.800000000003</v>
      </c>
      <c r="GR58">
        <v>38072.699999999997</v>
      </c>
      <c r="GS58">
        <v>1.968</v>
      </c>
      <c r="GT58">
        <v>1.9533</v>
      </c>
      <c r="GU58">
        <v>1.4752100000000001E-2</v>
      </c>
      <c r="GV58">
        <v>0</v>
      </c>
      <c r="GW58">
        <v>27.755400000000002</v>
      </c>
      <c r="GX58">
        <v>999.9</v>
      </c>
      <c r="GY58">
        <v>29.1</v>
      </c>
      <c r="GZ58">
        <v>39.9</v>
      </c>
      <c r="HA58">
        <v>21.642900000000001</v>
      </c>
      <c r="HB58">
        <v>61.735199999999999</v>
      </c>
      <c r="HC58">
        <v>12.960699999999999</v>
      </c>
      <c r="HD58">
        <v>1</v>
      </c>
      <c r="HE58">
        <v>0.31942100000000001</v>
      </c>
      <c r="HF58">
        <v>2.2748699999999999</v>
      </c>
      <c r="HG58">
        <v>20.239000000000001</v>
      </c>
      <c r="HH58">
        <v>5.2065099999999997</v>
      </c>
      <c r="HI58">
        <v>11.9321</v>
      </c>
      <c r="HJ58">
        <v>4.9878</v>
      </c>
      <c r="HK58">
        <v>3.2909999999999999</v>
      </c>
      <c r="HL58">
        <v>9999</v>
      </c>
      <c r="HM58">
        <v>9999</v>
      </c>
      <c r="HN58">
        <v>9999</v>
      </c>
      <c r="HO58">
        <v>999.9</v>
      </c>
      <c r="HP58">
        <v>1.8708800000000001</v>
      </c>
      <c r="HQ58">
        <v>1.87704</v>
      </c>
      <c r="HR58">
        <v>1.8748499999999999</v>
      </c>
      <c r="HS58">
        <v>1.87304</v>
      </c>
      <c r="HT58">
        <v>1.8735299999999999</v>
      </c>
      <c r="HU58">
        <v>1.871</v>
      </c>
      <c r="HV58">
        <v>1.87683</v>
      </c>
      <c r="HW58">
        <v>1.87601</v>
      </c>
      <c r="HX58">
        <v>5</v>
      </c>
      <c r="HY58">
        <v>0</v>
      </c>
      <c r="HZ58">
        <v>0</v>
      </c>
      <c r="IA58">
        <v>0</v>
      </c>
      <c r="IB58" t="s">
        <v>428</v>
      </c>
      <c r="IC58" t="s">
        <v>429</v>
      </c>
      <c r="ID58" t="s">
        <v>430</v>
      </c>
      <c r="IE58" t="s">
        <v>430</v>
      </c>
      <c r="IF58" t="s">
        <v>430</v>
      </c>
      <c r="IG58" t="s">
        <v>430</v>
      </c>
      <c r="IH58">
        <v>0</v>
      </c>
      <c r="II58">
        <v>100</v>
      </c>
      <c r="IJ58">
        <v>100</v>
      </c>
      <c r="IK58">
        <v>-1.5</v>
      </c>
      <c r="IL58">
        <v>0.21990000000000001</v>
      </c>
      <c r="IM58">
        <v>-0.6324669150697102</v>
      </c>
      <c r="IN58">
        <v>-2.677719669153116E-3</v>
      </c>
      <c r="IO58">
        <v>1.9353498771248068E-6</v>
      </c>
      <c r="IP58">
        <v>-6.1862177325538213E-10</v>
      </c>
      <c r="IQ58">
        <v>-0.20523504980672641</v>
      </c>
      <c r="IR58">
        <v>-1.5299015507423901E-2</v>
      </c>
      <c r="IS58">
        <v>1.742162107778985E-3</v>
      </c>
      <c r="IT58">
        <v>-1.472690239905804E-5</v>
      </c>
      <c r="IU58">
        <v>3</v>
      </c>
      <c r="IV58">
        <v>2255</v>
      </c>
      <c r="IW58">
        <v>2</v>
      </c>
      <c r="IX58">
        <v>41</v>
      </c>
      <c r="IY58">
        <v>0.7</v>
      </c>
      <c r="IZ58">
        <v>0.6</v>
      </c>
      <c r="JA58">
        <v>1.1498999999999999</v>
      </c>
      <c r="JB58">
        <v>2.5280800000000001</v>
      </c>
      <c r="JC58">
        <v>1.5991200000000001</v>
      </c>
      <c r="JD58">
        <v>2.2631800000000002</v>
      </c>
      <c r="JE58">
        <v>1.5502899999999999</v>
      </c>
      <c r="JF58">
        <v>2.2534200000000002</v>
      </c>
      <c r="JG58">
        <v>42.218000000000004</v>
      </c>
      <c r="JH58">
        <v>23.640999999999998</v>
      </c>
      <c r="JI58">
        <v>18</v>
      </c>
      <c r="JJ58">
        <v>505.90600000000001</v>
      </c>
      <c r="JK58">
        <v>465.423</v>
      </c>
      <c r="JL58">
        <v>24.298999999999999</v>
      </c>
      <c r="JM58">
        <v>31.495200000000001</v>
      </c>
      <c r="JN58">
        <v>29.998999999999999</v>
      </c>
      <c r="JO58">
        <v>31.571000000000002</v>
      </c>
      <c r="JP58">
        <v>31.554099999999998</v>
      </c>
      <c r="JQ58">
        <v>23.043800000000001</v>
      </c>
      <c r="JR58">
        <v>15.206099999999999</v>
      </c>
      <c r="JS58">
        <v>15.1313</v>
      </c>
      <c r="JT58">
        <v>24.319199999999999</v>
      </c>
      <c r="JU58">
        <v>500</v>
      </c>
      <c r="JV58">
        <v>18.6173</v>
      </c>
      <c r="JW58">
        <v>99.184299999999993</v>
      </c>
      <c r="JX58">
        <v>98.891900000000007</v>
      </c>
    </row>
    <row r="59" spans="1:284" x14ac:dyDescent="0.3">
      <c r="A59">
        <v>43</v>
      </c>
      <c r="B59">
        <v>1693255068</v>
      </c>
      <c r="C59">
        <v>10128.5</v>
      </c>
      <c r="D59" t="s">
        <v>645</v>
      </c>
      <c r="E59" t="s">
        <v>646</v>
      </c>
      <c r="F59" t="s">
        <v>416</v>
      </c>
      <c r="G59" t="s">
        <v>417</v>
      </c>
      <c r="H59" t="s">
        <v>510</v>
      </c>
      <c r="I59" t="s">
        <v>593</v>
      </c>
      <c r="J59" t="s">
        <v>594</v>
      </c>
      <c r="K59" t="s">
        <v>595</v>
      </c>
      <c r="L59" t="s">
        <v>596</v>
      </c>
      <c r="M59">
        <v>1693255068</v>
      </c>
      <c r="N59">
        <f t="shared" si="46"/>
        <v>4.4861440611089019E-3</v>
      </c>
      <c r="O59">
        <f t="shared" si="47"/>
        <v>4.4861440611089023</v>
      </c>
      <c r="P59">
        <f t="shared" si="48"/>
        <v>45.121970216342831</v>
      </c>
      <c r="Q59">
        <f t="shared" si="49"/>
        <v>542.91999999999996</v>
      </c>
      <c r="R59">
        <f t="shared" si="50"/>
        <v>299.54618763934138</v>
      </c>
      <c r="S59">
        <f t="shared" si="51"/>
        <v>29.728522919053379</v>
      </c>
      <c r="T59">
        <f t="shared" si="52"/>
        <v>53.882206915767995</v>
      </c>
      <c r="U59">
        <f t="shared" si="53"/>
        <v>0.32539443891769876</v>
      </c>
      <c r="V59">
        <f t="shared" si="54"/>
        <v>2.9180125709281941</v>
      </c>
      <c r="W59">
        <f t="shared" si="55"/>
        <v>0.30649625761452576</v>
      </c>
      <c r="X59">
        <f t="shared" si="56"/>
        <v>0.19316656176983127</v>
      </c>
      <c r="Y59">
        <f t="shared" si="57"/>
        <v>344.35290065836642</v>
      </c>
      <c r="Z59">
        <f t="shared" si="58"/>
        <v>29.590764612144611</v>
      </c>
      <c r="AA59">
        <f t="shared" si="59"/>
        <v>27.999500000000001</v>
      </c>
      <c r="AB59">
        <f t="shared" si="60"/>
        <v>3.7947290678779413</v>
      </c>
      <c r="AC59">
        <f t="shared" si="61"/>
        <v>60.314761293157282</v>
      </c>
      <c r="AD59">
        <f t="shared" si="62"/>
        <v>2.3873334913764603</v>
      </c>
      <c r="AE59">
        <f t="shared" si="63"/>
        <v>3.9581247445760908</v>
      </c>
      <c r="AF59">
        <f t="shared" si="64"/>
        <v>1.4073955765014809</v>
      </c>
      <c r="AG59">
        <f t="shared" si="65"/>
        <v>-197.83895309490256</v>
      </c>
      <c r="AH59">
        <f t="shared" si="66"/>
        <v>114.0697545391856</v>
      </c>
      <c r="AI59">
        <f t="shared" si="67"/>
        <v>8.5518656458827085</v>
      </c>
      <c r="AJ59">
        <f t="shared" si="68"/>
        <v>269.13556774853214</v>
      </c>
      <c r="AK59">
        <v>0</v>
      </c>
      <c r="AL59">
        <v>0</v>
      </c>
      <c r="AM59">
        <f t="shared" si="69"/>
        <v>1</v>
      </c>
      <c r="AN59">
        <f t="shared" si="70"/>
        <v>0</v>
      </c>
      <c r="AO59">
        <f t="shared" si="71"/>
        <v>52225.643950737518</v>
      </c>
      <c r="AP59" t="s">
        <v>422</v>
      </c>
      <c r="AQ59">
        <v>10238.9</v>
      </c>
      <c r="AR59">
        <v>302.21199999999999</v>
      </c>
      <c r="AS59">
        <v>4052.3</v>
      </c>
      <c r="AT59">
        <f t="shared" si="72"/>
        <v>0.92542210596451402</v>
      </c>
      <c r="AU59">
        <v>-0.32343011824092421</v>
      </c>
      <c r="AV59" t="s">
        <v>647</v>
      </c>
      <c r="AW59">
        <v>10447.1</v>
      </c>
      <c r="AX59">
        <v>735.05623076923075</v>
      </c>
      <c r="AY59">
        <v>1084.349791691197</v>
      </c>
      <c r="AZ59">
        <f t="shared" si="73"/>
        <v>0.32212258774651814</v>
      </c>
      <c r="BA59">
        <v>0.5</v>
      </c>
      <c r="BB59">
        <f t="shared" si="74"/>
        <v>1513.109400329183</v>
      </c>
      <c r="BC59">
        <f t="shared" si="75"/>
        <v>45.121970216342831</v>
      </c>
      <c r="BD59">
        <f t="shared" si="76"/>
        <v>243.70335778880934</v>
      </c>
      <c r="BE59">
        <f t="shared" si="77"/>
        <v>3.0034444518484204E-2</v>
      </c>
      <c r="BF59">
        <f t="shared" si="78"/>
        <v>2.7370782297840117</v>
      </c>
      <c r="BG59">
        <f t="shared" si="79"/>
        <v>250.98047705449702</v>
      </c>
      <c r="BH59" t="s">
        <v>648</v>
      </c>
      <c r="BI59">
        <v>569.87</v>
      </c>
      <c r="BJ59">
        <f t="shared" si="80"/>
        <v>569.87</v>
      </c>
      <c r="BK59">
        <f t="shared" si="81"/>
        <v>0.47445925257088206</v>
      </c>
      <c r="BL59">
        <f t="shared" si="82"/>
        <v>0.67892571596207718</v>
      </c>
      <c r="BM59">
        <f t="shared" si="83"/>
        <v>0.85226413978423199</v>
      </c>
      <c r="BN59">
        <f t="shared" si="84"/>
        <v>0.44658826696853182</v>
      </c>
      <c r="BO59">
        <f t="shared" si="85"/>
        <v>0.79143481654531922</v>
      </c>
      <c r="BP59">
        <f t="shared" si="86"/>
        <v>0.52635347006095257</v>
      </c>
      <c r="BQ59">
        <f t="shared" si="87"/>
        <v>0.47364652993904743</v>
      </c>
      <c r="BR59">
        <v>5428</v>
      </c>
      <c r="BS59">
        <v>290.00000000000011</v>
      </c>
      <c r="BT59">
        <v>996.76</v>
      </c>
      <c r="BU59">
        <v>165</v>
      </c>
      <c r="BV59">
        <v>10447.1</v>
      </c>
      <c r="BW59">
        <v>995.68</v>
      </c>
      <c r="BX59">
        <v>1.08</v>
      </c>
      <c r="BY59">
        <v>300.00000000000011</v>
      </c>
      <c r="BZ59">
        <v>38.299999999999997</v>
      </c>
      <c r="CA59">
        <v>1084.349791691197</v>
      </c>
      <c r="CB59">
        <v>1.144226679665469</v>
      </c>
      <c r="CC59">
        <v>-92.630873770666412</v>
      </c>
      <c r="CD59">
        <v>0.97761821204284893</v>
      </c>
      <c r="CE59">
        <v>0.99689091414714637</v>
      </c>
      <c r="CF59">
        <v>-1.133152280311458E-2</v>
      </c>
      <c r="CG59">
        <v>289.99999999999989</v>
      </c>
      <c r="CH59">
        <v>991.08</v>
      </c>
      <c r="CI59">
        <v>655</v>
      </c>
      <c r="CJ59">
        <v>10411.299999999999</v>
      </c>
      <c r="CK59">
        <v>995.38</v>
      </c>
      <c r="CL59">
        <v>-4.3</v>
      </c>
      <c r="CZ59">
        <f t="shared" si="88"/>
        <v>1799.91</v>
      </c>
      <c r="DA59">
        <f t="shared" si="89"/>
        <v>1513.109400329183</v>
      </c>
      <c r="DB59">
        <f t="shared" si="90"/>
        <v>0.84065836643453451</v>
      </c>
      <c r="DC59">
        <f t="shared" si="91"/>
        <v>0.19131673286906925</v>
      </c>
      <c r="DD59">
        <v>6</v>
      </c>
      <c r="DE59">
        <v>0.5</v>
      </c>
      <c r="DF59" t="s">
        <v>425</v>
      </c>
      <c r="DG59">
        <v>2</v>
      </c>
      <c r="DH59">
        <v>1693255068</v>
      </c>
      <c r="DI59">
        <v>542.91999999999996</v>
      </c>
      <c r="DJ59">
        <v>600.01</v>
      </c>
      <c r="DK59">
        <v>24.0549</v>
      </c>
      <c r="DL59">
        <v>18.799099999999999</v>
      </c>
      <c r="DM59">
        <v>544.43899999999996</v>
      </c>
      <c r="DN59">
        <v>23.831600000000002</v>
      </c>
      <c r="DO59">
        <v>499.81700000000001</v>
      </c>
      <c r="DP59">
        <v>99.145499999999998</v>
      </c>
      <c r="DQ59">
        <v>9.97054E-2</v>
      </c>
      <c r="DR59">
        <v>28.724599999999999</v>
      </c>
      <c r="DS59">
        <v>27.999500000000001</v>
      </c>
      <c r="DT59">
        <v>999.9</v>
      </c>
      <c r="DU59">
        <v>0</v>
      </c>
      <c r="DV59">
        <v>0</v>
      </c>
      <c r="DW59">
        <v>10020</v>
      </c>
      <c r="DX59">
        <v>0</v>
      </c>
      <c r="DY59">
        <v>1155.1099999999999</v>
      </c>
      <c r="DZ59">
        <v>-57.0901</v>
      </c>
      <c r="EA59">
        <v>556.30100000000004</v>
      </c>
      <c r="EB59">
        <v>611.505</v>
      </c>
      <c r="EC59">
        <v>5.2558699999999998</v>
      </c>
      <c r="ED59">
        <v>600.01</v>
      </c>
      <c r="EE59">
        <v>18.799099999999999</v>
      </c>
      <c r="EF59">
        <v>2.3849399999999998</v>
      </c>
      <c r="EG59">
        <v>1.8638399999999999</v>
      </c>
      <c r="EH59">
        <v>20.261900000000001</v>
      </c>
      <c r="EI59">
        <v>16.332799999999999</v>
      </c>
      <c r="EJ59">
        <v>1799.91</v>
      </c>
      <c r="EK59">
        <v>0.97799400000000003</v>
      </c>
      <c r="EL59">
        <v>2.2006399999999999E-2</v>
      </c>
      <c r="EM59">
        <v>0</v>
      </c>
      <c r="EN59">
        <v>735.67600000000004</v>
      </c>
      <c r="EO59">
        <v>4.9995000000000003</v>
      </c>
      <c r="EP59">
        <v>14461.4</v>
      </c>
      <c r="EQ59">
        <v>16658.900000000001</v>
      </c>
      <c r="ER59">
        <v>48.875</v>
      </c>
      <c r="ES59">
        <v>50.561999999999998</v>
      </c>
      <c r="ET59">
        <v>50.125</v>
      </c>
      <c r="EU59">
        <v>48.811999999999998</v>
      </c>
      <c r="EV59">
        <v>49.875</v>
      </c>
      <c r="EW59">
        <v>1755.41</v>
      </c>
      <c r="EX59">
        <v>39.5</v>
      </c>
      <c r="EY59">
        <v>0</v>
      </c>
      <c r="EZ59">
        <v>109.3999998569489</v>
      </c>
      <c r="FA59">
        <v>0</v>
      </c>
      <c r="FB59">
        <v>735.05623076923075</v>
      </c>
      <c r="FC59">
        <v>4.9303931624164274</v>
      </c>
      <c r="FD59">
        <v>71.70940180384504</v>
      </c>
      <c r="FE59">
        <v>14448.94230769231</v>
      </c>
      <c r="FF59">
        <v>15</v>
      </c>
      <c r="FG59">
        <v>1693255029</v>
      </c>
      <c r="FH59" t="s">
        <v>649</v>
      </c>
      <c r="FI59">
        <v>1693255020</v>
      </c>
      <c r="FJ59">
        <v>1693255029</v>
      </c>
      <c r="FK59">
        <v>47</v>
      </c>
      <c r="FL59">
        <v>9.7000000000000003E-2</v>
      </c>
      <c r="FM59">
        <v>3.0000000000000001E-3</v>
      </c>
      <c r="FN59">
        <v>-1.581</v>
      </c>
      <c r="FO59">
        <v>1.7000000000000001E-2</v>
      </c>
      <c r="FP59">
        <v>600</v>
      </c>
      <c r="FQ59">
        <v>18</v>
      </c>
      <c r="FR59">
        <v>0.12</v>
      </c>
      <c r="FS59">
        <v>0.04</v>
      </c>
      <c r="FT59">
        <v>45.063830741521024</v>
      </c>
      <c r="FU59">
        <v>-0.24168328123253399</v>
      </c>
      <c r="FV59">
        <v>0.16932331181410831</v>
      </c>
      <c r="FW59">
        <v>1</v>
      </c>
      <c r="FX59">
        <v>0.32266302331606289</v>
      </c>
      <c r="FY59">
        <v>5.9861991042386847E-2</v>
      </c>
      <c r="FZ59">
        <v>1.276367922765306E-2</v>
      </c>
      <c r="GA59">
        <v>1</v>
      </c>
      <c r="GB59">
        <v>2</v>
      </c>
      <c r="GC59">
        <v>2</v>
      </c>
      <c r="GD59" t="s">
        <v>427</v>
      </c>
      <c r="GE59">
        <v>2.96957</v>
      </c>
      <c r="GF59">
        <v>2.8115700000000001</v>
      </c>
      <c r="GG59">
        <v>0.121776</v>
      </c>
      <c r="GH59">
        <v>0.129109</v>
      </c>
      <c r="GI59">
        <v>0.119502</v>
      </c>
      <c r="GJ59">
        <v>9.9716700000000005E-2</v>
      </c>
      <c r="GK59">
        <v>25959.5</v>
      </c>
      <c r="GL59">
        <v>23752.6</v>
      </c>
      <c r="GM59">
        <v>26567.9</v>
      </c>
      <c r="GN59">
        <v>25732.400000000001</v>
      </c>
      <c r="GO59">
        <v>31831.4</v>
      </c>
      <c r="GP59">
        <v>32642.9</v>
      </c>
      <c r="GQ59">
        <v>37616.300000000003</v>
      </c>
      <c r="GR59">
        <v>38079.1</v>
      </c>
      <c r="GS59">
        <v>1.968</v>
      </c>
      <c r="GT59">
        <v>1.9569000000000001</v>
      </c>
      <c r="GU59">
        <v>1.14739E-2</v>
      </c>
      <c r="GV59">
        <v>0</v>
      </c>
      <c r="GW59">
        <v>27.812200000000001</v>
      </c>
      <c r="GX59">
        <v>999.9</v>
      </c>
      <c r="GY59">
        <v>29.7</v>
      </c>
      <c r="GZ59">
        <v>39.700000000000003</v>
      </c>
      <c r="HA59">
        <v>21.856000000000002</v>
      </c>
      <c r="HB59">
        <v>61.425199999999997</v>
      </c>
      <c r="HC59">
        <v>13.633800000000001</v>
      </c>
      <c r="HD59">
        <v>1</v>
      </c>
      <c r="HE59">
        <v>0.31466499999999997</v>
      </c>
      <c r="HF59">
        <v>2.8618299999999999</v>
      </c>
      <c r="HG59">
        <v>20.229600000000001</v>
      </c>
      <c r="HH59">
        <v>5.2107000000000001</v>
      </c>
      <c r="HI59">
        <v>11.9321</v>
      </c>
      <c r="HJ59">
        <v>4.9878</v>
      </c>
      <c r="HK59">
        <v>3.2909999999999999</v>
      </c>
      <c r="HL59">
        <v>9999</v>
      </c>
      <c r="HM59">
        <v>9999</v>
      </c>
      <c r="HN59">
        <v>9999</v>
      </c>
      <c r="HO59">
        <v>999.9</v>
      </c>
      <c r="HP59">
        <v>1.8708800000000001</v>
      </c>
      <c r="HQ59">
        <v>1.8769800000000001</v>
      </c>
      <c r="HR59">
        <v>1.8748199999999999</v>
      </c>
      <c r="HS59">
        <v>1.8730199999999999</v>
      </c>
      <c r="HT59">
        <v>1.8735200000000001</v>
      </c>
      <c r="HU59">
        <v>1.8709899999999999</v>
      </c>
      <c r="HV59">
        <v>1.87683</v>
      </c>
      <c r="HW59">
        <v>1.87595</v>
      </c>
      <c r="HX59">
        <v>5</v>
      </c>
      <c r="HY59">
        <v>0</v>
      </c>
      <c r="HZ59">
        <v>0</v>
      </c>
      <c r="IA59">
        <v>0</v>
      </c>
      <c r="IB59" t="s">
        <v>428</v>
      </c>
      <c r="IC59" t="s">
        <v>429</v>
      </c>
      <c r="ID59" t="s">
        <v>430</v>
      </c>
      <c r="IE59" t="s">
        <v>430</v>
      </c>
      <c r="IF59" t="s">
        <v>430</v>
      </c>
      <c r="IG59" t="s">
        <v>430</v>
      </c>
      <c r="IH59">
        <v>0</v>
      </c>
      <c r="II59">
        <v>100</v>
      </c>
      <c r="IJ59">
        <v>100</v>
      </c>
      <c r="IK59">
        <v>-1.5189999999999999</v>
      </c>
      <c r="IL59">
        <v>0.2233</v>
      </c>
      <c r="IM59">
        <v>-0.53565660633342693</v>
      </c>
      <c r="IN59">
        <v>-2.677719669153116E-3</v>
      </c>
      <c r="IO59">
        <v>1.9353498771248068E-6</v>
      </c>
      <c r="IP59">
        <v>-6.1862177325538213E-10</v>
      </c>
      <c r="IQ59">
        <v>-0.2021446517117956</v>
      </c>
      <c r="IR59">
        <v>-1.5299015507423901E-2</v>
      </c>
      <c r="IS59">
        <v>1.742162107778985E-3</v>
      </c>
      <c r="IT59">
        <v>-1.472690239905804E-5</v>
      </c>
      <c r="IU59">
        <v>3</v>
      </c>
      <c r="IV59">
        <v>2255</v>
      </c>
      <c r="IW59">
        <v>2</v>
      </c>
      <c r="IX59">
        <v>41</v>
      </c>
      <c r="IY59">
        <v>0.8</v>
      </c>
      <c r="IZ59">
        <v>0.7</v>
      </c>
      <c r="JA59">
        <v>1.33179</v>
      </c>
      <c r="JB59">
        <v>2.51709</v>
      </c>
      <c r="JC59">
        <v>1.5991200000000001</v>
      </c>
      <c r="JD59">
        <v>2.2631800000000002</v>
      </c>
      <c r="JE59">
        <v>1.5502899999999999</v>
      </c>
      <c r="JF59">
        <v>2.4243199999999998</v>
      </c>
      <c r="JG59">
        <v>42.085700000000003</v>
      </c>
      <c r="JH59">
        <v>23.649699999999999</v>
      </c>
      <c r="JI59">
        <v>18</v>
      </c>
      <c r="JJ59">
        <v>505.25799999999998</v>
      </c>
      <c r="JK59">
        <v>467.11</v>
      </c>
      <c r="JL59">
        <v>23.833500000000001</v>
      </c>
      <c r="JM59">
        <v>31.4056</v>
      </c>
      <c r="JN59">
        <v>29.999600000000001</v>
      </c>
      <c r="JO59">
        <v>31.491099999999999</v>
      </c>
      <c r="JP59">
        <v>31.48</v>
      </c>
      <c r="JQ59">
        <v>26.6693</v>
      </c>
      <c r="JR59">
        <v>15.944599999999999</v>
      </c>
      <c r="JS59">
        <v>17.1296</v>
      </c>
      <c r="JT59">
        <v>23.842500000000001</v>
      </c>
      <c r="JU59">
        <v>600</v>
      </c>
      <c r="JV59">
        <v>18.7819</v>
      </c>
      <c r="JW59">
        <v>99.2029</v>
      </c>
      <c r="JX59">
        <v>98.909899999999993</v>
      </c>
    </row>
    <row r="60" spans="1:284" x14ac:dyDescent="0.3">
      <c r="A60">
        <v>44</v>
      </c>
      <c r="B60">
        <v>1693255178</v>
      </c>
      <c r="C60">
        <v>10238.5</v>
      </c>
      <c r="D60" t="s">
        <v>650</v>
      </c>
      <c r="E60" t="s">
        <v>651</v>
      </c>
      <c r="F60" t="s">
        <v>416</v>
      </c>
      <c r="G60" t="s">
        <v>417</v>
      </c>
      <c r="H60" t="s">
        <v>510</v>
      </c>
      <c r="I60" t="s">
        <v>593</v>
      </c>
      <c r="J60" t="s">
        <v>594</v>
      </c>
      <c r="K60" t="s">
        <v>595</v>
      </c>
      <c r="L60" t="s">
        <v>596</v>
      </c>
      <c r="M60">
        <v>1693255178</v>
      </c>
      <c r="N60">
        <f t="shared" si="46"/>
        <v>4.4023329124735656E-3</v>
      </c>
      <c r="O60">
        <f t="shared" si="47"/>
        <v>4.4023329124735655</v>
      </c>
      <c r="P60">
        <f t="shared" si="48"/>
        <v>45.979302314496813</v>
      </c>
      <c r="Q60">
        <f t="shared" si="49"/>
        <v>740.93600000000004</v>
      </c>
      <c r="R60">
        <f t="shared" si="50"/>
        <v>482.89792554778705</v>
      </c>
      <c r="S60">
        <f t="shared" si="51"/>
        <v>47.924248965995467</v>
      </c>
      <c r="T60">
        <f t="shared" si="52"/>
        <v>73.532727007656007</v>
      </c>
      <c r="U60">
        <f t="shared" si="53"/>
        <v>0.31734212425707498</v>
      </c>
      <c r="V60">
        <f t="shared" si="54"/>
        <v>2.9205876088127884</v>
      </c>
      <c r="W60">
        <f t="shared" si="55"/>
        <v>0.29935482563168797</v>
      </c>
      <c r="X60">
        <f t="shared" si="56"/>
        <v>0.18862783952618253</v>
      </c>
      <c r="Y60">
        <f t="shared" si="57"/>
        <v>344.3472006583774</v>
      </c>
      <c r="Z60">
        <f t="shared" si="58"/>
        <v>29.570278915933109</v>
      </c>
      <c r="AA60">
        <f t="shared" si="59"/>
        <v>27.9968</v>
      </c>
      <c r="AB60">
        <f t="shared" si="60"/>
        <v>3.7941318135513562</v>
      </c>
      <c r="AC60">
        <f t="shared" si="61"/>
        <v>60.276141195261523</v>
      </c>
      <c r="AD60">
        <f t="shared" si="62"/>
        <v>2.3800560539241</v>
      </c>
      <c r="AE60">
        <f t="shared" si="63"/>
        <v>3.9485872962803445</v>
      </c>
      <c r="AF60">
        <f t="shared" si="64"/>
        <v>1.4140757596272562</v>
      </c>
      <c r="AG60">
        <f t="shared" si="65"/>
        <v>-194.14288144008424</v>
      </c>
      <c r="AH60">
        <f t="shared" si="66"/>
        <v>108.0454282919253</v>
      </c>
      <c r="AI60">
        <f t="shared" si="67"/>
        <v>8.0912914967048444</v>
      </c>
      <c r="AJ60">
        <f t="shared" si="68"/>
        <v>266.34103900692332</v>
      </c>
      <c r="AK60">
        <v>0</v>
      </c>
      <c r="AL60">
        <v>0</v>
      </c>
      <c r="AM60">
        <f t="shared" si="69"/>
        <v>1</v>
      </c>
      <c r="AN60">
        <f t="shared" si="70"/>
        <v>0</v>
      </c>
      <c r="AO60">
        <f t="shared" si="71"/>
        <v>52306.469456100465</v>
      </c>
      <c r="AP60" t="s">
        <v>422</v>
      </c>
      <c r="AQ60">
        <v>10238.9</v>
      </c>
      <c r="AR60">
        <v>302.21199999999999</v>
      </c>
      <c r="AS60">
        <v>4052.3</v>
      </c>
      <c r="AT60">
        <f t="shared" si="72"/>
        <v>0.92542210596451402</v>
      </c>
      <c r="AU60">
        <v>-0.32343011824092421</v>
      </c>
      <c r="AV60" t="s">
        <v>652</v>
      </c>
      <c r="AW60">
        <v>10430</v>
      </c>
      <c r="AX60">
        <v>741.35424</v>
      </c>
      <c r="AY60">
        <v>1110.3832895823789</v>
      </c>
      <c r="AZ60">
        <f t="shared" si="73"/>
        <v>0.3323438429275829</v>
      </c>
      <c r="BA60">
        <v>0.5</v>
      </c>
      <c r="BB60">
        <f t="shared" si="74"/>
        <v>1513.0842003291889</v>
      </c>
      <c r="BC60">
        <f t="shared" si="75"/>
        <v>45.979302314496813</v>
      </c>
      <c r="BD60">
        <f t="shared" si="76"/>
        <v>251.43210890520567</v>
      </c>
      <c r="BE60">
        <f t="shared" si="77"/>
        <v>3.0601557020200225E-2</v>
      </c>
      <c r="BF60">
        <f t="shared" si="78"/>
        <v>2.6494605403545761</v>
      </c>
      <c r="BG60">
        <f t="shared" si="79"/>
        <v>252.34988631521117</v>
      </c>
      <c r="BH60" t="s">
        <v>653</v>
      </c>
      <c r="BI60">
        <v>572.16999999999996</v>
      </c>
      <c r="BJ60">
        <f t="shared" si="80"/>
        <v>572.16999999999996</v>
      </c>
      <c r="BK60">
        <f t="shared" si="81"/>
        <v>0.48470946440918061</v>
      </c>
      <c r="BL60">
        <f t="shared" si="82"/>
        <v>0.68565577388236398</v>
      </c>
      <c r="BM60">
        <f t="shared" si="83"/>
        <v>0.84534678601593083</v>
      </c>
      <c r="BN60">
        <f t="shared" si="84"/>
        <v>0.45662232046510093</v>
      </c>
      <c r="BO60">
        <f t="shared" si="85"/>
        <v>0.78449271334902571</v>
      </c>
      <c r="BP60">
        <f t="shared" si="86"/>
        <v>0.52918246497419663</v>
      </c>
      <c r="BQ60">
        <f t="shared" si="87"/>
        <v>0.47081753502580337</v>
      </c>
      <c r="BR60">
        <v>5430</v>
      </c>
      <c r="BS60">
        <v>290.00000000000011</v>
      </c>
      <c r="BT60">
        <v>1014.81</v>
      </c>
      <c r="BU60">
        <v>255</v>
      </c>
      <c r="BV60">
        <v>10430</v>
      </c>
      <c r="BW60">
        <v>1013.96</v>
      </c>
      <c r="BX60">
        <v>0.85</v>
      </c>
      <c r="BY60">
        <v>300.00000000000011</v>
      </c>
      <c r="BZ60">
        <v>38.299999999999997</v>
      </c>
      <c r="CA60">
        <v>1110.3832895823789</v>
      </c>
      <c r="CB60">
        <v>1.163835331965358</v>
      </c>
      <c r="CC60">
        <v>-100.57461152574071</v>
      </c>
      <c r="CD60">
        <v>0.99436398298238482</v>
      </c>
      <c r="CE60">
        <v>0.99727048778921779</v>
      </c>
      <c r="CF60">
        <v>-1.1331533036707451E-2</v>
      </c>
      <c r="CG60">
        <v>289.99999999999989</v>
      </c>
      <c r="CH60">
        <v>1007.93</v>
      </c>
      <c r="CI60">
        <v>655</v>
      </c>
      <c r="CJ60">
        <v>10411.200000000001</v>
      </c>
      <c r="CK60">
        <v>1013.78</v>
      </c>
      <c r="CL60">
        <v>-5.85</v>
      </c>
      <c r="CZ60">
        <f t="shared" si="88"/>
        <v>1799.88</v>
      </c>
      <c r="DA60">
        <f t="shared" si="89"/>
        <v>1513.0842003291889</v>
      </c>
      <c r="DB60">
        <f t="shared" si="90"/>
        <v>0.84065837740804317</v>
      </c>
      <c r="DC60">
        <f t="shared" si="91"/>
        <v>0.19131675481608629</v>
      </c>
      <c r="DD60">
        <v>6</v>
      </c>
      <c r="DE60">
        <v>0.5</v>
      </c>
      <c r="DF60" t="s">
        <v>425</v>
      </c>
      <c r="DG60">
        <v>2</v>
      </c>
      <c r="DH60">
        <v>1693255178</v>
      </c>
      <c r="DI60">
        <v>740.93600000000004</v>
      </c>
      <c r="DJ60">
        <v>799.96799999999996</v>
      </c>
      <c r="DK60">
        <v>23.982099999999999</v>
      </c>
      <c r="DL60">
        <v>18.831</v>
      </c>
      <c r="DM60">
        <v>742.47799999999995</v>
      </c>
      <c r="DN60">
        <v>23.7637</v>
      </c>
      <c r="DO60">
        <v>500.48599999999999</v>
      </c>
      <c r="DP60">
        <v>99.143000000000001</v>
      </c>
      <c r="DQ60">
        <v>0.100021</v>
      </c>
      <c r="DR60">
        <v>28.683</v>
      </c>
      <c r="DS60">
        <v>27.9968</v>
      </c>
      <c r="DT60">
        <v>999.9</v>
      </c>
      <c r="DU60">
        <v>0</v>
      </c>
      <c r="DV60">
        <v>0</v>
      </c>
      <c r="DW60">
        <v>10035</v>
      </c>
      <c r="DX60">
        <v>0</v>
      </c>
      <c r="DY60">
        <v>1149.46</v>
      </c>
      <c r="DZ60">
        <v>-59.032200000000003</v>
      </c>
      <c r="EA60">
        <v>759.14200000000005</v>
      </c>
      <c r="EB60">
        <v>815.322</v>
      </c>
      <c r="EC60">
        <v>5.1511399999999998</v>
      </c>
      <c r="ED60">
        <v>799.96799999999996</v>
      </c>
      <c r="EE60">
        <v>18.831</v>
      </c>
      <c r="EF60">
        <v>2.3776600000000001</v>
      </c>
      <c r="EG60">
        <v>1.86696</v>
      </c>
      <c r="EH60">
        <v>20.212399999999999</v>
      </c>
      <c r="EI60">
        <v>16.359000000000002</v>
      </c>
      <c r="EJ60">
        <v>1799.88</v>
      </c>
      <c r="EK60">
        <v>0.97799400000000003</v>
      </c>
      <c r="EL60">
        <v>2.2006399999999999E-2</v>
      </c>
      <c r="EM60">
        <v>0</v>
      </c>
      <c r="EN60">
        <v>741.16200000000003</v>
      </c>
      <c r="EO60">
        <v>4.9995000000000003</v>
      </c>
      <c r="EP60">
        <v>14567</v>
      </c>
      <c r="EQ60">
        <v>16658.7</v>
      </c>
      <c r="ER60">
        <v>48.875</v>
      </c>
      <c r="ES60">
        <v>50.625</v>
      </c>
      <c r="ET60">
        <v>50.125</v>
      </c>
      <c r="EU60">
        <v>48.875</v>
      </c>
      <c r="EV60">
        <v>49.936999999999998</v>
      </c>
      <c r="EW60">
        <v>1755.38</v>
      </c>
      <c r="EX60">
        <v>39.5</v>
      </c>
      <c r="EY60">
        <v>0</v>
      </c>
      <c r="EZ60">
        <v>108.2000000476837</v>
      </c>
      <c r="FA60">
        <v>0</v>
      </c>
      <c r="FB60">
        <v>741.35424</v>
      </c>
      <c r="FC60">
        <v>0.5693846031734191</v>
      </c>
      <c r="FD60">
        <v>-19.76923072341442</v>
      </c>
      <c r="FE60">
        <v>14573.544</v>
      </c>
      <c r="FF60">
        <v>15</v>
      </c>
      <c r="FG60">
        <v>1693255137</v>
      </c>
      <c r="FH60" t="s">
        <v>654</v>
      </c>
      <c r="FI60">
        <v>1693255137</v>
      </c>
      <c r="FJ60">
        <v>1693255137</v>
      </c>
      <c r="FK60">
        <v>48</v>
      </c>
      <c r="FL60">
        <v>0.16800000000000001</v>
      </c>
      <c r="FM60">
        <v>-2E-3</v>
      </c>
      <c r="FN60">
        <v>-1.589</v>
      </c>
      <c r="FO60">
        <v>2.1999999999999999E-2</v>
      </c>
      <c r="FP60">
        <v>800</v>
      </c>
      <c r="FQ60">
        <v>19</v>
      </c>
      <c r="FR60">
        <v>0.14000000000000001</v>
      </c>
      <c r="FS60">
        <v>0.05</v>
      </c>
      <c r="FT60">
        <v>45.947449485881471</v>
      </c>
      <c r="FU60">
        <v>-0.23491816553926359</v>
      </c>
      <c r="FV60">
        <v>0.13449009904936829</v>
      </c>
      <c r="FW60">
        <v>1</v>
      </c>
      <c r="FX60">
        <v>0.3200763449939984</v>
      </c>
      <c r="FY60">
        <v>2.723172706607755E-2</v>
      </c>
      <c r="FZ60">
        <v>8.9662056743513643E-3</v>
      </c>
      <c r="GA60">
        <v>1</v>
      </c>
      <c r="GB60">
        <v>2</v>
      </c>
      <c r="GC60">
        <v>2</v>
      </c>
      <c r="GD60" t="s">
        <v>427</v>
      </c>
      <c r="GE60">
        <v>2.9713400000000001</v>
      </c>
      <c r="GF60">
        <v>2.81203</v>
      </c>
      <c r="GG60">
        <v>0.15138699999999999</v>
      </c>
      <c r="GH60">
        <v>0.15746599999999999</v>
      </c>
      <c r="GI60">
        <v>0.11926200000000001</v>
      </c>
      <c r="GJ60">
        <v>9.9840899999999996E-2</v>
      </c>
      <c r="GK60">
        <v>25084.1</v>
      </c>
      <c r="GL60">
        <v>22977.3</v>
      </c>
      <c r="GM60">
        <v>26568.6</v>
      </c>
      <c r="GN60">
        <v>25731.200000000001</v>
      </c>
      <c r="GO60">
        <v>31842.9</v>
      </c>
      <c r="GP60">
        <v>32638.9</v>
      </c>
      <c r="GQ60">
        <v>37616.9</v>
      </c>
      <c r="GR60">
        <v>38077.300000000003</v>
      </c>
      <c r="GS60">
        <v>1.9690000000000001</v>
      </c>
      <c r="GT60">
        <v>1.9590000000000001</v>
      </c>
      <c r="GU60">
        <v>4.4703499999999997E-3</v>
      </c>
      <c r="GV60">
        <v>0</v>
      </c>
      <c r="GW60">
        <v>27.9238</v>
      </c>
      <c r="GX60">
        <v>999.9</v>
      </c>
      <c r="GY60">
        <v>30.2</v>
      </c>
      <c r="GZ60">
        <v>39.5</v>
      </c>
      <c r="HA60">
        <v>21.988</v>
      </c>
      <c r="HB60">
        <v>61.375300000000003</v>
      </c>
      <c r="HC60">
        <v>12.6122</v>
      </c>
      <c r="HD60">
        <v>1</v>
      </c>
      <c r="HE60">
        <v>0.31339400000000001</v>
      </c>
      <c r="HF60">
        <v>2.72322</v>
      </c>
      <c r="HG60">
        <v>20.232600000000001</v>
      </c>
      <c r="HH60">
        <v>5.2059100000000003</v>
      </c>
      <c r="HI60">
        <v>11.9321</v>
      </c>
      <c r="HJ60">
        <v>4.9875999999999996</v>
      </c>
      <c r="HK60">
        <v>3.2909999999999999</v>
      </c>
      <c r="HL60">
        <v>9999</v>
      </c>
      <c r="HM60">
        <v>9999</v>
      </c>
      <c r="HN60">
        <v>9999</v>
      </c>
      <c r="HO60">
        <v>999.9</v>
      </c>
      <c r="HP60">
        <v>1.8709</v>
      </c>
      <c r="HQ60">
        <v>1.8769800000000001</v>
      </c>
      <c r="HR60">
        <v>1.87483</v>
      </c>
      <c r="HS60">
        <v>1.8730199999999999</v>
      </c>
      <c r="HT60">
        <v>1.8734900000000001</v>
      </c>
      <c r="HU60">
        <v>1.8709100000000001</v>
      </c>
      <c r="HV60">
        <v>1.8768199999999999</v>
      </c>
      <c r="HW60">
        <v>1.87592</v>
      </c>
      <c r="HX60">
        <v>5</v>
      </c>
      <c r="HY60">
        <v>0</v>
      </c>
      <c r="HZ60">
        <v>0</v>
      </c>
      <c r="IA60">
        <v>0</v>
      </c>
      <c r="IB60" t="s">
        <v>428</v>
      </c>
      <c r="IC60" t="s">
        <v>429</v>
      </c>
      <c r="ID60" t="s">
        <v>430</v>
      </c>
      <c r="IE60" t="s">
        <v>430</v>
      </c>
      <c r="IF60" t="s">
        <v>430</v>
      </c>
      <c r="IG60" t="s">
        <v>430</v>
      </c>
      <c r="IH60">
        <v>0</v>
      </c>
      <c r="II60">
        <v>100</v>
      </c>
      <c r="IJ60">
        <v>100</v>
      </c>
      <c r="IK60">
        <v>-1.542</v>
      </c>
      <c r="IL60">
        <v>0.21840000000000001</v>
      </c>
      <c r="IM60">
        <v>-0.36753550119521877</v>
      </c>
      <c r="IN60">
        <v>-2.677719669153116E-3</v>
      </c>
      <c r="IO60">
        <v>1.9353498771248068E-6</v>
      </c>
      <c r="IP60">
        <v>-6.1862177325538213E-10</v>
      </c>
      <c r="IQ60">
        <v>-0.2042278918896657</v>
      </c>
      <c r="IR60">
        <v>-1.5299015507423901E-2</v>
      </c>
      <c r="IS60">
        <v>1.742162107778985E-3</v>
      </c>
      <c r="IT60">
        <v>-1.472690239905804E-5</v>
      </c>
      <c r="IU60">
        <v>3</v>
      </c>
      <c r="IV60">
        <v>2255</v>
      </c>
      <c r="IW60">
        <v>2</v>
      </c>
      <c r="IX60">
        <v>41</v>
      </c>
      <c r="IY60">
        <v>0.7</v>
      </c>
      <c r="IZ60">
        <v>0.7</v>
      </c>
      <c r="JA60">
        <v>1.6833499999999999</v>
      </c>
      <c r="JB60">
        <v>2.51709</v>
      </c>
      <c r="JC60">
        <v>1.5991200000000001</v>
      </c>
      <c r="JD60">
        <v>2.2631800000000002</v>
      </c>
      <c r="JE60">
        <v>1.5502899999999999</v>
      </c>
      <c r="JF60">
        <v>2.3046899999999999</v>
      </c>
      <c r="JG60">
        <v>42.006500000000003</v>
      </c>
      <c r="JH60">
        <v>23.640999999999998</v>
      </c>
      <c r="JI60">
        <v>18</v>
      </c>
      <c r="JJ60">
        <v>505.74799999999999</v>
      </c>
      <c r="JK60">
        <v>468.26</v>
      </c>
      <c r="JL60">
        <v>23.754899999999999</v>
      </c>
      <c r="JM60">
        <v>31.411100000000001</v>
      </c>
      <c r="JN60">
        <v>29.9999</v>
      </c>
      <c r="JO60">
        <v>31.471800000000002</v>
      </c>
      <c r="JP60">
        <v>31.458100000000002</v>
      </c>
      <c r="JQ60">
        <v>33.6999</v>
      </c>
      <c r="JR60">
        <v>17.5715</v>
      </c>
      <c r="JS60">
        <v>19.223600000000001</v>
      </c>
      <c r="JT60">
        <v>23.741099999999999</v>
      </c>
      <c r="JU60">
        <v>800</v>
      </c>
      <c r="JV60">
        <v>18.879200000000001</v>
      </c>
      <c r="JW60">
        <v>99.204800000000006</v>
      </c>
      <c r="JX60">
        <v>98.905100000000004</v>
      </c>
    </row>
    <row r="61" spans="1:284" x14ac:dyDescent="0.3">
      <c r="A61">
        <v>45</v>
      </c>
      <c r="B61">
        <v>1693255291</v>
      </c>
      <c r="C61">
        <v>10351.5</v>
      </c>
      <c r="D61" t="s">
        <v>655</v>
      </c>
      <c r="E61" t="s">
        <v>656</v>
      </c>
      <c r="F61" t="s">
        <v>416</v>
      </c>
      <c r="G61" t="s">
        <v>417</v>
      </c>
      <c r="H61" t="s">
        <v>510</v>
      </c>
      <c r="I61" t="s">
        <v>593</v>
      </c>
      <c r="J61" t="s">
        <v>594</v>
      </c>
      <c r="K61" t="s">
        <v>595</v>
      </c>
      <c r="L61" t="s">
        <v>596</v>
      </c>
      <c r="M61">
        <v>1693255291</v>
      </c>
      <c r="N61">
        <f t="shared" si="46"/>
        <v>4.0103761407028499E-3</v>
      </c>
      <c r="O61">
        <f t="shared" si="47"/>
        <v>4.0103761407028502</v>
      </c>
      <c r="P61">
        <f t="shared" si="48"/>
        <v>45.304565661984796</v>
      </c>
      <c r="Q61">
        <f t="shared" si="49"/>
        <v>1140.0999999999999</v>
      </c>
      <c r="R61">
        <f t="shared" si="50"/>
        <v>849.72007367235813</v>
      </c>
      <c r="S61">
        <f t="shared" si="51"/>
        <v>84.328936496376343</v>
      </c>
      <c r="T61">
        <f t="shared" si="52"/>
        <v>113.14716867167999</v>
      </c>
      <c r="U61">
        <f t="shared" si="53"/>
        <v>0.28413920789509872</v>
      </c>
      <c r="V61">
        <f t="shared" si="54"/>
        <v>2.9206017406557234</v>
      </c>
      <c r="W61">
        <f t="shared" si="55"/>
        <v>0.26962660519931875</v>
      </c>
      <c r="X61">
        <f t="shared" si="56"/>
        <v>0.16975873559606316</v>
      </c>
      <c r="Y61">
        <f t="shared" si="57"/>
        <v>344.37190065832982</v>
      </c>
      <c r="Z61">
        <f t="shared" si="58"/>
        <v>29.621062544300571</v>
      </c>
      <c r="AA61">
        <f t="shared" si="59"/>
        <v>28.011299999999999</v>
      </c>
      <c r="AB61">
        <f t="shared" si="60"/>
        <v>3.7973402531809999</v>
      </c>
      <c r="AC61">
        <f t="shared" si="61"/>
        <v>60.126363248148998</v>
      </c>
      <c r="AD61">
        <f t="shared" si="62"/>
        <v>2.3670594111964798</v>
      </c>
      <c r="AE61">
        <f t="shared" si="63"/>
        <v>3.9368078881260962</v>
      </c>
      <c r="AF61">
        <f t="shared" si="64"/>
        <v>1.4302808419845201</v>
      </c>
      <c r="AG61">
        <f t="shared" si="65"/>
        <v>-176.85758780499569</v>
      </c>
      <c r="AH61">
        <f t="shared" si="66"/>
        <v>97.653889342391992</v>
      </c>
      <c r="AI61">
        <f t="shared" si="67"/>
        <v>7.3117073886633825</v>
      </c>
      <c r="AJ61">
        <f t="shared" si="68"/>
        <v>272.47990958438947</v>
      </c>
      <c r="AK61">
        <v>0</v>
      </c>
      <c r="AL61">
        <v>0</v>
      </c>
      <c r="AM61">
        <f t="shared" si="69"/>
        <v>1</v>
      </c>
      <c r="AN61">
        <f t="shared" si="70"/>
        <v>0</v>
      </c>
      <c r="AO61">
        <f t="shared" si="71"/>
        <v>52315.82230613345</v>
      </c>
      <c r="AP61" t="s">
        <v>422</v>
      </c>
      <c r="AQ61">
        <v>10238.9</v>
      </c>
      <c r="AR61">
        <v>302.21199999999999</v>
      </c>
      <c r="AS61">
        <v>4052.3</v>
      </c>
      <c r="AT61">
        <f t="shared" si="72"/>
        <v>0.92542210596451402</v>
      </c>
      <c r="AU61">
        <v>-0.32343011824092421</v>
      </c>
      <c r="AV61" t="s">
        <v>657</v>
      </c>
      <c r="AW61">
        <v>10450.799999999999</v>
      </c>
      <c r="AX61">
        <v>740.87711538461542</v>
      </c>
      <c r="AY61">
        <v>1118.3887933790941</v>
      </c>
      <c r="AZ61">
        <f t="shared" si="73"/>
        <v>0.33754958939982471</v>
      </c>
      <c r="BA61">
        <v>0.5</v>
      </c>
      <c r="BB61">
        <f t="shared" si="74"/>
        <v>1513.1934003291651</v>
      </c>
      <c r="BC61">
        <f t="shared" si="75"/>
        <v>45.304565661984796</v>
      </c>
      <c r="BD61">
        <f t="shared" si="76"/>
        <v>255.38890548181712</v>
      </c>
      <c r="BE61">
        <f t="shared" si="77"/>
        <v>3.0153446195509612E-2</v>
      </c>
      <c r="BF61">
        <f t="shared" si="78"/>
        <v>2.6233374511527447</v>
      </c>
      <c r="BG61">
        <f t="shared" si="79"/>
        <v>252.761070349264</v>
      </c>
      <c r="BH61" t="s">
        <v>658</v>
      </c>
      <c r="BI61">
        <v>569.63</v>
      </c>
      <c r="BJ61">
        <f t="shared" si="80"/>
        <v>569.63</v>
      </c>
      <c r="BK61">
        <f t="shared" si="81"/>
        <v>0.49066907378522373</v>
      </c>
      <c r="BL61">
        <f t="shared" si="82"/>
        <v>0.68793736437437947</v>
      </c>
      <c r="BM61">
        <f t="shared" si="83"/>
        <v>0.84243158456612488</v>
      </c>
      <c r="BN61">
        <f t="shared" si="84"/>
        <v>0.46253664776662395</v>
      </c>
      <c r="BO61">
        <f t="shared" si="85"/>
        <v>0.78235796243205658</v>
      </c>
      <c r="BP61">
        <f t="shared" si="86"/>
        <v>0.52892679869743897</v>
      </c>
      <c r="BQ61">
        <f t="shared" si="87"/>
        <v>0.47107320130256103</v>
      </c>
      <c r="BR61">
        <v>5432</v>
      </c>
      <c r="BS61">
        <v>290.00000000000011</v>
      </c>
      <c r="BT61">
        <v>1019.69</v>
      </c>
      <c r="BU61">
        <v>145</v>
      </c>
      <c r="BV61">
        <v>10450.799999999999</v>
      </c>
      <c r="BW61">
        <v>1019.65</v>
      </c>
      <c r="BX61">
        <v>0.04</v>
      </c>
      <c r="BY61">
        <v>300.00000000000011</v>
      </c>
      <c r="BZ61">
        <v>38.299999999999997</v>
      </c>
      <c r="CA61">
        <v>1118.3887933790941</v>
      </c>
      <c r="CB61">
        <v>1.2104200492739661</v>
      </c>
      <c r="CC61">
        <v>-103.19328457481321</v>
      </c>
      <c r="CD61">
        <v>1.0340802284389881</v>
      </c>
      <c r="CE61">
        <v>0.99719621794954405</v>
      </c>
      <c r="CF61">
        <v>-1.133073926585096E-2</v>
      </c>
      <c r="CG61">
        <v>289.99999999999989</v>
      </c>
      <c r="CH61">
        <v>1013.69</v>
      </c>
      <c r="CI61">
        <v>665</v>
      </c>
      <c r="CJ61">
        <v>10409.4</v>
      </c>
      <c r="CK61">
        <v>1019.25</v>
      </c>
      <c r="CL61">
        <v>-5.56</v>
      </c>
      <c r="CZ61">
        <f t="shared" si="88"/>
        <v>1800.01</v>
      </c>
      <c r="DA61">
        <f t="shared" si="89"/>
        <v>1513.1934003291651</v>
      </c>
      <c r="DB61">
        <f t="shared" si="90"/>
        <v>0.84065832985881472</v>
      </c>
      <c r="DC61">
        <f t="shared" si="91"/>
        <v>0.19131665971762926</v>
      </c>
      <c r="DD61">
        <v>6</v>
      </c>
      <c r="DE61">
        <v>0.5</v>
      </c>
      <c r="DF61" t="s">
        <v>425</v>
      </c>
      <c r="DG61">
        <v>2</v>
      </c>
      <c r="DH61">
        <v>1693255291</v>
      </c>
      <c r="DI61">
        <v>1140.0999999999999</v>
      </c>
      <c r="DJ61">
        <v>1199.95</v>
      </c>
      <c r="DK61">
        <v>23.851099999999999</v>
      </c>
      <c r="DL61">
        <v>19.153600000000001</v>
      </c>
      <c r="DM61">
        <v>1141.99</v>
      </c>
      <c r="DN61">
        <v>23.639600000000002</v>
      </c>
      <c r="DO61">
        <v>500.01799999999997</v>
      </c>
      <c r="DP61">
        <v>99.143799999999999</v>
      </c>
      <c r="DQ61">
        <v>9.9396799999999993E-2</v>
      </c>
      <c r="DR61">
        <v>28.631499999999999</v>
      </c>
      <c r="DS61">
        <v>28.011299999999999</v>
      </c>
      <c r="DT61">
        <v>999.9</v>
      </c>
      <c r="DU61">
        <v>0</v>
      </c>
      <c r="DV61">
        <v>0</v>
      </c>
      <c r="DW61">
        <v>10035</v>
      </c>
      <c r="DX61">
        <v>0</v>
      </c>
      <c r="DY61">
        <v>1153.54</v>
      </c>
      <c r="DZ61">
        <v>-59.852400000000003</v>
      </c>
      <c r="EA61">
        <v>1167.96</v>
      </c>
      <c r="EB61">
        <v>1223.3900000000001</v>
      </c>
      <c r="EC61">
        <v>4.6974400000000003</v>
      </c>
      <c r="ED61">
        <v>1199.95</v>
      </c>
      <c r="EE61">
        <v>19.153600000000001</v>
      </c>
      <c r="EF61">
        <v>2.3646799999999999</v>
      </c>
      <c r="EG61">
        <v>1.89896</v>
      </c>
      <c r="EH61">
        <v>20.123899999999999</v>
      </c>
      <c r="EI61">
        <v>16.626100000000001</v>
      </c>
      <c r="EJ61">
        <v>1800.01</v>
      </c>
      <c r="EK61">
        <v>0.97799700000000001</v>
      </c>
      <c r="EL61">
        <v>2.2002799999999999E-2</v>
      </c>
      <c r="EM61">
        <v>0</v>
      </c>
      <c r="EN61">
        <v>741.03399999999999</v>
      </c>
      <c r="EO61">
        <v>4.9995000000000003</v>
      </c>
      <c r="EP61">
        <v>14578.9</v>
      </c>
      <c r="EQ61">
        <v>16659.900000000001</v>
      </c>
      <c r="ER61">
        <v>48.936999999999998</v>
      </c>
      <c r="ES61">
        <v>50.75</v>
      </c>
      <c r="ET61">
        <v>50.186999999999998</v>
      </c>
      <c r="EU61">
        <v>49.061999999999998</v>
      </c>
      <c r="EV61">
        <v>50</v>
      </c>
      <c r="EW61">
        <v>1755.51</v>
      </c>
      <c r="EX61">
        <v>39.5</v>
      </c>
      <c r="EY61">
        <v>0</v>
      </c>
      <c r="EZ61">
        <v>111</v>
      </c>
      <c r="FA61">
        <v>0</v>
      </c>
      <c r="FB61">
        <v>740.87711538461542</v>
      </c>
      <c r="FC61">
        <v>0.39285470207794537</v>
      </c>
      <c r="FD61">
        <v>1.982906011926405</v>
      </c>
      <c r="FE61">
        <v>14571.153846153849</v>
      </c>
      <c r="FF61">
        <v>15</v>
      </c>
      <c r="FG61">
        <v>1693255250</v>
      </c>
      <c r="FH61" t="s">
        <v>659</v>
      </c>
      <c r="FI61">
        <v>1693255246.5</v>
      </c>
      <c r="FJ61">
        <v>1693255250</v>
      </c>
      <c r="FK61">
        <v>49</v>
      </c>
      <c r="FL61">
        <v>-6.3E-2</v>
      </c>
      <c r="FM61">
        <v>-2E-3</v>
      </c>
      <c r="FN61">
        <v>-1.9279999999999999</v>
      </c>
      <c r="FO61">
        <v>2.3E-2</v>
      </c>
      <c r="FP61">
        <v>1201</v>
      </c>
      <c r="FQ61">
        <v>19</v>
      </c>
      <c r="FR61">
        <v>0.12</v>
      </c>
      <c r="FS61">
        <v>0.05</v>
      </c>
      <c r="FT61">
        <v>45.460996694203907</v>
      </c>
      <c r="FU61">
        <v>-0.33195202881880631</v>
      </c>
      <c r="FV61">
        <v>0.16877304619748029</v>
      </c>
      <c r="FW61">
        <v>1</v>
      </c>
      <c r="FX61">
        <v>0.28974668752175381</v>
      </c>
      <c r="FY61">
        <v>7.3337496114693444E-3</v>
      </c>
      <c r="FZ61">
        <v>5.0596138728871368E-3</v>
      </c>
      <c r="GA61">
        <v>1</v>
      </c>
      <c r="GB61">
        <v>2</v>
      </c>
      <c r="GC61">
        <v>2</v>
      </c>
      <c r="GD61" t="s">
        <v>427</v>
      </c>
      <c r="GE61">
        <v>2.9700600000000001</v>
      </c>
      <c r="GF61">
        <v>2.8113999999999999</v>
      </c>
      <c r="GG61">
        <v>0.200879</v>
      </c>
      <c r="GH61">
        <v>0.20502300000000001</v>
      </c>
      <c r="GI61">
        <v>0.118811</v>
      </c>
      <c r="GJ61">
        <v>0.101058</v>
      </c>
      <c r="GK61">
        <v>23616.9</v>
      </c>
      <c r="GL61">
        <v>21674.400000000001</v>
      </c>
      <c r="GM61">
        <v>26566.2</v>
      </c>
      <c r="GN61">
        <v>25726.7</v>
      </c>
      <c r="GO61">
        <v>31860.1</v>
      </c>
      <c r="GP61">
        <v>32593.1</v>
      </c>
      <c r="GQ61">
        <v>37612.9</v>
      </c>
      <c r="GR61">
        <v>38071.199999999997</v>
      </c>
      <c r="GS61">
        <v>1.9675</v>
      </c>
      <c r="GT61">
        <v>1.9612000000000001</v>
      </c>
      <c r="GU61">
        <v>-2.5332000000000002E-3</v>
      </c>
      <c r="GV61">
        <v>0</v>
      </c>
      <c r="GW61">
        <v>28.052600000000002</v>
      </c>
      <c r="GX61">
        <v>999.9</v>
      </c>
      <c r="GY61">
        <v>30.9</v>
      </c>
      <c r="GZ61">
        <v>39.299999999999997</v>
      </c>
      <c r="HA61">
        <v>22.257100000000001</v>
      </c>
      <c r="HB61">
        <v>61.535299999999999</v>
      </c>
      <c r="HC61">
        <v>13.5337</v>
      </c>
      <c r="HD61">
        <v>1</v>
      </c>
      <c r="HE61">
        <v>0.32325199999999998</v>
      </c>
      <c r="HF61">
        <v>3.71861</v>
      </c>
      <c r="HG61">
        <v>20.213899999999999</v>
      </c>
      <c r="HH61">
        <v>5.2107000000000001</v>
      </c>
      <c r="HI61">
        <v>11.9321</v>
      </c>
      <c r="HJ61">
        <v>4.9878</v>
      </c>
      <c r="HK61">
        <v>3.2909999999999999</v>
      </c>
      <c r="HL61">
        <v>9999</v>
      </c>
      <c r="HM61">
        <v>9999</v>
      </c>
      <c r="HN61">
        <v>9999</v>
      </c>
      <c r="HO61">
        <v>999.9</v>
      </c>
      <c r="HP61">
        <v>1.8708800000000001</v>
      </c>
      <c r="HQ61">
        <v>1.87704</v>
      </c>
      <c r="HR61">
        <v>1.8747499999999999</v>
      </c>
      <c r="HS61">
        <v>1.8730199999999999</v>
      </c>
      <c r="HT61">
        <v>1.8735299999999999</v>
      </c>
      <c r="HU61">
        <v>1.8708800000000001</v>
      </c>
      <c r="HV61">
        <v>1.87683</v>
      </c>
      <c r="HW61">
        <v>1.87595</v>
      </c>
      <c r="HX61">
        <v>5</v>
      </c>
      <c r="HY61">
        <v>0</v>
      </c>
      <c r="HZ61">
        <v>0</v>
      </c>
      <c r="IA61">
        <v>0</v>
      </c>
      <c r="IB61" t="s">
        <v>428</v>
      </c>
      <c r="IC61" t="s">
        <v>429</v>
      </c>
      <c r="ID61" t="s">
        <v>430</v>
      </c>
      <c r="IE61" t="s">
        <v>430</v>
      </c>
      <c r="IF61" t="s">
        <v>430</v>
      </c>
      <c r="IG61" t="s">
        <v>430</v>
      </c>
      <c r="IH61">
        <v>0</v>
      </c>
      <c r="II61">
        <v>100</v>
      </c>
      <c r="IJ61">
        <v>100</v>
      </c>
      <c r="IK61">
        <v>-1.89</v>
      </c>
      <c r="IL61">
        <v>0.21149999999999999</v>
      </c>
      <c r="IM61">
        <v>-0.43050357913809822</v>
      </c>
      <c r="IN61">
        <v>-2.677719669153116E-3</v>
      </c>
      <c r="IO61">
        <v>1.9353498771248068E-6</v>
      </c>
      <c r="IP61">
        <v>-6.1862177325538213E-10</v>
      </c>
      <c r="IQ61">
        <v>-0.20590190917353901</v>
      </c>
      <c r="IR61">
        <v>-1.5299015507423901E-2</v>
      </c>
      <c r="IS61">
        <v>1.742162107778985E-3</v>
      </c>
      <c r="IT61">
        <v>-1.472690239905804E-5</v>
      </c>
      <c r="IU61">
        <v>3</v>
      </c>
      <c r="IV61">
        <v>2255</v>
      </c>
      <c r="IW61">
        <v>2</v>
      </c>
      <c r="IX61">
        <v>41</v>
      </c>
      <c r="IY61">
        <v>0.7</v>
      </c>
      <c r="IZ61">
        <v>0.7</v>
      </c>
      <c r="JA61">
        <v>2.35107</v>
      </c>
      <c r="JB61">
        <v>2.50854</v>
      </c>
      <c r="JC61">
        <v>1.5991200000000001</v>
      </c>
      <c r="JD61">
        <v>2.2644000000000002</v>
      </c>
      <c r="JE61">
        <v>1.5502899999999999</v>
      </c>
      <c r="JF61">
        <v>2.3767100000000001</v>
      </c>
      <c r="JG61">
        <v>41.953800000000001</v>
      </c>
      <c r="JH61">
        <v>23.640999999999998</v>
      </c>
      <c r="JI61">
        <v>18</v>
      </c>
      <c r="JJ61">
        <v>505.00400000000002</v>
      </c>
      <c r="JK61">
        <v>469.86200000000002</v>
      </c>
      <c r="JL61">
        <v>23.0578</v>
      </c>
      <c r="JM61">
        <v>31.466200000000001</v>
      </c>
      <c r="JN61">
        <v>30</v>
      </c>
      <c r="JO61">
        <v>31.499300000000002</v>
      </c>
      <c r="JP61">
        <v>31.485499999999998</v>
      </c>
      <c r="JQ61">
        <v>47.069600000000001</v>
      </c>
      <c r="JR61">
        <v>17.806100000000001</v>
      </c>
      <c r="JS61">
        <v>21.028700000000001</v>
      </c>
      <c r="JT61">
        <v>23.061800000000002</v>
      </c>
      <c r="JU61">
        <v>1200</v>
      </c>
      <c r="JV61">
        <v>19.171600000000002</v>
      </c>
      <c r="JW61">
        <v>99.194900000000004</v>
      </c>
      <c r="JX61">
        <v>98.888800000000003</v>
      </c>
    </row>
    <row r="62" spans="1:284" x14ac:dyDescent="0.3">
      <c r="A62">
        <v>46</v>
      </c>
      <c r="B62">
        <v>1693255408</v>
      </c>
      <c r="C62">
        <v>10468.5</v>
      </c>
      <c r="D62" t="s">
        <v>660</v>
      </c>
      <c r="E62" t="s">
        <v>661</v>
      </c>
      <c r="F62" t="s">
        <v>416</v>
      </c>
      <c r="G62" t="s">
        <v>417</v>
      </c>
      <c r="H62" t="s">
        <v>510</v>
      </c>
      <c r="I62" t="s">
        <v>593</v>
      </c>
      <c r="J62" t="s">
        <v>594</v>
      </c>
      <c r="K62" t="s">
        <v>595</v>
      </c>
      <c r="L62" t="s">
        <v>596</v>
      </c>
      <c r="M62">
        <v>1693255408</v>
      </c>
      <c r="N62">
        <f t="shared" si="46"/>
        <v>3.6106347915367044E-3</v>
      </c>
      <c r="O62">
        <f t="shared" si="47"/>
        <v>3.6106347915367043</v>
      </c>
      <c r="P62">
        <f t="shared" si="48"/>
        <v>44.879982843028777</v>
      </c>
      <c r="Q62">
        <f t="shared" si="49"/>
        <v>1439.88</v>
      </c>
      <c r="R62">
        <f t="shared" si="50"/>
        <v>1113.8705379218363</v>
      </c>
      <c r="S62">
        <f t="shared" si="51"/>
        <v>110.54184882800854</v>
      </c>
      <c r="T62">
        <f t="shared" si="52"/>
        <v>142.89541905600001</v>
      </c>
      <c r="U62">
        <f t="shared" si="53"/>
        <v>0.25290233590571737</v>
      </c>
      <c r="V62">
        <f t="shared" si="54"/>
        <v>2.9091817380258105</v>
      </c>
      <c r="W62">
        <f t="shared" si="55"/>
        <v>0.2412922790389069</v>
      </c>
      <c r="X62">
        <f t="shared" si="56"/>
        <v>0.15180637027561533</v>
      </c>
      <c r="Y62">
        <f t="shared" si="57"/>
        <v>344.33330065823634</v>
      </c>
      <c r="Z62">
        <f t="shared" si="58"/>
        <v>29.660616274465909</v>
      </c>
      <c r="AA62">
        <f t="shared" si="59"/>
        <v>28.006399999999999</v>
      </c>
      <c r="AB62">
        <f t="shared" si="60"/>
        <v>3.7962557571621964</v>
      </c>
      <c r="AC62">
        <f t="shared" si="61"/>
        <v>60.116035265950352</v>
      </c>
      <c r="AD62">
        <f t="shared" si="62"/>
        <v>2.3572762236000004</v>
      </c>
      <c r="AE62">
        <f t="shared" si="63"/>
        <v>3.9212103944838139</v>
      </c>
      <c r="AF62">
        <f t="shared" si="64"/>
        <v>1.438979533562196</v>
      </c>
      <c r="AG62">
        <f t="shared" si="65"/>
        <v>-159.22899430676867</v>
      </c>
      <c r="AH62">
        <f t="shared" si="66"/>
        <v>87.312719922511022</v>
      </c>
      <c r="AI62">
        <f t="shared" si="67"/>
        <v>6.5606926441656697</v>
      </c>
      <c r="AJ62">
        <f t="shared" si="68"/>
        <v>278.97771891814438</v>
      </c>
      <c r="AK62">
        <v>0</v>
      </c>
      <c r="AL62">
        <v>0</v>
      </c>
      <c r="AM62">
        <f t="shared" si="69"/>
        <v>1</v>
      </c>
      <c r="AN62">
        <f t="shared" si="70"/>
        <v>0</v>
      </c>
      <c r="AO62">
        <f t="shared" si="71"/>
        <v>52001.054013541005</v>
      </c>
      <c r="AP62" t="s">
        <v>422</v>
      </c>
      <c r="AQ62">
        <v>10238.9</v>
      </c>
      <c r="AR62">
        <v>302.21199999999999</v>
      </c>
      <c r="AS62">
        <v>4052.3</v>
      </c>
      <c r="AT62">
        <f t="shared" si="72"/>
        <v>0.92542210596451402</v>
      </c>
      <c r="AU62">
        <v>-0.32343011824092421</v>
      </c>
      <c r="AV62" t="s">
        <v>662</v>
      </c>
      <c r="AW62">
        <v>10445.200000000001</v>
      </c>
      <c r="AX62">
        <v>738.42434615384616</v>
      </c>
      <c r="AY62">
        <v>1114.241509793057</v>
      </c>
      <c r="AZ62">
        <f t="shared" si="73"/>
        <v>0.33728519386161593</v>
      </c>
      <c r="BA62">
        <v>0.5</v>
      </c>
      <c r="BB62">
        <f t="shared" si="74"/>
        <v>1513.0251003291178</v>
      </c>
      <c r="BC62">
        <f t="shared" si="75"/>
        <v>44.879982843028777</v>
      </c>
      <c r="BD62">
        <f t="shared" si="76"/>
        <v>255.16048214099868</v>
      </c>
      <c r="BE62">
        <f t="shared" si="77"/>
        <v>2.987618179727284E-2</v>
      </c>
      <c r="BF62">
        <f t="shared" si="78"/>
        <v>2.6368237625186079</v>
      </c>
      <c r="BG62">
        <f t="shared" si="79"/>
        <v>252.54862521574609</v>
      </c>
      <c r="BH62" t="s">
        <v>663</v>
      </c>
      <c r="BI62">
        <v>570.09</v>
      </c>
      <c r="BJ62">
        <f t="shared" si="80"/>
        <v>570.09</v>
      </c>
      <c r="BK62">
        <f t="shared" si="81"/>
        <v>0.48836047213329881</v>
      </c>
      <c r="BL62">
        <f t="shared" si="82"/>
        <v>0.69064802150808269</v>
      </c>
      <c r="BM62">
        <f t="shared" si="83"/>
        <v>0.84373386160138042</v>
      </c>
      <c r="BN62">
        <f t="shared" si="84"/>
        <v>0.46281219968839138</v>
      </c>
      <c r="BO62">
        <f t="shared" si="85"/>
        <v>0.7834638787694963</v>
      </c>
      <c r="BP62">
        <f t="shared" si="86"/>
        <v>0.53320496897526637</v>
      </c>
      <c r="BQ62">
        <f t="shared" si="87"/>
        <v>0.46679503102473363</v>
      </c>
      <c r="BR62">
        <v>5434</v>
      </c>
      <c r="BS62">
        <v>290.00000000000011</v>
      </c>
      <c r="BT62">
        <v>1019.07</v>
      </c>
      <c r="BU62">
        <v>165</v>
      </c>
      <c r="BV62">
        <v>10445.200000000001</v>
      </c>
      <c r="BW62">
        <v>1017.7</v>
      </c>
      <c r="BX62">
        <v>1.37</v>
      </c>
      <c r="BY62">
        <v>300.00000000000011</v>
      </c>
      <c r="BZ62">
        <v>38.299999999999997</v>
      </c>
      <c r="CA62">
        <v>1114.241509793057</v>
      </c>
      <c r="CB62">
        <v>1.184257200889816</v>
      </c>
      <c r="CC62">
        <v>-100.83751805730419</v>
      </c>
      <c r="CD62">
        <v>1.011608557746249</v>
      </c>
      <c r="CE62">
        <v>0.99718993341431605</v>
      </c>
      <c r="CF62">
        <v>-1.1329619132369311E-2</v>
      </c>
      <c r="CG62">
        <v>289.99999999999989</v>
      </c>
      <c r="CH62">
        <v>1012.38</v>
      </c>
      <c r="CI62">
        <v>655</v>
      </c>
      <c r="CJ62">
        <v>10409.1</v>
      </c>
      <c r="CK62">
        <v>1017.37</v>
      </c>
      <c r="CL62">
        <v>-4.99</v>
      </c>
      <c r="CZ62">
        <f t="shared" si="88"/>
        <v>1799.81</v>
      </c>
      <c r="DA62">
        <f t="shared" si="89"/>
        <v>1513.0251003291178</v>
      </c>
      <c r="DB62">
        <f t="shared" si="90"/>
        <v>0.84065823633001147</v>
      </c>
      <c r="DC62">
        <f t="shared" si="91"/>
        <v>0.19131647266002319</v>
      </c>
      <c r="DD62">
        <v>6</v>
      </c>
      <c r="DE62">
        <v>0.5</v>
      </c>
      <c r="DF62" t="s">
        <v>425</v>
      </c>
      <c r="DG62">
        <v>2</v>
      </c>
      <c r="DH62">
        <v>1693255408</v>
      </c>
      <c r="DI62">
        <v>1439.88</v>
      </c>
      <c r="DJ62">
        <v>1499.92</v>
      </c>
      <c r="DK62">
        <v>23.753</v>
      </c>
      <c r="DL62">
        <v>19.527000000000001</v>
      </c>
      <c r="DM62">
        <v>1441.89</v>
      </c>
      <c r="DN62">
        <v>23.5504</v>
      </c>
      <c r="DO62">
        <v>500.45499999999998</v>
      </c>
      <c r="DP62">
        <v>99.140900000000002</v>
      </c>
      <c r="DQ62">
        <v>0.1003</v>
      </c>
      <c r="DR62">
        <v>28.563099999999999</v>
      </c>
      <c r="DS62">
        <v>28.006399999999999</v>
      </c>
      <c r="DT62">
        <v>999.9</v>
      </c>
      <c r="DU62">
        <v>0</v>
      </c>
      <c r="DV62">
        <v>0</v>
      </c>
      <c r="DW62">
        <v>9970</v>
      </c>
      <c r="DX62">
        <v>0</v>
      </c>
      <c r="DY62">
        <v>1135.95</v>
      </c>
      <c r="DZ62">
        <v>-60.040799999999997</v>
      </c>
      <c r="EA62">
        <v>1474.91</v>
      </c>
      <c r="EB62">
        <v>1529.79</v>
      </c>
      <c r="EC62">
        <v>4.2259799999999998</v>
      </c>
      <c r="ED62">
        <v>1499.92</v>
      </c>
      <c r="EE62">
        <v>19.527000000000001</v>
      </c>
      <c r="EF62">
        <v>2.3548900000000001</v>
      </c>
      <c r="EG62">
        <v>1.9359299999999999</v>
      </c>
      <c r="EH62">
        <v>20.056899999999999</v>
      </c>
      <c r="EI62">
        <v>16.9298</v>
      </c>
      <c r="EJ62">
        <v>1799.81</v>
      </c>
      <c r="EK62">
        <v>0.97799700000000001</v>
      </c>
      <c r="EL62">
        <v>2.2002799999999999E-2</v>
      </c>
      <c r="EM62">
        <v>0</v>
      </c>
      <c r="EN62">
        <v>738.33</v>
      </c>
      <c r="EO62">
        <v>4.9995000000000003</v>
      </c>
      <c r="EP62">
        <v>14531.2</v>
      </c>
      <c r="EQ62">
        <v>16658.099999999999</v>
      </c>
      <c r="ER62">
        <v>49.061999999999998</v>
      </c>
      <c r="ES62">
        <v>50.936999999999998</v>
      </c>
      <c r="ET62">
        <v>50.375</v>
      </c>
      <c r="EU62">
        <v>49.311999999999998</v>
      </c>
      <c r="EV62">
        <v>50.125</v>
      </c>
      <c r="EW62">
        <v>1755.32</v>
      </c>
      <c r="EX62">
        <v>39.49</v>
      </c>
      <c r="EY62">
        <v>0</v>
      </c>
      <c r="EZ62">
        <v>114.7999999523163</v>
      </c>
      <c r="FA62">
        <v>0</v>
      </c>
      <c r="FB62">
        <v>738.42434615384616</v>
      </c>
      <c r="FC62">
        <v>-0.25206838221117589</v>
      </c>
      <c r="FD62">
        <v>-36.557264954112107</v>
      </c>
      <c r="FE62">
        <v>14532.23461538461</v>
      </c>
      <c r="FF62">
        <v>15</v>
      </c>
      <c r="FG62">
        <v>1693255367</v>
      </c>
      <c r="FH62" t="s">
        <v>664</v>
      </c>
      <c r="FI62">
        <v>1693255367</v>
      </c>
      <c r="FJ62">
        <v>1693255354</v>
      </c>
      <c r="FK62">
        <v>50</v>
      </c>
      <c r="FL62">
        <v>0.109</v>
      </c>
      <c r="FM62">
        <v>-5.0000000000000001E-3</v>
      </c>
      <c r="FN62">
        <v>-2.0739999999999998</v>
      </c>
      <c r="FO62">
        <v>3.1E-2</v>
      </c>
      <c r="FP62">
        <v>1501</v>
      </c>
      <c r="FQ62">
        <v>19</v>
      </c>
      <c r="FR62">
        <v>0.12</v>
      </c>
      <c r="FS62">
        <v>0.06</v>
      </c>
      <c r="FT62">
        <v>44.781863540293649</v>
      </c>
      <c r="FU62">
        <v>1.476046774840627E-2</v>
      </c>
      <c r="FV62">
        <v>0.19733649631889291</v>
      </c>
      <c r="FW62">
        <v>1</v>
      </c>
      <c r="FX62">
        <v>0.25732242412349249</v>
      </c>
      <c r="FY62">
        <v>-1.078618579038234E-3</v>
      </c>
      <c r="FZ62">
        <v>4.8357118564641647E-3</v>
      </c>
      <c r="GA62">
        <v>1</v>
      </c>
      <c r="GB62">
        <v>2</v>
      </c>
      <c r="GC62">
        <v>2</v>
      </c>
      <c r="GD62" t="s">
        <v>427</v>
      </c>
      <c r="GE62">
        <v>2.9711099999999999</v>
      </c>
      <c r="GF62">
        <v>2.8117399999999999</v>
      </c>
      <c r="GG62">
        <v>0.23222100000000001</v>
      </c>
      <c r="GH62">
        <v>0.23535500000000001</v>
      </c>
      <c r="GI62">
        <v>0.118465</v>
      </c>
      <c r="GJ62">
        <v>0.10244200000000001</v>
      </c>
      <c r="GK62">
        <v>22685.200000000001</v>
      </c>
      <c r="GL62">
        <v>20839.5</v>
      </c>
      <c r="GM62">
        <v>26562.5</v>
      </c>
      <c r="GN62">
        <v>25719.7</v>
      </c>
      <c r="GO62">
        <v>31871.5</v>
      </c>
      <c r="GP62">
        <v>32536</v>
      </c>
      <c r="GQ62">
        <v>37607.699999999997</v>
      </c>
      <c r="GR62">
        <v>38060.400000000001</v>
      </c>
      <c r="GS62">
        <v>1.9656</v>
      </c>
      <c r="GT62">
        <v>1.962</v>
      </c>
      <c r="GU62">
        <v>-2.8312200000000002E-3</v>
      </c>
      <c r="GV62">
        <v>0</v>
      </c>
      <c r="GW62">
        <v>28.052600000000002</v>
      </c>
      <c r="GX62">
        <v>999.9</v>
      </c>
      <c r="GY62">
        <v>31.5</v>
      </c>
      <c r="GZ62">
        <v>39.1</v>
      </c>
      <c r="HA62">
        <v>22.445499999999999</v>
      </c>
      <c r="HB62">
        <v>61.805300000000003</v>
      </c>
      <c r="HC62">
        <v>12.512</v>
      </c>
      <c r="HD62">
        <v>1</v>
      </c>
      <c r="HE62">
        <v>0.331341</v>
      </c>
      <c r="HF62">
        <v>3.3954900000000001</v>
      </c>
      <c r="HG62">
        <v>20.2209</v>
      </c>
      <c r="HH62">
        <v>5.2071100000000001</v>
      </c>
      <c r="HI62">
        <v>11.9321</v>
      </c>
      <c r="HJ62">
        <v>4.9875999999999996</v>
      </c>
      <c r="HK62">
        <v>3.2909999999999999</v>
      </c>
      <c r="HL62">
        <v>9999</v>
      </c>
      <c r="HM62">
        <v>9999</v>
      </c>
      <c r="HN62">
        <v>9999</v>
      </c>
      <c r="HO62">
        <v>999.9</v>
      </c>
      <c r="HP62">
        <v>1.8708800000000001</v>
      </c>
      <c r="HQ62">
        <v>1.87703</v>
      </c>
      <c r="HR62">
        <v>1.8748499999999999</v>
      </c>
      <c r="HS62">
        <v>1.8730199999999999</v>
      </c>
      <c r="HT62">
        <v>1.8735200000000001</v>
      </c>
      <c r="HU62">
        <v>1.87094</v>
      </c>
      <c r="HV62">
        <v>1.87683</v>
      </c>
      <c r="HW62">
        <v>1.8759699999999999</v>
      </c>
      <c r="HX62">
        <v>5</v>
      </c>
      <c r="HY62">
        <v>0</v>
      </c>
      <c r="HZ62">
        <v>0</v>
      </c>
      <c r="IA62">
        <v>0</v>
      </c>
      <c r="IB62" t="s">
        <v>428</v>
      </c>
      <c r="IC62" t="s">
        <v>429</v>
      </c>
      <c r="ID62" t="s">
        <v>430</v>
      </c>
      <c r="IE62" t="s">
        <v>430</v>
      </c>
      <c r="IF62" t="s">
        <v>430</v>
      </c>
      <c r="IG62" t="s">
        <v>430</v>
      </c>
      <c r="IH62">
        <v>0</v>
      </c>
      <c r="II62">
        <v>100</v>
      </c>
      <c r="IJ62">
        <v>100</v>
      </c>
      <c r="IK62">
        <v>-2.0099999999999998</v>
      </c>
      <c r="IL62">
        <v>0.2026</v>
      </c>
      <c r="IM62">
        <v>-0.32153080430900222</v>
      </c>
      <c r="IN62">
        <v>-2.677719669153116E-3</v>
      </c>
      <c r="IO62">
        <v>1.9353498771248068E-6</v>
      </c>
      <c r="IP62">
        <v>-6.1862177325538213E-10</v>
      </c>
      <c r="IQ62">
        <v>-0.21093889213637881</v>
      </c>
      <c r="IR62">
        <v>-1.5299015507423901E-2</v>
      </c>
      <c r="IS62">
        <v>1.742162107778985E-3</v>
      </c>
      <c r="IT62">
        <v>-1.472690239905804E-5</v>
      </c>
      <c r="IU62">
        <v>3</v>
      </c>
      <c r="IV62">
        <v>2255</v>
      </c>
      <c r="IW62">
        <v>2</v>
      </c>
      <c r="IX62">
        <v>41</v>
      </c>
      <c r="IY62">
        <v>0.7</v>
      </c>
      <c r="IZ62">
        <v>0.9</v>
      </c>
      <c r="JA62">
        <v>2.8259300000000001</v>
      </c>
      <c r="JB62">
        <v>2.5061</v>
      </c>
      <c r="JC62">
        <v>1.5991200000000001</v>
      </c>
      <c r="JD62">
        <v>2.2631800000000002</v>
      </c>
      <c r="JE62">
        <v>1.5502899999999999</v>
      </c>
      <c r="JF62">
        <v>2.32666</v>
      </c>
      <c r="JG62">
        <v>41.927500000000002</v>
      </c>
      <c r="JH62">
        <v>23.632200000000001</v>
      </c>
      <c r="JI62">
        <v>18</v>
      </c>
      <c r="JJ62">
        <v>504.46699999999998</v>
      </c>
      <c r="JK62">
        <v>470.96899999999999</v>
      </c>
      <c r="JL62">
        <v>23.153500000000001</v>
      </c>
      <c r="JM62">
        <v>31.5822</v>
      </c>
      <c r="JN62">
        <v>30.000599999999999</v>
      </c>
      <c r="JO62">
        <v>31.584299999999999</v>
      </c>
      <c r="JP62">
        <v>31.5624</v>
      </c>
      <c r="JQ62">
        <v>56.573700000000002</v>
      </c>
      <c r="JR62">
        <v>18.224900000000002</v>
      </c>
      <c r="JS62">
        <v>23.220700000000001</v>
      </c>
      <c r="JT62">
        <v>23.151900000000001</v>
      </c>
      <c r="JU62">
        <v>1500</v>
      </c>
      <c r="JV62">
        <v>19.457100000000001</v>
      </c>
      <c r="JW62">
        <v>99.181100000000001</v>
      </c>
      <c r="JX62">
        <v>98.861199999999997</v>
      </c>
    </row>
    <row r="63" spans="1:284" x14ac:dyDescent="0.3">
      <c r="A63">
        <v>47</v>
      </c>
      <c r="B63">
        <v>1693257376.5999999</v>
      </c>
      <c r="C63">
        <v>12437.099999904631</v>
      </c>
      <c r="D63" t="s">
        <v>665</v>
      </c>
      <c r="E63" t="s">
        <v>666</v>
      </c>
      <c r="F63" t="s">
        <v>416</v>
      </c>
      <c r="G63" t="s">
        <v>417</v>
      </c>
      <c r="H63" t="s">
        <v>594</v>
      </c>
      <c r="I63" t="s">
        <v>593</v>
      </c>
      <c r="J63" t="s">
        <v>419</v>
      </c>
      <c r="K63" t="s">
        <v>595</v>
      </c>
      <c r="L63" t="s">
        <v>596</v>
      </c>
      <c r="M63">
        <v>1693257376.5999999</v>
      </c>
      <c r="N63">
        <f t="shared" si="46"/>
        <v>3.3110668841482942E-3</v>
      </c>
      <c r="O63">
        <f t="shared" si="47"/>
        <v>3.311066884148294</v>
      </c>
      <c r="P63">
        <f t="shared" si="48"/>
        <v>31.74273002250106</v>
      </c>
      <c r="Q63">
        <f t="shared" si="49"/>
        <v>360.33199999999999</v>
      </c>
      <c r="R63">
        <f t="shared" si="50"/>
        <v>115.50848293442289</v>
      </c>
      <c r="S63">
        <f t="shared" si="51"/>
        <v>11.460308355195936</v>
      </c>
      <c r="T63">
        <f t="shared" si="52"/>
        <v>35.750758085784</v>
      </c>
      <c r="U63">
        <f t="shared" si="53"/>
        <v>0.22023283995105949</v>
      </c>
      <c r="V63">
        <f t="shared" si="54"/>
        <v>2.9087445411192614</v>
      </c>
      <c r="W63">
        <f t="shared" si="55"/>
        <v>0.21137081723043905</v>
      </c>
      <c r="X63">
        <f t="shared" si="56"/>
        <v>0.13287326415778211</v>
      </c>
      <c r="Y63">
        <f t="shared" si="57"/>
        <v>344.37640065798558</v>
      </c>
      <c r="Z63">
        <f t="shared" si="58"/>
        <v>29.34518941389733</v>
      </c>
      <c r="AA63">
        <f t="shared" si="59"/>
        <v>28.038599999999999</v>
      </c>
      <c r="AB63">
        <f t="shared" si="60"/>
        <v>3.8033873947424657</v>
      </c>
      <c r="AC63">
        <f t="shared" si="61"/>
        <v>59.937217409601004</v>
      </c>
      <c r="AD63">
        <f t="shared" si="62"/>
        <v>2.2969732096944</v>
      </c>
      <c r="AE63">
        <f t="shared" si="63"/>
        <v>3.8322987101607771</v>
      </c>
      <c r="AF63">
        <f t="shared" si="64"/>
        <v>1.5064141850480657</v>
      </c>
      <c r="AG63">
        <f t="shared" si="65"/>
        <v>-146.01804959093977</v>
      </c>
      <c r="AH63">
        <f t="shared" si="66"/>
        <v>20.386110641107212</v>
      </c>
      <c r="AI63">
        <f t="shared" si="67"/>
        <v>1.5292830241199822</v>
      </c>
      <c r="AJ63">
        <f t="shared" si="68"/>
        <v>220.27374473227303</v>
      </c>
      <c r="AK63">
        <v>0</v>
      </c>
      <c r="AL63">
        <v>0</v>
      </c>
      <c r="AM63">
        <f t="shared" si="69"/>
        <v>1</v>
      </c>
      <c r="AN63">
        <f t="shared" si="70"/>
        <v>0</v>
      </c>
      <c r="AO63">
        <f t="shared" si="71"/>
        <v>52056.145012442379</v>
      </c>
      <c r="AP63" t="s">
        <v>422</v>
      </c>
      <c r="AQ63">
        <v>10238.9</v>
      </c>
      <c r="AR63">
        <v>302.21199999999999</v>
      </c>
      <c r="AS63">
        <v>4052.3</v>
      </c>
      <c r="AT63">
        <f t="shared" si="72"/>
        <v>0.92542210596451402</v>
      </c>
      <c r="AU63">
        <v>-0.32343011824092421</v>
      </c>
      <c r="AV63" t="s">
        <v>667</v>
      </c>
      <c r="AW63">
        <v>10438.5</v>
      </c>
      <c r="AX63">
        <v>801.83608000000004</v>
      </c>
      <c r="AY63">
        <v>1043.6343882265969</v>
      </c>
      <c r="AZ63">
        <f t="shared" si="73"/>
        <v>0.23168871297684468</v>
      </c>
      <c r="BA63">
        <v>0.5</v>
      </c>
      <c r="BB63">
        <f t="shared" si="74"/>
        <v>1513.2180003289927</v>
      </c>
      <c r="BC63">
        <f t="shared" si="75"/>
        <v>31.74273002250106</v>
      </c>
      <c r="BD63">
        <f t="shared" si="76"/>
        <v>175.29776547480944</v>
      </c>
      <c r="BE63">
        <f t="shared" si="77"/>
        <v>2.1190707574037841E-2</v>
      </c>
      <c r="BF63">
        <f t="shared" si="78"/>
        <v>2.8828732032162141</v>
      </c>
      <c r="BG63">
        <f t="shared" si="79"/>
        <v>248.73444047484878</v>
      </c>
      <c r="BH63" t="s">
        <v>668</v>
      </c>
      <c r="BI63">
        <v>568.97</v>
      </c>
      <c r="BJ63">
        <f t="shared" si="80"/>
        <v>568.97</v>
      </c>
      <c r="BK63">
        <f t="shared" si="81"/>
        <v>0.45481865448413761</v>
      </c>
      <c r="BL63">
        <f t="shared" si="82"/>
        <v>0.50940899343636115</v>
      </c>
      <c r="BM63">
        <f t="shared" si="83"/>
        <v>0.86373258111445184</v>
      </c>
      <c r="BN63">
        <f t="shared" si="84"/>
        <v>0.32612760562161142</v>
      </c>
      <c r="BO63">
        <f t="shared" si="85"/>
        <v>0.80229200268724443</v>
      </c>
      <c r="BP63">
        <f t="shared" si="86"/>
        <v>0.36146843753337515</v>
      </c>
      <c r="BQ63">
        <f t="shared" si="87"/>
        <v>0.63853156246662479</v>
      </c>
      <c r="BR63">
        <v>5436</v>
      </c>
      <c r="BS63">
        <v>290.00000000000011</v>
      </c>
      <c r="BT63">
        <v>986.04</v>
      </c>
      <c r="BU63">
        <v>175</v>
      </c>
      <c r="BV63">
        <v>10438.5</v>
      </c>
      <c r="BW63">
        <v>984.44</v>
      </c>
      <c r="BX63">
        <v>1.6</v>
      </c>
      <c r="BY63">
        <v>300.00000000000011</v>
      </c>
      <c r="BZ63">
        <v>38.299999999999997</v>
      </c>
      <c r="CA63">
        <v>1043.6343882265969</v>
      </c>
      <c r="CB63">
        <v>1.1296220011253979</v>
      </c>
      <c r="CC63">
        <v>-61.787062914991758</v>
      </c>
      <c r="CD63">
        <v>0.96465031971894322</v>
      </c>
      <c r="CE63">
        <v>0.99322126334375649</v>
      </c>
      <c r="CF63">
        <v>-1.132433859844272E-2</v>
      </c>
      <c r="CG63">
        <v>289.99999999999989</v>
      </c>
      <c r="CH63">
        <v>981.8</v>
      </c>
      <c r="CI63">
        <v>755</v>
      </c>
      <c r="CJ63">
        <v>10397</v>
      </c>
      <c r="CK63">
        <v>984.21</v>
      </c>
      <c r="CL63">
        <v>-2.41</v>
      </c>
      <c r="CZ63">
        <f t="shared" si="88"/>
        <v>1800.04</v>
      </c>
      <c r="DA63">
        <f t="shared" si="89"/>
        <v>1513.2180003289927</v>
      </c>
      <c r="DB63">
        <f t="shared" si="90"/>
        <v>0.84065798556087235</v>
      </c>
      <c r="DC63">
        <f t="shared" si="91"/>
        <v>0.19131597112174484</v>
      </c>
      <c r="DD63">
        <v>6</v>
      </c>
      <c r="DE63">
        <v>0.5</v>
      </c>
      <c r="DF63" t="s">
        <v>425</v>
      </c>
      <c r="DG63">
        <v>2</v>
      </c>
      <c r="DH63">
        <v>1693257376.5999999</v>
      </c>
      <c r="DI63">
        <v>360.33199999999999</v>
      </c>
      <c r="DJ63">
        <v>399.85300000000001</v>
      </c>
      <c r="DK63">
        <v>23.151199999999999</v>
      </c>
      <c r="DL63">
        <v>19.270099999999999</v>
      </c>
      <c r="DM63">
        <v>361.98099999999999</v>
      </c>
      <c r="DN63">
        <v>22.939900000000002</v>
      </c>
      <c r="DO63">
        <v>500.02499999999998</v>
      </c>
      <c r="DP63">
        <v>99.116100000000003</v>
      </c>
      <c r="DQ63">
        <v>0.100062</v>
      </c>
      <c r="DR63">
        <v>28.168600000000001</v>
      </c>
      <c r="DS63">
        <v>28.038599999999999</v>
      </c>
      <c r="DT63">
        <v>999.9</v>
      </c>
      <c r="DU63">
        <v>0</v>
      </c>
      <c r="DV63">
        <v>0</v>
      </c>
      <c r="DW63">
        <v>9970</v>
      </c>
      <c r="DX63">
        <v>0</v>
      </c>
      <c r="DY63">
        <v>595.45500000000004</v>
      </c>
      <c r="DZ63">
        <v>-39.520600000000002</v>
      </c>
      <c r="EA63">
        <v>368.87200000000001</v>
      </c>
      <c r="EB63">
        <v>407.709</v>
      </c>
      <c r="EC63">
        <v>3.8811</v>
      </c>
      <c r="ED63">
        <v>399.85300000000001</v>
      </c>
      <c r="EE63">
        <v>19.270099999999999</v>
      </c>
      <c r="EF63">
        <v>2.2946599999999999</v>
      </c>
      <c r="EG63">
        <v>1.90998</v>
      </c>
      <c r="EH63">
        <v>19.6389</v>
      </c>
      <c r="EI63">
        <v>16.717199999999998</v>
      </c>
      <c r="EJ63">
        <v>1800.04</v>
      </c>
      <c r="EK63">
        <v>0.97800799999999999</v>
      </c>
      <c r="EL63">
        <v>2.19922E-2</v>
      </c>
      <c r="EM63">
        <v>0</v>
      </c>
      <c r="EN63">
        <v>801.45</v>
      </c>
      <c r="EO63">
        <v>4.9995000000000003</v>
      </c>
      <c r="EP63">
        <v>15896.1</v>
      </c>
      <c r="EQ63">
        <v>16660.3</v>
      </c>
      <c r="ER63">
        <v>47.75</v>
      </c>
      <c r="ES63">
        <v>48.75</v>
      </c>
      <c r="ET63">
        <v>48.811999999999998</v>
      </c>
      <c r="EU63">
        <v>47.375</v>
      </c>
      <c r="EV63">
        <v>48.811999999999998</v>
      </c>
      <c r="EW63">
        <v>1755.56</v>
      </c>
      <c r="EX63">
        <v>39.479999999999997</v>
      </c>
      <c r="EY63">
        <v>0</v>
      </c>
      <c r="EZ63">
        <v>1966.7999999523161</v>
      </c>
      <c r="FA63">
        <v>0</v>
      </c>
      <c r="FB63">
        <v>801.83608000000004</v>
      </c>
      <c r="FC63">
        <v>-0.81307693720704688</v>
      </c>
      <c r="FD63">
        <v>-302.76153750315819</v>
      </c>
      <c r="FE63">
        <v>15840.335999999999</v>
      </c>
      <c r="FF63">
        <v>15</v>
      </c>
      <c r="FG63">
        <v>1693257339.5999999</v>
      </c>
      <c r="FH63" t="s">
        <v>669</v>
      </c>
      <c r="FI63">
        <v>1693257339.5999999</v>
      </c>
      <c r="FJ63">
        <v>1693257339.5999999</v>
      </c>
      <c r="FK63">
        <v>52</v>
      </c>
      <c r="FL63">
        <v>1.7999999999999999E-2</v>
      </c>
      <c r="FM63">
        <v>1.7999999999999999E-2</v>
      </c>
      <c r="FN63">
        <v>-1.708</v>
      </c>
      <c r="FO63">
        <v>6.9000000000000006E-2</v>
      </c>
      <c r="FP63">
        <v>400</v>
      </c>
      <c r="FQ63">
        <v>19</v>
      </c>
      <c r="FR63">
        <v>0.14000000000000001</v>
      </c>
      <c r="FS63">
        <v>0.05</v>
      </c>
      <c r="FT63">
        <v>31.793183056142549</v>
      </c>
      <c r="FU63">
        <v>-0.29086053948150842</v>
      </c>
      <c r="FV63">
        <v>0.12848837129867469</v>
      </c>
      <c r="FW63">
        <v>1</v>
      </c>
      <c r="FX63">
        <v>0.22090416608898131</v>
      </c>
      <c r="FY63">
        <v>6.365927688791799E-2</v>
      </c>
      <c r="FZ63">
        <v>1.476064851748414E-2</v>
      </c>
      <c r="GA63">
        <v>1</v>
      </c>
      <c r="GB63">
        <v>2</v>
      </c>
      <c r="GC63">
        <v>2</v>
      </c>
      <c r="GD63" t="s">
        <v>427</v>
      </c>
      <c r="GE63">
        <v>2.9718100000000001</v>
      </c>
      <c r="GF63">
        <v>2.8115000000000001</v>
      </c>
      <c r="GG63">
        <v>8.9846800000000004E-2</v>
      </c>
      <c r="GH63">
        <v>9.604E-2</v>
      </c>
      <c r="GI63">
        <v>0.116755</v>
      </c>
      <c r="GJ63">
        <v>0.10190399999999999</v>
      </c>
      <c r="GK63">
        <v>26978.1</v>
      </c>
      <c r="GL63">
        <v>24737.1</v>
      </c>
      <c r="GM63">
        <v>26634.7</v>
      </c>
      <c r="GN63">
        <v>25809.4</v>
      </c>
      <c r="GO63">
        <v>31998.1</v>
      </c>
      <c r="GP63">
        <v>32646.400000000001</v>
      </c>
      <c r="GQ63">
        <v>37710.9</v>
      </c>
      <c r="GR63">
        <v>38181.599999999999</v>
      </c>
      <c r="GS63">
        <v>1.9919</v>
      </c>
      <c r="GT63">
        <v>2.0108000000000001</v>
      </c>
      <c r="GU63">
        <v>5.6102899999999997E-2</v>
      </c>
      <c r="GV63">
        <v>0</v>
      </c>
      <c r="GW63">
        <v>27.122</v>
      </c>
      <c r="GX63">
        <v>999.9</v>
      </c>
      <c r="GY63">
        <v>37.5</v>
      </c>
      <c r="GZ63">
        <v>36.1</v>
      </c>
      <c r="HA63">
        <v>22.706099999999999</v>
      </c>
      <c r="HB63">
        <v>61.734699999999997</v>
      </c>
      <c r="HC63">
        <v>12.992800000000001</v>
      </c>
      <c r="HD63">
        <v>1</v>
      </c>
      <c r="HE63">
        <v>0.16897400000000001</v>
      </c>
      <c r="HF63">
        <v>2.52684</v>
      </c>
      <c r="HG63">
        <v>20.288399999999999</v>
      </c>
      <c r="HH63">
        <v>5.2100999999999997</v>
      </c>
      <c r="HI63">
        <v>11.9321</v>
      </c>
      <c r="HJ63">
        <v>4.9885999999999999</v>
      </c>
      <c r="HK63">
        <v>3.2909999999999999</v>
      </c>
      <c r="HL63">
        <v>9999</v>
      </c>
      <c r="HM63">
        <v>9999</v>
      </c>
      <c r="HN63">
        <v>9999</v>
      </c>
      <c r="HO63">
        <v>999.9</v>
      </c>
      <c r="HP63">
        <v>1.87001</v>
      </c>
      <c r="HQ63">
        <v>1.8762399999999999</v>
      </c>
      <c r="HR63">
        <v>1.8740300000000001</v>
      </c>
      <c r="HS63">
        <v>1.87225</v>
      </c>
      <c r="HT63">
        <v>1.8727100000000001</v>
      </c>
      <c r="HU63">
        <v>1.8702099999999999</v>
      </c>
      <c r="HV63">
        <v>1.8760699999999999</v>
      </c>
      <c r="HW63">
        <v>1.8751500000000001</v>
      </c>
      <c r="HX63">
        <v>5</v>
      </c>
      <c r="HY63">
        <v>0</v>
      </c>
      <c r="HZ63">
        <v>0</v>
      </c>
      <c r="IA63">
        <v>0</v>
      </c>
      <c r="IB63" t="s">
        <v>428</v>
      </c>
      <c r="IC63" t="s">
        <v>429</v>
      </c>
      <c r="ID63" t="s">
        <v>430</v>
      </c>
      <c r="IE63" t="s">
        <v>430</v>
      </c>
      <c r="IF63" t="s">
        <v>430</v>
      </c>
      <c r="IG63" t="s">
        <v>430</v>
      </c>
      <c r="IH63">
        <v>0</v>
      </c>
      <c r="II63">
        <v>100</v>
      </c>
      <c r="IJ63">
        <v>100</v>
      </c>
      <c r="IK63">
        <v>-1.649</v>
      </c>
      <c r="IL63">
        <v>0.21129999999999999</v>
      </c>
      <c r="IM63">
        <v>-0.90427655433442422</v>
      </c>
      <c r="IN63">
        <v>-2.677719669153116E-3</v>
      </c>
      <c r="IO63">
        <v>1.9353498771248068E-6</v>
      </c>
      <c r="IP63">
        <v>-6.1862177325538213E-10</v>
      </c>
      <c r="IQ63">
        <v>-0.17678431060164379</v>
      </c>
      <c r="IR63">
        <v>-1.5299015507423901E-2</v>
      </c>
      <c r="IS63">
        <v>1.742162107778985E-3</v>
      </c>
      <c r="IT63">
        <v>-1.472690239905804E-5</v>
      </c>
      <c r="IU63">
        <v>3</v>
      </c>
      <c r="IV63">
        <v>2255</v>
      </c>
      <c r="IW63">
        <v>2</v>
      </c>
      <c r="IX63">
        <v>41</v>
      </c>
      <c r="IY63">
        <v>0.6</v>
      </c>
      <c r="IZ63">
        <v>0.6</v>
      </c>
      <c r="JA63">
        <v>0.95947300000000002</v>
      </c>
      <c r="JB63">
        <v>2.50854</v>
      </c>
      <c r="JC63">
        <v>1.5991200000000001</v>
      </c>
      <c r="JD63">
        <v>2.2644000000000002</v>
      </c>
      <c r="JE63">
        <v>1.5502899999999999</v>
      </c>
      <c r="JF63">
        <v>2.2692899999999998</v>
      </c>
      <c r="JG63">
        <v>37.916400000000003</v>
      </c>
      <c r="JH63">
        <v>15.121499999999999</v>
      </c>
      <c r="JI63">
        <v>18</v>
      </c>
      <c r="JJ63">
        <v>505.70600000000002</v>
      </c>
      <c r="JK63">
        <v>486.77</v>
      </c>
      <c r="JL63">
        <v>23.5731</v>
      </c>
      <c r="JM63">
        <v>29.590299999999999</v>
      </c>
      <c r="JN63">
        <v>30.000299999999999</v>
      </c>
      <c r="JO63">
        <v>29.688600000000001</v>
      </c>
      <c r="JP63">
        <v>29.6708</v>
      </c>
      <c r="JQ63">
        <v>19.232900000000001</v>
      </c>
      <c r="JR63">
        <v>21.977599999999999</v>
      </c>
      <c r="JS63">
        <v>33.465699999999998</v>
      </c>
      <c r="JT63">
        <v>23.565999999999999</v>
      </c>
      <c r="JU63">
        <v>400</v>
      </c>
      <c r="JV63">
        <v>19.3323</v>
      </c>
      <c r="JW63">
        <v>99.452299999999994</v>
      </c>
      <c r="JX63">
        <v>99.188100000000006</v>
      </c>
    </row>
    <row r="64" spans="1:284" x14ac:dyDescent="0.3">
      <c r="A64">
        <v>48</v>
      </c>
      <c r="B64">
        <v>1693257492.5</v>
      </c>
      <c r="C64">
        <v>12553</v>
      </c>
      <c r="D64" t="s">
        <v>670</v>
      </c>
      <c r="E64" t="s">
        <v>671</v>
      </c>
      <c r="F64" t="s">
        <v>416</v>
      </c>
      <c r="G64" t="s">
        <v>417</v>
      </c>
      <c r="H64" t="s">
        <v>594</v>
      </c>
      <c r="I64" t="s">
        <v>593</v>
      </c>
      <c r="J64" t="s">
        <v>419</v>
      </c>
      <c r="K64" t="s">
        <v>595</v>
      </c>
      <c r="L64" t="s">
        <v>596</v>
      </c>
      <c r="M64">
        <v>1693257492.5</v>
      </c>
      <c r="N64">
        <f t="shared" si="46"/>
        <v>3.454485560225574E-3</v>
      </c>
      <c r="O64">
        <f t="shared" si="47"/>
        <v>3.454485560225574</v>
      </c>
      <c r="P64">
        <f t="shared" si="48"/>
        <v>25.336900576420589</v>
      </c>
      <c r="Q64">
        <f t="shared" si="49"/>
        <v>268.48899999999998</v>
      </c>
      <c r="R64">
        <f t="shared" si="50"/>
        <v>84.952575495540984</v>
      </c>
      <c r="S64">
        <f t="shared" si="51"/>
        <v>8.4287992346965126</v>
      </c>
      <c r="T64">
        <f t="shared" si="52"/>
        <v>26.638861323788998</v>
      </c>
      <c r="U64">
        <f t="shared" si="53"/>
        <v>0.23486548940671417</v>
      </c>
      <c r="V64">
        <f t="shared" si="54"/>
        <v>2.9074508276298365</v>
      </c>
      <c r="W64">
        <f t="shared" si="55"/>
        <v>0.22481135319905143</v>
      </c>
      <c r="X64">
        <f t="shared" si="56"/>
        <v>0.14137455306729357</v>
      </c>
      <c r="Y64">
        <f t="shared" si="57"/>
        <v>344.38970065795996</v>
      </c>
      <c r="Z64">
        <f t="shared" si="58"/>
        <v>29.181424182294009</v>
      </c>
      <c r="AA64">
        <f t="shared" si="59"/>
        <v>27.932200000000002</v>
      </c>
      <c r="AB64">
        <f t="shared" si="60"/>
        <v>3.7798663847024949</v>
      </c>
      <c r="AC64">
        <f t="shared" si="61"/>
        <v>60.514046999559056</v>
      </c>
      <c r="AD64">
        <f t="shared" si="62"/>
        <v>2.3019994897515001</v>
      </c>
      <c r="AE64">
        <f t="shared" si="63"/>
        <v>3.8040745973712089</v>
      </c>
      <c r="AF64">
        <f t="shared" si="64"/>
        <v>1.4778668949509948</v>
      </c>
      <c r="AG64">
        <f t="shared" si="65"/>
        <v>-152.34281320594781</v>
      </c>
      <c r="AH64">
        <f t="shared" si="66"/>
        <v>17.163740547599719</v>
      </c>
      <c r="AI64">
        <f t="shared" si="67"/>
        <v>1.2866303247845539</v>
      </c>
      <c r="AJ64">
        <f t="shared" si="68"/>
        <v>210.49725832439643</v>
      </c>
      <c r="AK64">
        <v>0</v>
      </c>
      <c r="AL64">
        <v>0</v>
      </c>
      <c r="AM64">
        <f t="shared" si="69"/>
        <v>1</v>
      </c>
      <c r="AN64">
        <f t="shared" si="70"/>
        <v>0</v>
      </c>
      <c r="AO64">
        <f t="shared" si="71"/>
        <v>52041.111291358859</v>
      </c>
      <c r="AP64" t="s">
        <v>422</v>
      </c>
      <c r="AQ64">
        <v>10238.9</v>
      </c>
      <c r="AR64">
        <v>302.21199999999999</v>
      </c>
      <c r="AS64">
        <v>4052.3</v>
      </c>
      <c r="AT64">
        <f t="shared" si="72"/>
        <v>0.92542210596451402</v>
      </c>
      <c r="AU64">
        <v>-0.32343011824092421</v>
      </c>
      <c r="AV64" t="s">
        <v>672</v>
      </c>
      <c r="AW64">
        <v>10440.799999999999</v>
      </c>
      <c r="AX64">
        <v>799.9380799999999</v>
      </c>
      <c r="AY64">
        <v>1002.5647625655211</v>
      </c>
      <c r="AZ64">
        <f t="shared" si="73"/>
        <v>0.20210832270526646</v>
      </c>
      <c r="BA64">
        <v>0.5</v>
      </c>
      <c r="BB64">
        <f t="shared" si="74"/>
        <v>1513.2768003289798</v>
      </c>
      <c r="BC64">
        <f t="shared" si="75"/>
        <v>25.336900576420589</v>
      </c>
      <c r="BD64">
        <f t="shared" si="76"/>
        <v>152.92291795164127</v>
      </c>
      <c r="BE64">
        <f t="shared" si="77"/>
        <v>1.6956799105810036E-2</v>
      </c>
      <c r="BF64">
        <f t="shared" si="78"/>
        <v>3.0419334005220122</v>
      </c>
      <c r="BG64">
        <f t="shared" si="79"/>
        <v>246.32945643376954</v>
      </c>
      <c r="BH64" t="s">
        <v>673</v>
      </c>
      <c r="BI64">
        <v>564.26</v>
      </c>
      <c r="BJ64">
        <f t="shared" si="80"/>
        <v>564.26</v>
      </c>
      <c r="BK64">
        <f t="shared" si="81"/>
        <v>0.43718349071427332</v>
      </c>
      <c r="BL64">
        <f t="shared" si="82"/>
        <v>0.46229632865381198</v>
      </c>
      <c r="BM64">
        <f t="shared" si="83"/>
        <v>0.87434067196318821</v>
      </c>
      <c r="BN64">
        <f t="shared" si="84"/>
        <v>0.28932088712445758</v>
      </c>
      <c r="BO64">
        <f t="shared" si="85"/>
        <v>0.81324364586497144</v>
      </c>
      <c r="BP64">
        <f t="shared" si="86"/>
        <v>0.32609439771413301</v>
      </c>
      <c r="BQ64">
        <f t="shared" si="87"/>
        <v>0.67390560228586693</v>
      </c>
      <c r="BR64">
        <v>5438</v>
      </c>
      <c r="BS64">
        <v>290.00000000000011</v>
      </c>
      <c r="BT64">
        <v>951.09</v>
      </c>
      <c r="BU64">
        <v>165</v>
      </c>
      <c r="BV64">
        <v>10440.799999999999</v>
      </c>
      <c r="BW64">
        <v>950</v>
      </c>
      <c r="BX64">
        <v>1.0900000000000001</v>
      </c>
      <c r="BY64">
        <v>300.00000000000011</v>
      </c>
      <c r="BZ64">
        <v>38.299999999999997</v>
      </c>
      <c r="CA64">
        <v>1002.5647625655211</v>
      </c>
      <c r="CB64">
        <v>1.2338175750419871</v>
      </c>
      <c r="CC64">
        <v>-54.87730748952324</v>
      </c>
      <c r="CD64">
        <v>1.053655822978586</v>
      </c>
      <c r="CE64">
        <v>0.98978331244340156</v>
      </c>
      <c r="CF64">
        <v>-1.132441535038933E-2</v>
      </c>
      <c r="CG64">
        <v>289.99999999999989</v>
      </c>
      <c r="CH64">
        <v>947.51</v>
      </c>
      <c r="CI64">
        <v>675</v>
      </c>
      <c r="CJ64">
        <v>10404.5</v>
      </c>
      <c r="CK64">
        <v>949.82</v>
      </c>
      <c r="CL64">
        <v>-2.31</v>
      </c>
      <c r="CZ64">
        <f t="shared" si="88"/>
        <v>1800.11</v>
      </c>
      <c r="DA64">
        <f t="shared" si="89"/>
        <v>1513.2768003289798</v>
      </c>
      <c r="DB64">
        <f t="shared" si="90"/>
        <v>0.84065795997410153</v>
      </c>
      <c r="DC64">
        <f t="shared" si="91"/>
        <v>0.19131591994820316</v>
      </c>
      <c r="DD64">
        <v>6</v>
      </c>
      <c r="DE64">
        <v>0.5</v>
      </c>
      <c r="DF64" t="s">
        <v>425</v>
      </c>
      <c r="DG64">
        <v>2</v>
      </c>
      <c r="DH64">
        <v>1693257492.5</v>
      </c>
      <c r="DI64">
        <v>268.48899999999998</v>
      </c>
      <c r="DJ64">
        <v>299.97899999999998</v>
      </c>
      <c r="DK64">
        <v>23.201499999999999</v>
      </c>
      <c r="DL64">
        <v>19.155799999999999</v>
      </c>
      <c r="DM64">
        <v>269.92</v>
      </c>
      <c r="DN64">
        <v>22.983499999999999</v>
      </c>
      <c r="DO64">
        <v>500.43299999999999</v>
      </c>
      <c r="DP64">
        <v>99.1173</v>
      </c>
      <c r="DQ64">
        <v>0.100401</v>
      </c>
      <c r="DR64">
        <v>28.041699999999999</v>
      </c>
      <c r="DS64">
        <v>27.932200000000002</v>
      </c>
      <c r="DT64">
        <v>999.9</v>
      </c>
      <c r="DU64">
        <v>0</v>
      </c>
      <c r="DV64">
        <v>0</v>
      </c>
      <c r="DW64">
        <v>9962.5</v>
      </c>
      <c r="DX64">
        <v>0</v>
      </c>
      <c r="DY64">
        <v>466.49</v>
      </c>
      <c r="DZ64">
        <v>-31.4895</v>
      </c>
      <c r="EA64">
        <v>274.86700000000002</v>
      </c>
      <c r="EB64">
        <v>305.83699999999999</v>
      </c>
      <c r="EC64">
        <v>4.0457900000000002</v>
      </c>
      <c r="ED64">
        <v>299.97899999999998</v>
      </c>
      <c r="EE64">
        <v>19.155799999999999</v>
      </c>
      <c r="EF64">
        <v>2.2996699999999999</v>
      </c>
      <c r="EG64">
        <v>1.8986700000000001</v>
      </c>
      <c r="EH64">
        <v>19.674099999999999</v>
      </c>
      <c r="EI64">
        <v>16.623699999999999</v>
      </c>
      <c r="EJ64">
        <v>1800.11</v>
      </c>
      <c r="EK64">
        <v>0.97800799999999999</v>
      </c>
      <c r="EL64">
        <v>2.19922E-2</v>
      </c>
      <c r="EM64">
        <v>0</v>
      </c>
      <c r="EN64">
        <v>799.73099999999999</v>
      </c>
      <c r="EO64">
        <v>4.9995000000000003</v>
      </c>
      <c r="EP64">
        <v>15426.2</v>
      </c>
      <c r="EQ64">
        <v>16660.900000000001</v>
      </c>
      <c r="ER64">
        <v>47.686999999999998</v>
      </c>
      <c r="ES64">
        <v>48.686999999999998</v>
      </c>
      <c r="ET64">
        <v>48.75</v>
      </c>
      <c r="EU64">
        <v>47.375</v>
      </c>
      <c r="EV64">
        <v>48.75</v>
      </c>
      <c r="EW64">
        <v>1755.63</v>
      </c>
      <c r="EX64">
        <v>39.479999999999997</v>
      </c>
      <c r="EY64">
        <v>0</v>
      </c>
      <c r="EZ64">
        <v>114</v>
      </c>
      <c r="FA64">
        <v>0</v>
      </c>
      <c r="FB64">
        <v>799.9380799999999</v>
      </c>
      <c r="FC64">
        <v>-2.7063076979485028</v>
      </c>
      <c r="FD64">
        <v>447.62307778083022</v>
      </c>
      <c r="FE64">
        <v>15399.196</v>
      </c>
      <c r="FF64">
        <v>15</v>
      </c>
      <c r="FG64">
        <v>1693257454.0999999</v>
      </c>
      <c r="FH64" t="s">
        <v>674</v>
      </c>
      <c r="FI64">
        <v>1693257445.0999999</v>
      </c>
      <c r="FJ64">
        <v>1693257454.0999999</v>
      </c>
      <c r="FK64">
        <v>53</v>
      </c>
      <c r="FL64">
        <v>6.7000000000000004E-2</v>
      </c>
      <c r="FM64">
        <v>5.0000000000000001E-3</v>
      </c>
      <c r="FN64">
        <v>-1.4850000000000001</v>
      </c>
      <c r="FO64">
        <v>7.1999999999999995E-2</v>
      </c>
      <c r="FP64">
        <v>300</v>
      </c>
      <c r="FQ64">
        <v>19</v>
      </c>
      <c r="FR64">
        <v>0.17</v>
      </c>
      <c r="FS64">
        <v>0.05</v>
      </c>
      <c r="FT64">
        <v>25.247873999086281</v>
      </c>
      <c r="FU64">
        <v>-0.17101419451392369</v>
      </c>
      <c r="FV64">
        <v>0.1213418233220705</v>
      </c>
      <c r="FW64">
        <v>1</v>
      </c>
      <c r="FX64">
        <v>0.23542879099206229</v>
      </c>
      <c r="FY64">
        <v>3.9473796794004028E-2</v>
      </c>
      <c r="FZ64">
        <v>1.197837924220769E-2</v>
      </c>
      <c r="GA64">
        <v>1</v>
      </c>
      <c r="GB64">
        <v>2</v>
      </c>
      <c r="GC64">
        <v>2</v>
      </c>
      <c r="GD64" t="s">
        <v>427</v>
      </c>
      <c r="GE64">
        <v>2.9729100000000002</v>
      </c>
      <c r="GF64">
        <v>2.8117700000000001</v>
      </c>
      <c r="GG64">
        <v>7.0773699999999995E-2</v>
      </c>
      <c r="GH64">
        <v>7.6412800000000003E-2</v>
      </c>
      <c r="GI64">
        <v>0.116937</v>
      </c>
      <c r="GJ64">
        <v>0.101493</v>
      </c>
      <c r="GK64">
        <v>27547.5</v>
      </c>
      <c r="GL64">
        <v>25277.1</v>
      </c>
      <c r="GM64">
        <v>26638.400000000001</v>
      </c>
      <c r="GN64">
        <v>25812.1</v>
      </c>
      <c r="GO64">
        <v>31994.3</v>
      </c>
      <c r="GP64">
        <v>32662.799999999999</v>
      </c>
      <c r="GQ64">
        <v>37716.5</v>
      </c>
      <c r="GR64">
        <v>38184.9</v>
      </c>
      <c r="GS64">
        <v>1.9926999999999999</v>
      </c>
      <c r="GT64">
        <v>2.0121000000000002</v>
      </c>
      <c r="GU64">
        <v>4.7981700000000002E-2</v>
      </c>
      <c r="GV64">
        <v>0</v>
      </c>
      <c r="GW64">
        <v>27.148199999999999</v>
      </c>
      <c r="GX64">
        <v>999.9</v>
      </c>
      <c r="GY64">
        <v>38</v>
      </c>
      <c r="GZ64">
        <v>35.9</v>
      </c>
      <c r="HA64">
        <v>22.757999999999999</v>
      </c>
      <c r="HB64">
        <v>61.684800000000003</v>
      </c>
      <c r="HC64">
        <v>12.776400000000001</v>
      </c>
      <c r="HD64">
        <v>1</v>
      </c>
      <c r="HE64">
        <v>0.16245899999999999</v>
      </c>
      <c r="HF64">
        <v>2.1156600000000001</v>
      </c>
      <c r="HG64">
        <v>20.294599999999999</v>
      </c>
      <c r="HH64">
        <v>5.2107000000000001</v>
      </c>
      <c r="HI64">
        <v>11.9321</v>
      </c>
      <c r="HJ64">
        <v>4.9880000000000004</v>
      </c>
      <c r="HK64">
        <v>3.2909999999999999</v>
      </c>
      <c r="HL64">
        <v>9999</v>
      </c>
      <c r="HM64">
        <v>9999</v>
      </c>
      <c r="HN64">
        <v>9999</v>
      </c>
      <c r="HO64">
        <v>999.9</v>
      </c>
      <c r="HP64">
        <v>1.8699600000000001</v>
      </c>
      <c r="HQ64">
        <v>1.87622</v>
      </c>
      <c r="HR64">
        <v>1.8739300000000001</v>
      </c>
      <c r="HS64">
        <v>1.87225</v>
      </c>
      <c r="HT64">
        <v>1.8727100000000001</v>
      </c>
      <c r="HU64">
        <v>1.87018</v>
      </c>
      <c r="HV64">
        <v>1.8760699999999999</v>
      </c>
      <c r="HW64">
        <v>1.8751500000000001</v>
      </c>
      <c r="HX64">
        <v>5</v>
      </c>
      <c r="HY64">
        <v>0</v>
      </c>
      <c r="HZ64">
        <v>0</v>
      </c>
      <c r="IA64">
        <v>0</v>
      </c>
      <c r="IB64" t="s">
        <v>428</v>
      </c>
      <c r="IC64" t="s">
        <v>429</v>
      </c>
      <c r="ID64" t="s">
        <v>430</v>
      </c>
      <c r="IE64" t="s">
        <v>430</v>
      </c>
      <c r="IF64" t="s">
        <v>430</v>
      </c>
      <c r="IG64" t="s">
        <v>430</v>
      </c>
      <c r="IH64">
        <v>0</v>
      </c>
      <c r="II64">
        <v>100</v>
      </c>
      <c r="IJ64">
        <v>100</v>
      </c>
      <c r="IK64">
        <v>-1.431</v>
      </c>
      <c r="IL64">
        <v>0.218</v>
      </c>
      <c r="IM64">
        <v>-0.8369007088517717</v>
      </c>
      <c r="IN64">
        <v>-2.677719669153116E-3</v>
      </c>
      <c r="IO64">
        <v>1.9353498771248068E-6</v>
      </c>
      <c r="IP64">
        <v>-6.1862177325538213E-10</v>
      </c>
      <c r="IQ64">
        <v>-0.17186408446629819</v>
      </c>
      <c r="IR64">
        <v>-1.5299015507423901E-2</v>
      </c>
      <c r="IS64">
        <v>1.742162107778985E-3</v>
      </c>
      <c r="IT64">
        <v>-1.472690239905804E-5</v>
      </c>
      <c r="IU64">
        <v>3</v>
      </c>
      <c r="IV64">
        <v>2255</v>
      </c>
      <c r="IW64">
        <v>2</v>
      </c>
      <c r="IX64">
        <v>41</v>
      </c>
      <c r="IY64">
        <v>0.8</v>
      </c>
      <c r="IZ64">
        <v>0.6</v>
      </c>
      <c r="JA64">
        <v>0.76538099999999998</v>
      </c>
      <c r="JB64">
        <v>2.50122</v>
      </c>
      <c r="JC64">
        <v>1.6003400000000001</v>
      </c>
      <c r="JD64">
        <v>2.2631800000000002</v>
      </c>
      <c r="JE64">
        <v>1.5502899999999999</v>
      </c>
      <c r="JF64">
        <v>2.2839399999999999</v>
      </c>
      <c r="JG64">
        <v>37.819499999999998</v>
      </c>
      <c r="JH64">
        <v>15.0952</v>
      </c>
      <c r="JI64">
        <v>18</v>
      </c>
      <c r="JJ64">
        <v>505.55599999999998</v>
      </c>
      <c r="JK64">
        <v>486.90300000000002</v>
      </c>
      <c r="JL64">
        <v>23.604399999999998</v>
      </c>
      <c r="JM64">
        <v>29.541899999999998</v>
      </c>
      <c r="JN64">
        <v>29.999500000000001</v>
      </c>
      <c r="JO64">
        <v>29.610399999999998</v>
      </c>
      <c r="JP64">
        <v>29.5868</v>
      </c>
      <c r="JQ64">
        <v>15.366</v>
      </c>
      <c r="JR64">
        <v>23.7409</v>
      </c>
      <c r="JS64">
        <v>34.3538</v>
      </c>
      <c r="JT64">
        <v>23.6066</v>
      </c>
      <c r="JU64">
        <v>300</v>
      </c>
      <c r="JV64">
        <v>19.081</v>
      </c>
      <c r="JW64">
        <v>99.4666</v>
      </c>
      <c r="JX64">
        <v>99.197400000000002</v>
      </c>
    </row>
    <row r="65" spans="1:284" x14ac:dyDescent="0.3">
      <c r="A65">
        <v>49</v>
      </c>
      <c r="B65">
        <v>1693257602</v>
      </c>
      <c r="C65">
        <v>12662.5</v>
      </c>
      <c r="D65" t="s">
        <v>675</v>
      </c>
      <c r="E65" t="s">
        <v>676</v>
      </c>
      <c r="F65" t="s">
        <v>416</v>
      </c>
      <c r="G65" t="s">
        <v>417</v>
      </c>
      <c r="H65" t="s">
        <v>594</v>
      </c>
      <c r="I65" t="s">
        <v>593</v>
      </c>
      <c r="J65" t="s">
        <v>419</v>
      </c>
      <c r="K65" t="s">
        <v>595</v>
      </c>
      <c r="L65" t="s">
        <v>596</v>
      </c>
      <c r="M65">
        <v>1693257602</v>
      </c>
      <c r="N65">
        <f t="shared" si="46"/>
        <v>3.6202804852841523E-3</v>
      </c>
      <c r="O65">
        <f t="shared" si="47"/>
        <v>3.6202804852841521</v>
      </c>
      <c r="P65">
        <f t="shared" si="48"/>
        <v>17.795673846143792</v>
      </c>
      <c r="Q65">
        <f t="shared" si="49"/>
        <v>177.99100000000001</v>
      </c>
      <c r="R65">
        <f t="shared" si="50"/>
        <v>54.260867893301544</v>
      </c>
      <c r="S65">
        <f t="shared" si="51"/>
        <v>5.3835690584663203</v>
      </c>
      <c r="T65">
        <f t="shared" si="52"/>
        <v>17.659629812220004</v>
      </c>
      <c r="U65">
        <f t="shared" si="53"/>
        <v>0.24494157547227957</v>
      </c>
      <c r="V65">
        <f t="shared" si="54"/>
        <v>2.91618650171077</v>
      </c>
      <c r="W65">
        <f t="shared" si="55"/>
        <v>0.23405893672294872</v>
      </c>
      <c r="X65">
        <f t="shared" si="56"/>
        <v>0.14722430169990963</v>
      </c>
      <c r="Y65">
        <f t="shared" si="57"/>
        <v>344.37830065798187</v>
      </c>
      <c r="Z65">
        <f t="shared" si="58"/>
        <v>29.204257180587508</v>
      </c>
      <c r="AA65">
        <f t="shared" si="59"/>
        <v>27.983799999999999</v>
      </c>
      <c r="AB65">
        <f t="shared" si="60"/>
        <v>3.7912572924845702</v>
      </c>
      <c r="AC65">
        <f t="shared" si="61"/>
        <v>60.316352277512621</v>
      </c>
      <c r="AD65">
        <f t="shared" si="62"/>
        <v>2.3037755074739996</v>
      </c>
      <c r="AE65">
        <f t="shared" si="63"/>
        <v>3.8194874532107641</v>
      </c>
      <c r="AF65">
        <f t="shared" si="64"/>
        <v>1.4874817850105706</v>
      </c>
      <c r="AG65">
        <f t="shared" si="65"/>
        <v>-159.65436940103112</v>
      </c>
      <c r="AH65">
        <f t="shared" si="66"/>
        <v>20.013780962393685</v>
      </c>
      <c r="AI65">
        <f t="shared" si="67"/>
        <v>1.4966833693198458</v>
      </c>
      <c r="AJ65">
        <f t="shared" si="68"/>
        <v>206.23439558866428</v>
      </c>
      <c r="AK65">
        <v>0</v>
      </c>
      <c r="AL65">
        <v>0</v>
      </c>
      <c r="AM65">
        <f t="shared" si="69"/>
        <v>1</v>
      </c>
      <c r="AN65">
        <f t="shared" si="70"/>
        <v>0</v>
      </c>
      <c r="AO65">
        <f t="shared" si="71"/>
        <v>52279.094741687026</v>
      </c>
      <c r="AP65" t="s">
        <v>422</v>
      </c>
      <c r="AQ65">
        <v>10238.9</v>
      </c>
      <c r="AR65">
        <v>302.21199999999999</v>
      </c>
      <c r="AS65">
        <v>4052.3</v>
      </c>
      <c r="AT65">
        <f t="shared" si="72"/>
        <v>0.92542210596451402</v>
      </c>
      <c r="AU65">
        <v>-0.32343011824092421</v>
      </c>
      <c r="AV65" t="s">
        <v>677</v>
      </c>
      <c r="AW65">
        <v>10439.799999999999</v>
      </c>
      <c r="AX65">
        <v>808.43060000000003</v>
      </c>
      <c r="AY65">
        <v>964.71942505710138</v>
      </c>
      <c r="AZ65">
        <f t="shared" si="73"/>
        <v>0.16200443465503001</v>
      </c>
      <c r="BA65">
        <v>0.5</v>
      </c>
      <c r="BB65">
        <f t="shared" si="74"/>
        <v>1513.2264003289908</v>
      </c>
      <c r="BC65">
        <f t="shared" si="75"/>
        <v>17.795673846143792</v>
      </c>
      <c r="BD65">
        <f t="shared" si="76"/>
        <v>122.57469374518213</v>
      </c>
      <c r="BE65">
        <f t="shared" si="77"/>
        <v>1.1973822265092282E-2</v>
      </c>
      <c r="BF65">
        <f t="shared" si="78"/>
        <v>3.2004959107775259</v>
      </c>
      <c r="BG65">
        <f t="shared" si="79"/>
        <v>243.97784446667873</v>
      </c>
      <c r="BH65" t="s">
        <v>678</v>
      </c>
      <c r="BI65">
        <v>561.92999999999995</v>
      </c>
      <c r="BJ65">
        <f t="shared" si="80"/>
        <v>561.92999999999995</v>
      </c>
      <c r="BK65">
        <f t="shared" si="81"/>
        <v>0.41751976232183829</v>
      </c>
      <c r="BL65">
        <f t="shared" si="82"/>
        <v>0.38801620731464109</v>
      </c>
      <c r="BM65">
        <f t="shared" si="83"/>
        <v>0.88459979169626668</v>
      </c>
      <c r="BN65">
        <f t="shared" si="84"/>
        <v>0.23590501652661605</v>
      </c>
      <c r="BO65">
        <f t="shared" si="85"/>
        <v>0.82333549904506198</v>
      </c>
      <c r="BP65">
        <f t="shared" si="86"/>
        <v>0.26970521325679192</v>
      </c>
      <c r="BQ65">
        <f t="shared" si="87"/>
        <v>0.73029478674320814</v>
      </c>
      <c r="BR65">
        <v>5440</v>
      </c>
      <c r="BS65">
        <v>290.00000000000011</v>
      </c>
      <c r="BT65">
        <v>923.39</v>
      </c>
      <c r="BU65">
        <v>175</v>
      </c>
      <c r="BV65">
        <v>10439.799999999999</v>
      </c>
      <c r="BW65">
        <v>922.85</v>
      </c>
      <c r="BX65">
        <v>0.54</v>
      </c>
      <c r="BY65">
        <v>300.00000000000011</v>
      </c>
      <c r="BZ65">
        <v>38.299999999999997</v>
      </c>
      <c r="CA65">
        <v>964.71942505710138</v>
      </c>
      <c r="CB65">
        <v>1.2972273724635031</v>
      </c>
      <c r="CC65">
        <v>-43.712549737756937</v>
      </c>
      <c r="CD65">
        <v>1.10794331192211</v>
      </c>
      <c r="CE65">
        <v>0.98232993242339872</v>
      </c>
      <c r="CF65">
        <v>-1.132547274749722E-2</v>
      </c>
      <c r="CG65">
        <v>289.99999999999989</v>
      </c>
      <c r="CH65">
        <v>921.06</v>
      </c>
      <c r="CI65">
        <v>715</v>
      </c>
      <c r="CJ65">
        <v>10402</v>
      </c>
      <c r="CK65">
        <v>922.7</v>
      </c>
      <c r="CL65">
        <v>-1.64</v>
      </c>
      <c r="CZ65">
        <f t="shared" si="88"/>
        <v>1800.05</v>
      </c>
      <c r="DA65">
        <f t="shared" si="89"/>
        <v>1513.2264003289908</v>
      </c>
      <c r="DB65">
        <f t="shared" si="90"/>
        <v>0.84065798190549756</v>
      </c>
      <c r="DC65">
        <f t="shared" si="91"/>
        <v>0.19131596381099519</v>
      </c>
      <c r="DD65">
        <v>6</v>
      </c>
      <c r="DE65">
        <v>0.5</v>
      </c>
      <c r="DF65" t="s">
        <v>425</v>
      </c>
      <c r="DG65">
        <v>2</v>
      </c>
      <c r="DH65">
        <v>1693257602</v>
      </c>
      <c r="DI65">
        <v>177.99100000000001</v>
      </c>
      <c r="DJ65">
        <v>200.113</v>
      </c>
      <c r="DK65">
        <v>23.2197</v>
      </c>
      <c r="DL65">
        <v>18.977399999999999</v>
      </c>
      <c r="DM65">
        <v>179.203</v>
      </c>
      <c r="DN65">
        <v>23.007400000000001</v>
      </c>
      <c r="DO65">
        <v>500.137</v>
      </c>
      <c r="DP65">
        <v>99.116299999999995</v>
      </c>
      <c r="DQ65">
        <v>0.10012</v>
      </c>
      <c r="DR65">
        <v>28.1111</v>
      </c>
      <c r="DS65">
        <v>27.983799999999999</v>
      </c>
      <c r="DT65">
        <v>999.9</v>
      </c>
      <c r="DU65">
        <v>0</v>
      </c>
      <c r="DV65">
        <v>0</v>
      </c>
      <c r="DW65">
        <v>10012.5</v>
      </c>
      <c r="DX65">
        <v>0</v>
      </c>
      <c r="DY65">
        <v>414.16800000000001</v>
      </c>
      <c r="DZ65">
        <v>-22.122699999999998</v>
      </c>
      <c r="EA65">
        <v>182.22200000000001</v>
      </c>
      <c r="EB65">
        <v>203.98400000000001</v>
      </c>
      <c r="EC65">
        <v>4.2423000000000002</v>
      </c>
      <c r="ED65">
        <v>200.113</v>
      </c>
      <c r="EE65">
        <v>18.977399999999999</v>
      </c>
      <c r="EF65">
        <v>2.30145</v>
      </c>
      <c r="EG65">
        <v>1.88097</v>
      </c>
      <c r="EH65">
        <v>19.686499999999999</v>
      </c>
      <c r="EI65">
        <v>16.476400000000002</v>
      </c>
      <c r="EJ65">
        <v>1800.05</v>
      </c>
      <c r="EK65">
        <v>0.97800399999999998</v>
      </c>
      <c r="EL65">
        <v>2.19957E-2</v>
      </c>
      <c r="EM65">
        <v>0</v>
      </c>
      <c r="EN65">
        <v>807.90599999999995</v>
      </c>
      <c r="EO65">
        <v>4.9995000000000003</v>
      </c>
      <c r="EP65">
        <v>15348.1</v>
      </c>
      <c r="EQ65">
        <v>16660.3</v>
      </c>
      <c r="ER65">
        <v>47.5</v>
      </c>
      <c r="ES65">
        <v>48.375</v>
      </c>
      <c r="ET65">
        <v>48.561999999999998</v>
      </c>
      <c r="EU65">
        <v>47.125</v>
      </c>
      <c r="EV65">
        <v>48.561999999999998</v>
      </c>
      <c r="EW65">
        <v>1755.57</v>
      </c>
      <c r="EX65">
        <v>39.479999999999997</v>
      </c>
      <c r="EY65">
        <v>0</v>
      </c>
      <c r="EZ65">
        <v>107.6000001430511</v>
      </c>
      <c r="FA65">
        <v>0</v>
      </c>
      <c r="FB65">
        <v>808.43060000000003</v>
      </c>
      <c r="FC65">
        <v>-5.2995384444922813</v>
      </c>
      <c r="FD65">
        <v>-583.80769132398382</v>
      </c>
      <c r="FE65">
        <v>15387.14</v>
      </c>
      <c r="FF65">
        <v>15</v>
      </c>
      <c r="FG65">
        <v>1693257565</v>
      </c>
      <c r="FH65" t="s">
        <v>679</v>
      </c>
      <c r="FI65">
        <v>1693257559</v>
      </c>
      <c r="FJ65">
        <v>1693257565</v>
      </c>
      <c r="FK65">
        <v>54</v>
      </c>
      <c r="FL65">
        <v>4.5999999999999999E-2</v>
      </c>
      <c r="FM65">
        <v>-7.0000000000000001E-3</v>
      </c>
      <c r="FN65">
        <v>-1.2569999999999999</v>
      </c>
      <c r="FO65">
        <v>5.0999999999999997E-2</v>
      </c>
      <c r="FP65">
        <v>200</v>
      </c>
      <c r="FQ65">
        <v>19</v>
      </c>
      <c r="FR65">
        <v>0.17</v>
      </c>
      <c r="FS65">
        <v>0.05</v>
      </c>
      <c r="FT65">
        <v>17.590012192386101</v>
      </c>
      <c r="FU65">
        <v>0.1225255966214068</v>
      </c>
      <c r="FV65">
        <v>6.9809328629956757E-2</v>
      </c>
      <c r="FW65">
        <v>1</v>
      </c>
      <c r="FX65">
        <v>0.23472581209339299</v>
      </c>
      <c r="FY65">
        <v>8.6270634736510809E-2</v>
      </c>
      <c r="FZ65">
        <v>1.6809767016366529E-2</v>
      </c>
      <c r="GA65">
        <v>1</v>
      </c>
      <c r="GB65">
        <v>2</v>
      </c>
      <c r="GC65">
        <v>2</v>
      </c>
      <c r="GD65" t="s">
        <v>427</v>
      </c>
      <c r="GE65">
        <v>2.9722200000000001</v>
      </c>
      <c r="GF65">
        <v>2.8119200000000002</v>
      </c>
      <c r="GG65">
        <v>4.9525E-2</v>
      </c>
      <c r="GH65">
        <v>5.4060700000000003E-2</v>
      </c>
      <c r="GI65">
        <v>0.117051</v>
      </c>
      <c r="GJ65">
        <v>0.10084</v>
      </c>
      <c r="GK65">
        <v>28181.8</v>
      </c>
      <c r="GL65">
        <v>25895.1</v>
      </c>
      <c r="GM65">
        <v>26642.2</v>
      </c>
      <c r="GN65">
        <v>25817.8</v>
      </c>
      <c r="GO65">
        <v>31992.9</v>
      </c>
      <c r="GP65">
        <v>32690.9</v>
      </c>
      <c r="GQ65">
        <v>37722.5</v>
      </c>
      <c r="GR65">
        <v>38192.1</v>
      </c>
      <c r="GS65">
        <v>1.9944</v>
      </c>
      <c r="GT65">
        <v>2.0146000000000002</v>
      </c>
      <c r="GU65">
        <v>5.6162499999999997E-2</v>
      </c>
      <c r="GV65">
        <v>0</v>
      </c>
      <c r="GW65">
        <v>27.066099999999999</v>
      </c>
      <c r="GX65">
        <v>999.9</v>
      </c>
      <c r="GY65">
        <v>38.299999999999997</v>
      </c>
      <c r="GZ65">
        <v>35.799999999999997</v>
      </c>
      <c r="HA65">
        <v>22.812899999999999</v>
      </c>
      <c r="HB65">
        <v>61.604799999999997</v>
      </c>
      <c r="HC65">
        <v>12.8766</v>
      </c>
      <c r="HD65">
        <v>1</v>
      </c>
      <c r="HE65">
        <v>0.15376000000000001</v>
      </c>
      <c r="HF65">
        <v>1.9193100000000001</v>
      </c>
      <c r="HG65">
        <v>20.296399999999998</v>
      </c>
      <c r="HH65">
        <v>5.2071100000000001</v>
      </c>
      <c r="HI65">
        <v>11.9321</v>
      </c>
      <c r="HJ65">
        <v>4.9880000000000004</v>
      </c>
      <c r="HK65">
        <v>3.2909999999999999</v>
      </c>
      <c r="HL65">
        <v>9999</v>
      </c>
      <c r="HM65">
        <v>9999</v>
      </c>
      <c r="HN65">
        <v>9999</v>
      </c>
      <c r="HO65">
        <v>999.9</v>
      </c>
      <c r="HP65">
        <v>1.87001</v>
      </c>
      <c r="HQ65">
        <v>1.87622</v>
      </c>
      <c r="HR65">
        <v>1.8739300000000001</v>
      </c>
      <c r="HS65">
        <v>1.87225</v>
      </c>
      <c r="HT65">
        <v>1.87269</v>
      </c>
      <c r="HU65">
        <v>1.87015</v>
      </c>
      <c r="HV65">
        <v>1.8760399999999999</v>
      </c>
      <c r="HW65">
        <v>1.8751500000000001</v>
      </c>
      <c r="HX65">
        <v>5</v>
      </c>
      <c r="HY65">
        <v>0</v>
      </c>
      <c r="HZ65">
        <v>0</v>
      </c>
      <c r="IA65">
        <v>0</v>
      </c>
      <c r="IB65" t="s">
        <v>428</v>
      </c>
      <c r="IC65" t="s">
        <v>429</v>
      </c>
      <c r="ID65" t="s">
        <v>430</v>
      </c>
      <c r="IE65" t="s">
        <v>430</v>
      </c>
      <c r="IF65" t="s">
        <v>430</v>
      </c>
      <c r="IG65" t="s">
        <v>430</v>
      </c>
      <c r="IH65">
        <v>0</v>
      </c>
      <c r="II65">
        <v>100</v>
      </c>
      <c r="IJ65">
        <v>100</v>
      </c>
      <c r="IK65">
        <v>-1.212</v>
      </c>
      <c r="IL65">
        <v>0.21229999999999999</v>
      </c>
      <c r="IM65">
        <v>-0.79118477995970382</v>
      </c>
      <c r="IN65">
        <v>-2.677719669153116E-3</v>
      </c>
      <c r="IO65">
        <v>1.9353498771248068E-6</v>
      </c>
      <c r="IP65">
        <v>-6.1862177325538213E-10</v>
      </c>
      <c r="IQ65">
        <v>-0.1785769612991574</v>
      </c>
      <c r="IR65">
        <v>-1.5299015507423901E-2</v>
      </c>
      <c r="IS65">
        <v>1.742162107778985E-3</v>
      </c>
      <c r="IT65">
        <v>-1.472690239905804E-5</v>
      </c>
      <c r="IU65">
        <v>3</v>
      </c>
      <c r="IV65">
        <v>2255</v>
      </c>
      <c r="IW65">
        <v>2</v>
      </c>
      <c r="IX65">
        <v>41</v>
      </c>
      <c r="IY65">
        <v>0.7</v>
      </c>
      <c r="IZ65">
        <v>0.6</v>
      </c>
      <c r="JA65">
        <v>0.56518599999999997</v>
      </c>
      <c r="JB65">
        <v>2.5158700000000001</v>
      </c>
      <c r="JC65">
        <v>1.6003400000000001</v>
      </c>
      <c r="JD65">
        <v>2.2644000000000002</v>
      </c>
      <c r="JE65">
        <v>1.5502899999999999</v>
      </c>
      <c r="JF65">
        <v>2.2497600000000002</v>
      </c>
      <c r="JG65">
        <v>37.722799999999999</v>
      </c>
      <c r="JH65">
        <v>15.0602</v>
      </c>
      <c r="JI65">
        <v>18</v>
      </c>
      <c r="JJ65">
        <v>505.76499999999999</v>
      </c>
      <c r="JK65">
        <v>487.608</v>
      </c>
      <c r="JL65">
        <v>23.901599999999998</v>
      </c>
      <c r="JM65">
        <v>29.4328</v>
      </c>
      <c r="JN65">
        <v>29.999500000000001</v>
      </c>
      <c r="JO65">
        <v>29.506399999999999</v>
      </c>
      <c r="JP65">
        <v>29.479700000000001</v>
      </c>
      <c r="JQ65">
        <v>11.340999999999999</v>
      </c>
      <c r="JR65">
        <v>24.098099999999999</v>
      </c>
      <c r="JS65">
        <v>34.7639</v>
      </c>
      <c r="JT65">
        <v>23.919799999999999</v>
      </c>
      <c r="JU65">
        <v>200</v>
      </c>
      <c r="JV65">
        <v>18.9315</v>
      </c>
      <c r="JW65">
        <v>99.481800000000007</v>
      </c>
      <c r="JX65">
        <v>99.217399999999998</v>
      </c>
    </row>
    <row r="66" spans="1:284" x14ac:dyDescent="0.3">
      <c r="A66">
        <v>50</v>
      </c>
      <c r="B66">
        <v>1693257714.5</v>
      </c>
      <c r="C66">
        <v>12775</v>
      </c>
      <c r="D66" t="s">
        <v>680</v>
      </c>
      <c r="E66" t="s">
        <v>681</v>
      </c>
      <c r="F66" t="s">
        <v>416</v>
      </c>
      <c r="G66" t="s">
        <v>417</v>
      </c>
      <c r="H66" t="s">
        <v>594</v>
      </c>
      <c r="I66" t="s">
        <v>593</v>
      </c>
      <c r="J66" t="s">
        <v>419</v>
      </c>
      <c r="K66" t="s">
        <v>595</v>
      </c>
      <c r="L66" t="s">
        <v>596</v>
      </c>
      <c r="M66">
        <v>1693257714.5</v>
      </c>
      <c r="N66">
        <f t="shared" si="46"/>
        <v>3.9063251517366532E-3</v>
      </c>
      <c r="O66">
        <f t="shared" si="47"/>
        <v>3.9063251517366528</v>
      </c>
      <c r="P66">
        <f t="shared" si="48"/>
        <v>11.261174975527416</v>
      </c>
      <c r="Q66">
        <f t="shared" si="49"/>
        <v>106.03400000000001</v>
      </c>
      <c r="R66">
        <f t="shared" si="50"/>
        <v>32.849846447676725</v>
      </c>
      <c r="S66">
        <f t="shared" si="51"/>
        <v>3.2595364435969705</v>
      </c>
      <c r="T66">
        <f t="shared" si="52"/>
        <v>10.521257315795001</v>
      </c>
      <c r="U66">
        <f t="shared" si="53"/>
        <v>0.26292117227906087</v>
      </c>
      <c r="V66">
        <f t="shared" si="54"/>
        <v>2.9124134495555825</v>
      </c>
      <c r="W66">
        <f t="shared" si="55"/>
        <v>0.25041068146334927</v>
      </c>
      <c r="X66">
        <f t="shared" si="56"/>
        <v>0.15758107659954695</v>
      </c>
      <c r="Y66">
        <f t="shared" si="57"/>
        <v>344.40170065810469</v>
      </c>
      <c r="Z66">
        <f t="shared" si="58"/>
        <v>29.223207585829929</v>
      </c>
      <c r="AA66">
        <f t="shared" si="59"/>
        <v>28.0884</v>
      </c>
      <c r="AB66">
        <f t="shared" si="60"/>
        <v>3.8144400878932019</v>
      </c>
      <c r="AC66">
        <f t="shared" si="61"/>
        <v>60.268713091932902</v>
      </c>
      <c r="AD66">
        <f t="shared" si="62"/>
        <v>2.3143610729652502</v>
      </c>
      <c r="AE66">
        <f t="shared" si="63"/>
        <v>3.840070501314607</v>
      </c>
      <c r="AF66">
        <f t="shared" si="64"/>
        <v>1.5000790149279517</v>
      </c>
      <c r="AG66">
        <f t="shared" si="65"/>
        <v>-172.26893919158641</v>
      </c>
      <c r="AH66">
        <f t="shared" si="66"/>
        <v>18.056613897630417</v>
      </c>
      <c r="AI66">
        <f t="shared" si="67"/>
        <v>1.3533975054958363</v>
      </c>
      <c r="AJ66">
        <f t="shared" si="68"/>
        <v>191.54277286964452</v>
      </c>
      <c r="AK66">
        <v>0</v>
      </c>
      <c r="AL66">
        <v>0</v>
      </c>
      <c r="AM66">
        <f t="shared" si="69"/>
        <v>1</v>
      </c>
      <c r="AN66">
        <f t="shared" si="70"/>
        <v>0</v>
      </c>
      <c r="AO66">
        <f t="shared" si="71"/>
        <v>52155.268609752064</v>
      </c>
      <c r="AP66" t="s">
        <v>422</v>
      </c>
      <c r="AQ66">
        <v>10238.9</v>
      </c>
      <c r="AR66">
        <v>302.21199999999999</v>
      </c>
      <c r="AS66">
        <v>4052.3</v>
      </c>
      <c r="AT66">
        <f t="shared" si="72"/>
        <v>0.92542210596451402</v>
      </c>
      <c r="AU66">
        <v>-0.32343011824092421</v>
      </c>
      <c r="AV66" t="s">
        <v>682</v>
      </c>
      <c r="AW66">
        <v>10435.5</v>
      </c>
      <c r="AX66">
        <v>818.87173076923068</v>
      </c>
      <c r="AY66">
        <v>929.80862524462782</v>
      </c>
      <c r="AZ66">
        <f t="shared" si="73"/>
        <v>0.11931153515188164</v>
      </c>
      <c r="BA66">
        <v>0.5</v>
      </c>
      <c r="BB66">
        <f t="shared" si="74"/>
        <v>1513.3275003290526</v>
      </c>
      <c r="BC66">
        <f t="shared" si="75"/>
        <v>11.261174975527416</v>
      </c>
      <c r="BD66">
        <f t="shared" si="76"/>
        <v>90.278713625909461</v>
      </c>
      <c r="BE66">
        <f t="shared" si="77"/>
        <v>7.6550548980636544E-3</v>
      </c>
      <c r="BF66">
        <f t="shared" si="78"/>
        <v>3.3582086571135656</v>
      </c>
      <c r="BG66">
        <f t="shared" si="79"/>
        <v>241.6829558136254</v>
      </c>
      <c r="BH66" t="s">
        <v>683</v>
      </c>
      <c r="BI66">
        <v>570.48</v>
      </c>
      <c r="BJ66">
        <f t="shared" si="80"/>
        <v>570.48</v>
      </c>
      <c r="BK66">
        <f t="shared" si="81"/>
        <v>0.38645439017097771</v>
      </c>
      <c r="BL66">
        <f t="shared" si="82"/>
        <v>0.30873380711005771</v>
      </c>
      <c r="BM66">
        <f t="shared" si="83"/>
        <v>0.89679862105317687</v>
      </c>
      <c r="BN66">
        <f t="shared" si="84"/>
        <v>0.17676464469858419</v>
      </c>
      <c r="BO66">
        <f t="shared" si="85"/>
        <v>0.83264482720282085</v>
      </c>
      <c r="BP66">
        <f t="shared" si="86"/>
        <v>0.21508431133004954</v>
      </c>
      <c r="BQ66">
        <f t="shared" si="87"/>
        <v>0.78491568866995043</v>
      </c>
      <c r="BR66">
        <v>5442</v>
      </c>
      <c r="BS66">
        <v>290.00000000000011</v>
      </c>
      <c r="BT66">
        <v>902.27</v>
      </c>
      <c r="BU66">
        <v>205</v>
      </c>
      <c r="BV66">
        <v>10435.5</v>
      </c>
      <c r="BW66">
        <v>901.43</v>
      </c>
      <c r="BX66">
        <v>0.84</v>
      </c>
      <c r="BY66">
        <v>300.00000000000011</v>
      </c>
      <c r="BZ66">
        <v>38.299999999999997</v>
      </c>
      <c r="CA66">
        <v>929.80862524462782</v>
      </c>
      <c r="CB66">
        <v>1.081374591148019</v>
      </c>
      <c r="CC66">
        <v>-29.619535871924999</v>
      </c>
      <c r="CD66">
        <v>0.92373589445249327</v>
      </c>
      <c r="CE66">
        <v>0.97348887451374599</v>
      </c>
      <c r="CF66">
        <v>-1.1326771523915469E-2</v>
      </c>
      <c r="CG66">
        <v>289.99999999999989</v>
      </c>
      <c r="CH66">
        <v>899.82</v>
      </c>
      <c r="CI66">
        <v>725</v>
      </c>
      <c r="CJ66">
        <v>10402.799999999999</v>
      </c>
      <c r="CK66">
        <v>901.34</v>
      </c>
      <c r="CL66">
        <v>-1.52</v>
      </c>
      <c r="CZ66">
        <f t="shared" si="88"/>
        <v>1800.17</v>
      </c>
      <c r="DA66">
        <f t="shared" si="89"/>
        <v>1513.3275003290526</v>
      </c>
      <c r="DB66">
        <f t="shared" si="90"/>
        <v>0.84065810469514124</v>
      </c>
      <c r="DC66">
        <f t="shared" si="91"/>
        <v>0.1913162093902824</v>
      </c>
      <c r="DD66">
        <v>6</v>
      </c>
      <c r="DE66">
        <v>0.5</v>
      </c>
      <c r="DF66" t="s">
        <v>425</v>
      </c>
      <c r="DG66">
        <v>2</v>
      </c>
      <c r="DH66">
        <v>1693257714.5</v>
      </c>
      <c r="DI66">
        <v>106.03400000000001</v>
      </c>
      <c r="DJ66">
        <v>120.04</v>
      </c>
      <c r="DK66">
        <v>23.324300000000001</v>
      </c>
      <c r="DL66">
        <v>18.747499999999999</v>
      </c>
      <c r="DM66">
        <v>107.098</v>
      </c>
      <c r="DN66">
        <v>23.104600000000001</v>
      </c>
      <c r="DO66">
        <v>500.15899999999999</v>
      </c>
      <c r="DP66">
        <v>99.125500000000002</v>
      </c>
      <c r="DQ66">
        <v>9.9817500000000003E-2</v>
      </c>
      <c r="DR66">
        <v>28.203399999999998</v>
      </c>
      <c r="DS66">
        <v>28.0884</v>
      </c>
      <c r="DT66">
        <v>999.9</v>
      </c>
      <c r="DU66">
        <v>0</v>
      </c>
      <c r="DV66">
        <v>0</v>
      </c>
      <c r="DW66">
        <v>9990</v>
      </c>
      <c r="DX66">
        <v>0</v>
      </c>
      <c r="DY66">
        <v>916.29899999999998</v>
      </c>
      <c r="DZ66">
        <v>-14.006600000000001</v>
      </c>
      <c r="EA66">
        <v>108.566</v>
      </c>
      <c r="EB66">
        <v>122.334</v>
      </c>
      <c r="EC66">
        <v>4.57681</v>
      </c>
      <c r="ED66">
        <v>120.04</v>
      </c>
      <c r="EE66">
        <v>18.747499999999999</v>
      </c>
      <c r="EF66">
        <v>2.31203</v>
      </c>
      <c r="EG66">
        <v>1.8583499999999999</v>
      </c>
      <c r="EH66">
        <v>19.7605</v>
      </c>
      <c r="EI66">
        <v>16.2864</v>
      </c>
      <c r="EJ66">
        <v>1800.17</v>
      </c>
      <c r="EK66">
        <v>0.97800100000000001</v>
      </c>
      <c r="EL66">
        <v>2.1999299999999999E-2</v>
      </c>
      <c r="EM66">
        <v>0</v>
      </c>
      <c r="EN66">
        <v>818.23900000000003</v>
      </c>
      <c r="EO66">
        <v>4.9995000000000003</v>
      </c>
      <c r="EP66">
        <v>17031.7</v>
      </c>
      <c r="EQ66">
        <v>16661.400000000001</v>
      </c>
      <c r="ER66">
        <v>47.311999999999998</v>
      </c>
      <c r="ES66">
        <v>48.125</v>
      </c>
      <c r="ET66">
        <v>48.375</v>
      </c>
      <c r="EU66">
        <v>46.875</v>
      </c>
      <c r="EV66">
        <v>48.436999999999998</v>
      </c>
      <c r="EW66">
        <v>1755.68</v>
      </c>
      <c r="EX66">
        <v>39.49</v>
      </c>
      <c r="EY66">
        <v>0</v>
      </c>
      <c r="EZ66">
        <v>110.6000001430511</v>
      </c>
      <c r="FA66">
        <v>0</v>
      </c>
      <c r="FB66">
        <v>818.87173076923068</v>
      </c>
      <c r="FC66">
        <v>-4.9168205121720874</v>
      </c>
      <c r="FD66">
        <v>1057.0495717148719</v>
      </c>
      <c r="FE66">
        <v>16940.603846153848</v>
      </c>
      <c r="FF66">
        <v>15</v>
      </c>
      <c r="FG66">
        <v>1693257676.5</v>
      </c>
      <c r="FH66" t="s">
        <v>684</v>
      </c>
      <c r="FI66">
        <v>1693257661.5</v>
      </c>
      <c r="FJ66">
        <v>1693257676.5</v>
      </c>
      <c r="FK66">
        <v>55</v>
      </c>
      <c r="FL66">
        <v>-8.0000000000000002E-3</v>
      </c>
      <c r="FM66">
        <v>3.0000000000000001E-3</v>
      </c>
      <c r="FN66">
        <v>-1.0960000000000001</v>
      </c>
      <c r="FO66">
        <v>5.0999999999999997E-2</v>
      </c>
      <c r="FP66">
        <v>120</v>
      </c>
      <c r="FQ66">
        <v>19</v>
      </c>
      <c r="FR66">
        <v>0.4</v>
      </c>
      <c r="FS66">
        <v>0.06</v>
      </c>
      <c r="FT66">
        <v>11.10213784083504</v>
      </c>
      <c r="FU66">
        <v>0.21276388280475589</v>
      </c>
      <c r="FV66">
        <v>7.6546205725476338E-2</v>
      </c>
      <c r="FW66">
        <v>1</v>
      </c>
      <c r="FX66">
        <v>0.25496731384777183</v>
      </c>
      <c r="FY66">
        <v>7.3226127473085045E-2</v>
      </c>
      <c r="FZ66">
        <v>1.3566911837530039E-2</v>
      </c>
      <c r="GA66">
        <v>1</v>
      </c>
      <c r="GB66">
        <v>2</v>
      </c>
      <c r="GC66">
        <v>2</v>
      </c>
      <c r="GD66" t="s">
        <v>427</v>
      </c>
      <c r="GE66">
        <v>2.9724300000000001</v>
      </c>
      <c r="GF66">
        <v>2.8114300000000001</v>
      </c>
      <c r="GG66">
        <v>3.0649599999999999E-2</v>
      </c>
      <c r="GH66">
        <v>3.3775800000000002E-2</v>
      </c>
      <c r="GI66">
        <v>0.117451</v>
      </c>
      <c r="GJ66">
        <v>0.10000299999999999</v>
      </c>
      <c r="GK66">
        <v>28747.599999999999</v>
      </c>
      <c r="GL66">
        <v>26458.9</v>
      </c>
      <c r="GM66">
        <v>26647.4</v>
      </c>
      <c r="GN66">
        <v>25825.5</v>
      </c>
      <c r="GO66">
        <v>31982</v>
      </c>
      <c r="GP66">
        <v>32728.9</v>
      </c>
      <c r="GQ66">
        <v>37729.800000000003</v>
      </c>
      <c r="GR66">
        <v>38202.800000000003</v>
      </c>
      <c r="GS66">
        <v>1.9966999999999999</v>
      </c>
      <c r="GT66">
        <v>2.0175999999999998</v>
      </c>
      <c r="GU66">
        <v>6.28084E-2</v>
      </c>
      <c r="GV66">
        <v>0</v>
      </c>
      <c r="GW66">
        <v>27.062200000000001</v>
      </c>
      <c r="GX66">
        <v>999.9</v>
      </c>
      <c r="GY66">
        <v>38.4</v>
      </c>
      <c r="GZ66">
        <v>35.700000000000003</v>
      </c>
      <c r="HA66">
        <v>22.740300000000001</v>
      </c>
      <c r="HB66">
        <v>61.834800000000001</v>
      </c>
      <c r="HC66">
        <v>13.0489</v>
      </c>
      <c r="HD66">
        <v>1</v>
      </c>
      <c r="HE66">
        <v>0.142876</v>
      </c>
      <c r="HF66">
        <v>2.16093</v>
      </c>
      <c r="HG66">
        <v>20.293700000000001</v>
      </c>
      <c r="HH66">
        <v>5.2083000000000004</v>
      </c>
      <c r="HI66">
        <v>11.9321</v>
      </c>
      <c r="HJ66">
        <v>4.9874000000000001</v>
      </c>
      <c r="HK66">
        <v>3.2909999999999999</v>
      </c>
      <c r="HL66">
        <v>9999</v>
      </c>
      <c r="HM66">
        <v>9999</v>
      </c>
      <c r="HN66">
        <v>9999</v>
      </c>
      <c r="HO66">
        <v>999.9</v>
      </c>
      <c r="HP66">
        <v>1.8699600000000001</v>
      </c>
      <c r="HQ66">
        <v>1.87622</v>
      </c>
      <c r="HR66">
        <v>1.8739300000000001</v>
      </c>
      <c r="HS66">
        <v>1.87225</v>
      </c>
      <c r="HT66">
        <v>1.8727100000000001</v>
      </c>
      <c r="HU66">
        <v>1.87015</v>
      </c>
      <c r="HV66">
        <v>1.8760699999999999</v>
      </c>
      <c r="HW66">
        <v>1.8751500000000001</v>
      </c>
      <c r="HX66">
        <v>5</v>
      </c>
      <c r="HY66">
        <v>0</v>
      </c>
      <c r="HZ66">
        <v>0</v>
      </c>
      <c r="IA66">
        <v>0</v>
      </c>
      <c r="IB66" t="s">
        <v>428</v>
      </c>
      <c r="IC66" t="s">
        <v>429</v>
      </c>
      <c r="ID66" t="s">
        <v>430</v>
      </c>
      <c r="IE66" t="s">
        <v>430</v>
      </c>
      <c r="IF66" t="s">
        <v>430</v>
      </c>
      <c r="IG66" t="s">
        <v>430</v>
      </c>
      <c r="IH66">
        <v>0</v>
      </c>
      <c r="II66">
        <v>100</v>
      </c>
      <c r="IJ66">
        <v>100</v>
      </c>
      <c r="IK66">
        <v>-1.0640000000000001</v>
      </c>
      <c r="IL66">
        <v>0.21970000000000001</v>
      </c>
      <c r="IM66">
        <v>-0.79880191911613818</v>
      </c>
      <c r="IN66">
        <v>-2.677719669153116E-3</v>
      </c>
      <c r="IO66">
        <v>1.9353498771248068E-6</v>
      </c>
      <c r="IP66">
        <v>-6.1862177325538213E-10</v>
      </c>
      <c r="IQ66">
        <v>-0.17520289461315711</v>
      </c>
      <c r="IR66">
        <v>-1.5299015507423901E-2</v>
      </c>
      <c r="IS66">
        <v>1.742162107778985E-3</v>
      </c>
      <c r="IT66">
        <v>-1.472690239905804E-5</v>
      </c>
      <c r="IU66">
        <v>3</v>
      </c>
      <c r="IV66">
        <v>2255</v>
      </c>
      <c r="IW66">
        <v>2</v>
      </c>
      <c r="IX66">
        <v>41</v>
      </c>
      <c r="IY66">
        <v>0.9</v>
      </c>
      <c r="IZ66">
        <v>0.6</v>
      </c>
      <c r="JA66">
        <v>0.39917000000000002</v>
      </c>
      <c r="JB66">
        <v>2.5293000000000001</v>
      </c>
      <c r="JC66">
        <v>1.6003400000000001</v>
      </c>
      <c r="JD66">
        <v>2.2644000000000002</v>
      </c>
      <c r="JE66">
        <v>1.5502899999999999</v>
      </c>
      <c r="JF66">
        <v>2.2814899999999998</v>
      </c>
      <c r="JG66">
        <v>37.626300000000001</v>
      </c>
      <c r="JH66">
        <v>15.0251</v>
      </c>
      <c r="JI66">
        <v>18</v>
      </c>
      <c r="JJ66">
        <v>506.12</v>
      </c>
      <c r="JK66">
        <v>488.44200000000001</v>
      </c>
      <c r="JL66">
        <v>23.912400000000002</v>
      </c>
      <c r="JM66">
        <v>29.2865</v>
      </c>
      <c r="JN66">
        <v>29.999600000000001</v>
      </c>
      <c r="JO66">
        <v>29.374600000000001</v>
      </c>
      <c r="JP66">
        <v>29.3504</v>
      </c>
      <c r="JQ66">
        <v>8.0320699999999992</v>
      </c>
      <c r="JR66">
        <v>24.334099999999999</v>
      </c>
      <c r="JS66">
        <v>34.621499999999997</v>
      </c>
      <c r="JT66">
        <v>23.865300000000001</v>
      </c>
      <c r="JU66">
        <v>120</v>
      </c>
      <c r="JV66">
        <v>18.7638</v>
      </c>
      <c r="JW66">
        <v>99.501099999999994</v>
      </c>
      <c r="JX66">
        <v>99.245900000000006</v>
      </c>
    </row>
    <row r="67" spans="1:284" x14ac:dyDescent="0.3">
      <c r="A67">
        <v>51</v>
      </c>
      <c r="B67">
        <v>1693257823.5</v>
      </c>
      <c r="C67">
        <v>12884</v>
      </c>
      <c r="D67" t="s">
        <v>685</v>
      </c>
      <c r="E67" t="s">
        <v>686</v>
      </c>
      <c r="F67" t="s">
        <v>416</v>
      </c>
      <c r="G67" t="s">
        <v>417</v>
      </c>
      <c r="H67" t="s">
        <v>594</v>
      </c>
      <c r="I67" t="s">
        <v>593</v>
      </c>
      <c r="J67" t="s">
        <v>419</v>
      </c>
      <c r="K67" t="s">
        <v>595</v>
      </c>
      <c r="L67" t="s">
        <v>596</v>
      </c>
      <c r="M67">
        <v>1693257823.5</v>
      </c>
      <c r="N67">
        <f t="shared" si="46"/>
        <v>4.2428262043332689E-3</v>
      </c>
      <c r="O67">
        <f t="shared" si="47"/>
        <v>4.2428262043332685</v>
      </c>
      <c r="P67">
        <f t="shared" si="48"/>
        <v>7.2049607002711964</v>
      </c>
      <c r="Q67">
        <f t="shared" si="49"/>
        <v>61.030700000000003</v>
      </c>
      <c r="R67">
        <f t="shared" si="50"/>
        <v>18.683023105436401</v>
      </c>
      <c r="S67">
        <f t="shared" si="51"/>
        <v>1.8538761021546388</v>
      </c>
      <c r="T67">
        <f t="shared" si="52"/>
        <v>6.055944778810801</v>
      </c>
      <c r="U67">
        <f t="shared" si="53"/>
        <v>0.2918381040007908</v>
      </c>
      <c r="V67">
        <f t="shared" si="54"/>
        <v>2.913316742991733</v>
      </c>
      <c r="W67">
        <f t="shared" si="55"/>
        <v>0.27651504554130801</v>
      </c>
      <c r="X67">
        <f t="shared" si="56"/>
        <v>0.17413154575750059</v>
      </c>
      <c r="Y67">
        <f t="shared" si="57"/>
        <v>344.35800065818881</v>
      </c>
      <c r="Z67">
        <f t="shared" si="58"/>
        <v>28.983259624721779</v>
      </c>
      <c r="AA67">
        <f t="shared" si="59"/>
        <v>28.010999999999999</v>
      </c>
      <c r="AB67">
        <f t="shared" si="60"/>
        <v>3.7972738476986803</v>
      </c>
      <c r="AC67">
        <f t="shared" si="61"/>
        <v>60.995319215091662</v>
      </c>
      <c r="AD67">
        <f t="shared" si="62"/>
        <v>2.3216735572056</v>
      </c>
      <c r="AE67">
        <f t="shared" si="63"/>
        <v>3.8063142993293231</v>
      </c>
      <c r="AF67">
        <f t="shared" si="64"/>
        <v>1.4756002904930803</v>
      </c>
      <c r="AG67">
        <f t="shared" si="65"/>
        <v>-187.10863561109716</v>
      </c>
      <c r="AH67">
        <f t="shared" si="66"/>
        <v>6.4081594757254807</v>
      </c>
      <c r="AI67">
        <f t="shared" si="67"/>
        <v>0.47961439716706517</v>
      </c>
      <c r="AJ67">
        <f t="shared" si="68"/>
        <v>164.13713891998418</v>
      </c>
      <c r="AK67">
        <v>0</v>
      </c>
      <c r="AL67">
        <v>0</v>
      </c>
      <c r="AM67">
        <f t="shared" si="69"/>
        <v>1</v>
      </c>
      <c r="AN67">
        <f t="shared" si="70"/>
        <v>0</v>
      </c>
      <c r="AO67">
        <f t="shared" si="71"/>
        <v>52207.428878079787</v>
      </c>
      <c r="AP67" t="s">
        <v>422</v>
      </c>
      <c r="AQ67">
        <v>10238.9</v>
      </c>
      <c r="AR67">
        <v>302.21199999999999</v>
      </c>
      <c r="AS67">
        <v>4052.3</v>
      </c>
      <c r="AT67">
        <f t="shared" si="72"/>
        <v>0.92542210596451402</v>
      </c>
      <c r="AU67">
        <v>-0.32343011824092421</v>
      </c>
      <c r="AV67" t="s">
        <v>687</v>
      </c>
      <c r="AW67">
        <v>10427.4</v>
      </c>
      <c r="AX67">
        <v>824.83187999999996</v>
      </c>
      <c r="AY67">
        <v>907.28975300665661</v>
      </c>
      <c r="AZ67">
        <f t="shared" si="73"/>
        <v>9.088372566029812E-2</v>
      </c>
      <c r="BA67">
        <v>0.5</v>
      </c>
      <c r="BB67">
        <f t="shared" si="74"/>
        <v>1513.1343003290945</v>
      </c>
      <c r="BC67">
        <f t="shared" si="75"/>
        <v>7.2049607002711964</v>
      </c>
      <c r="BD67">
        <f t="shared" si="76"/>
        <v>68.759641319148287</v>
      </c>
      <c r="BE67">
        <f t="shared" si="77"/>
        <v>4.9753619469697806E-3</v>
      </c>
      <c r="BF67">
        <f t="shared" si="78"/>
        <v>3.4663791105004016</v>
      </c>
      <c r="BG67">
        <f t="shared" si="79"/>
        <v>240.13376003344672</v>
      </c>
      <c r="BH67" t="s">
        <v>688</v>
      </c>
      <c r="BI67">
        <v>579.07000000000005</v>
      </c>
      <c r="BJ67">
        <f t="shared" si="80"/>
        <v>579.07000000000005</v>
      </c>
      <c r="BK67">
        <f t="shared" si="81"/>
        <v>0.36175847012376483</v>
      </c>
      <c r="BL67">
        <f t="shared" si="82"/>
        <v>0.25122763712817842</v>
      </c>
      <c r="BM67">
        <f t="shared" si="83"/>
        <v>0.9055001387738052</v>
      </c>
      <c r="BN67">
        <f t="shared" si="84"/>
        <v>0.13627649107394882</v>
      </c>
      <c r="BO67">
        <f t="shared" si="85"/>
        <v>0.83864971888482176</v>
      </c>
      <c r="BP67">
        <f t="shared" si="86"/>
        <v>0.1763733814844963</v>
      </c>
      <c r="BQ67">
        <f t="shared" si="87"/>
        <v>0.82362661851550367</v>
      </c>
      <c r="BR67">
        <v>5444</v>
      </c>
      <c r="BS67">
        <v>290.00000000000011</v>
      </c>
      <c r="BT67">
        <v>886.21</v>
      </c>
      <c r="BU67">
        <v>255</v>
      </c>
      <c r="BV67">
        <v>10427.4</v>
      </c>
      <c r="BW67">
        <v>885.71</v>
      </c>
      <c r="BX67">
        <v>0.5</v>
      </c>
      <c r="BY67">
        <v>300.00000000000011</v>
      </c>
      <c r="BZ67">
        <v>38.299999999999997</v>
      </c>
      <c r="CA67">
        <v>907.28975300665661</v>
      </c>
      <c r="CB67">
        <v>1.2108196757692831</v>
      </c>
      <c r="CC67">
        <v>-22.50079899955989</v>
      </c>
      <c r="CD67">
        <v>1.034345327741117</v>
      </c>
      <c r="CE67">
        <v>0.94413651082477568</v>
      </c>
      <c r="CF67">
        <v>-1.1327287652947731E-2</v>
      </c>
      <c r="CG67">
        <v>289.99999999999989</v>
      </c>
      <c r="CH67">
        <v>883.16</v>
      </c>
      <c r="CI67">
        <v>765</v>
      </c>
      <c r="CJ67">
        <v>10399.9</v>
      </c>
      <c r="CK67">
        <v>885.65</v>
      </c>
      <c r="CL67">
        <v>-2.4900000000000002</v>
      </c>
      <c r="CZ67">
        <f t="shared" si="88"/>
        <v>1799.94</v>
      </c>
      <c r="DA67">
        <f t="shared" si="89"/>
        <v>1513.1343003290945</v>
      </c>
      <c r="DB67">
        <f t="shared" si="90"/>
        <v>0.84065818878912324</v>
      </c>
      <c r="DC67">
        <f t="shared" si="91"/>
        <v>0.19131637757824638</v>
      </c>
      <c r="DD67">
        <v>6</v>
      </c>
      <c r="DE67">
        <v>0.5</v>
      </c>
      <c r="DF67" t="s">
        <v>425</v>
      </c>
      <c r="DG67">
        <v>2</v>
      </c>
      <c r="DH67">
        <v>1693257823.5</v>
      </c>
      <c r="DI67">
        <v>61.030700000000003</v>
      </c>
      <c r="DJ67">
        <v>69.980599999999995</v>
      </c>
      <c r="DK67">
        <v>23.397400000000001</v>
      </c>
      <c r="DL67">
        <v>18.428899999999999</v>
      </c>
      <c r="DM67">
        <v>62.063600000000001</v>
      </c>
      <c r="DN67">
        <v>23.172899999999998</v>
      </c>
      <c r="DO67">
        <v>500.37900000000002</v>
      </c>
      <c r="DP67">
        <v>99.127099999999999</v>
      </c>
      <c r="DQ67">
        <v>0.100744</v>
      </c>
      <c r="DR67">
        <v>28.0518</v>
      </c>
      <c r="DS67">
        <v>28.010999999999999</v>
      </c>
      <c r="DT67">
        <v>999.9</v>
      </c>
      <c r="DU67">
        <v>0</v>
      </c>
      <c r="DV67">
        <v>0</v>
      </c>
      <c r="DW67">
        <v>9995</v>
      </c>
      <c r="DX67">
        <v>0</v>
      </c>
      <c r="DY67">
        <v>958.21400000000006</v>
      </c>
      <c r="DZ67">
        <v>-8.9499099999999991</v>
      </c>
      <c r="EA67">
        <v>62.492800000000003</v>
      </c>
      <c r="EB67">
        <v>71.294399999999996</v>
      </c>
      <c r="EC67">
        <v>4.9685300000000003</v>
      </c>
      <c r="ED67">
        <v>69.980599999999995</v>
      </c>
      <c r="EE67">
        <v>18.428899999999999</v>
      </c>
      <c r="EF67">
        <v>2.3193199999999998</v>
      </c>
      <c r="EG67">
        <v>1.8268</v>
      </c>
      <c r="EH67">
        <v>19.811199999999999</v>
      </c>
      <c r="EI67">
        <v>16.018000000000001</v>
      </c>
      <c r="EJ67">
        <v>1799.94</v>
      </c>
      <c r="EK67">
        <v>0.97799700000000001</v>
      </c>
      <c r="EL67">
        <v>2.20027E-2</v>
      </c>
      <c r="EM67">
        <v>0</v>
      </c>
      <c r="EN67">
        <v>824.17200000000003</v>
      </c>
      <c r="EO67">
        <v>4.9995000000000003</v>
      </c>
      <c r="EP67">
        <v>17115.2</v>
      </c>
      <c r="EQ67">
        <v>16659.2</v>
      </c>
      <c r="ER67">
        <v>47.375</v>
      </c>
      <c r="ES67">
        <v>48.375</v>
      </c>
      <c r="ET67">
        <v>48.436999999999998</v>
      </c>
      <c r="EU67">
        <v>47</v>
      </c>
      <c r="EV67">
        <v>48.5</v>
      </c>
      <c r="EW67">
        <v>1755.45</v>
      </c>
      <c r="EX67">
        <v>39.49</v>
      </c>
      <c r="EY67">
        <v>0</v>
      </c>
      <c r="EZ67">
        <v>107</v>
      </c>
      <c r="FA67">
        <v>0</v>
      </c>
      <c r="FB67">
        <v>824.83187999999996</v>
      </c>
      <c r="FC67">
        <v>-4.0624615389254721</v>
      </c>
      <c r="FD67">
        <v>174.39230801323529</v>
      </c>
      <c r="FE67">
        <v>17109.52</v>
      </c>
      <c r="FF67">
        <v>15</v>
      </c>
      <c r="FG67">
        <v>1693257785.5</v>
      </c>
      <c r="FH67" t="s">
        <v>689</v>
      </c>
      <c r="FI67">
        <v>1693257780.5</v>
      </c>
      <c r="FJ67">
        <v>1693257785.5</v>
      </c>
      <c r="FK67">
        <v>56</v>
      </c>
      <c r="FL67">
        <v>-7.4999999999999997E-2</v>
      </c>
      <c r="FM67">
        <v>2E-3</v>
      </c>
      <c r="FN67">
        <v>-1.0549999999999999</v>
      </c>
      <c r="FO67">
        <v>5.1999999999999998E-2</v>
      </c>
      <c r="FP67">
        <v>70</v>
      </c>
      <c r="FQ67">
        <v>19</v>
      </c>
      <c r="FR67">
        <v>0.44</v>
      </c>
      <c r="FS67">
        <v>0.04</v>
      </c>
      <c r="FT67">
        <v>7.1232491517226739</v>
      </c>
      <c r="FU67">
        <v>0.25289530504170382</v>
      </c>
      <c r="FV67">
        <v>5.9412750909041523E-2</v>
      </c>
      <c r="FW67">
        <v>1</v>
      </c>
      <c r="FX67">
        <v>0.27916138072658969</v>
      </c>
      <c r="FY67">
        <v>7.3565068600961014E-2</v>
      </c>
      <c r="FZ67">
        <v>1.232962422148939E-2</v>
      </c>
      <c r="GA67">
        <v>1</v>
      </c>
      <c r="GB67">
        <v>2</v>
      </c>
      <c r="GC67">
        <v>2</v>
      </c>
      <c r="GD67" t="s">
        <v>427</v>
      </c>
      <c r="GE67">
        <v>2.9730300000000001</v>
      </c>
      <c r="GF67">
        <v>2.8123999999999998</v>
      </c>
      <c r="GG67">
        <v>1.8019799999999999E-2</v>
      </c>
      <c r="GH67">
        <v>2.0034199999999999E-2</v>
      </c>
      <c r="GI67">
        <v>0.117715</v>
      </c>
      <c r="GJ67">
        <v>9.8793699999999998E-2</v>
      </c>
      <c r="GK67">
        <v>29123.8</v>
      </c>
      <c r="GL67">
        <v>26836</v>
      </c>
      <c r="GM67">
        <v>26648.9</v>
      </c>
      <c r="GN67">
        <v>25826.3</v>
      </c>
      <c r="GO67">
        <v>31972.400000000001</v>
      </c>
      <c r="GP67">
        <v>32772.1</v>
      </c>
      <c r="GQ67">
        <v>37731.199999999997</v>
      </c>
      <c r="GR67">
        <v>38203.1</v>
      </c>
      <c r="GS67">
        <v>1.998</v>
      </c>
      <c r="GT67">
        <v>2.0179999999999998</v>
      </c>
      <c r="GU67">
        <v>2.7120100000000001E-2</v>
      </c>
      <c r="GV67">
        <v>0</v>
      </c>
      <c r="GW67">
        <v>27.568100000000001</v>
      </c>
      <c r="GX67">
        <v>999.9</v>
      </c>
      <c r="GY67">
        <v>38.6</v>
      </c>
      <c r="GZ67">
        <v>35.5</v>
      </c>
      <c r="HA67">
        <v>22.609500000000001</v>
      </c>
      <c r="HB67">
        <v>61.674799999999998</v>
      </c>
      <c r="HC67">
        <v>12.9207</v>
      </c>
      <c r="HD67">
        <v>1</v>
      </c>
      <c r="HE67">
        <v>0.14937</v>
      </c>
      <c r="HF67">
        <v>3.9982600000000001</v>
      </c>
      <c r="HG67">
        <v>20.261299999999999</v>
      </c>
      <c r="HH67">
        <v>5.2077099999999996</v>
      </c>
      <c r="HI67">
        <v>11.9321</v>
      </c>
      <c r="HJ67">
        <v>4.9884000000000004</v>
      </c>
      <c r="HK67">
        <v>3.2904</v>
      </c>
      <c r="HL67">
        <v>9999</v>
      </c>
      <c r="HM67">
        <v>9999</v>
      </c>
      <c r="HN67">
        <v>9999</v>
      </c>
      <c r="HO67">
        <v>999.9</v>
      </c>
      <c r="HP67">
        <v>1.8699600000000001</v>
      </c>
      <c r="HQ67">
        <v>1.87622</v>
      </c>
      <c r="HR67">
        <v>1.8739300000000001</v>
      </c>
      <c r="HS67">
        <v>1.8722300000000001</v>
      </c>
      <c r="HT67">
        <v>1.87269</v>
      </c>
      <c r="HU67">
        <v>1.8701399999999999</v>
      </c>
      <c r="HV67">
        <v>1.8760600000000001</v>
      </c>
      <c r="HW67">
        <v>1.8751500000000001</v>
      </c>
      <c r="HX67">
        <v>5</v>
      </c>
      <c r="HY67">
        <v>0</v>
      </c>
      <c r="HZ67">
        <v>0</v>
      </c>
      <c r="IA67">
        <v>0</v>
      </c>
      <c r="IB67" t="s">
        <v>428</v>
      </c>
      <c r="IC67" t="s">
        <v>429</v>
      </c>
      <c r="ID67" t="s">
        <v>430</v>
      </c>
      <c r="IE67" t="s">
        <v>430</v>
      </c>
      <c r="IF67" t="s">
        <v>430</v>
      </c>
      <c r="IG67" t="s">
        <v>430</v>
      </c>
      <c r="IH67">
        <v>0</v>
      </c>
      <c r="II67">
        <v>100</v>
      </c>
      <c r="IJ67">
        <v>100</v>
      </c>
      <c r="IK67">
        <v>-1.0329999999999999</v>
      </c>
      <c r="IL67">
        <v>0.22450000000000001</v>
      </c>
      <c r="IM67">
        <v>-0.874029533607384</v>
      </c>
      <c r="IN67">
        <v>-2.677719669153116E-3</v>
      </c>
      <c r="IO67">
        <v>1.9353498771248068E-6</v>
      </c>
      <c r="IP67">
        <v>-6.1862177325538213E-10</v>
      </c>
      <c r="IQ67">
        <v>-0.17325486475650859</v>
      </c>
      <c r="IR67">
        <v>-1.5299015507423901E-2</v>
      </c>
      <c r="IS67">
        <v>1.742162107778985E-3</v>
      </c>
      <c r="IT67">
        <v>-1.472690239905804E-5</v>
      </c>
      <c r="IU67">
        <v>3</v>
      </c>
      <c r="IV67">
        <v>2255</v>
      </c>
      <c r="IW67">
        <v>2</v>
      </c>
      <c r="IX67">
        <v>41</v>
      </c>
      <c r="IY67">
        <v>0.7</v>
      </c>
      <c r="IZ67">
        <v>0.6</v>
      </c>
      <c r="JA67">
        <v>0.29541000000000001</v>
      </c>
      <c r="JB67">
        <v>2.5439500000000002</v>
      </c>
      <c r="JC67">
        <v>1.5991200000000001</v>
      </c>
      <c r="JD67">
        <v>2.2656200000000002</v>
      </c>
      <c r="JE67">
        <v>1.5502899999999999</v>
      </c>
      <c r="JF67">
        <v>2.2668499999999998</v>
      </c>
      <c r="JG67">
        <v>37.578099999999999</v>
      </c>
      <c r="JH67">
        <v>14.963800000000001</v>
      </c>
      <c r="JI67">
        <v>18</v>
      </c>
      <c r="JJ67">
        <v>506.50299999999999</v>
      </c>
      <c r="JK67">
        <v>488.25299999999999</v>
      </c>
      <c r="JL67">
        <v>21.668099999999999</v>
      </c>
      <c r="JM67">
        <v>29.268899999999999</v>
      </c>
      <c r="JN67">
        <v>29.9999</v>
      </c>
      <c r="JO67">
        <v>29.322299999999998</v>
      </c>
      <c r="JP67">
        <v>29.297799999999999</v>
      </c>
      <c r="JQ67">
        <v>5.9634999999999998</v>
      </c>
      <c r="JR67">
        <v>26.9085</v>
      </c>
      <c r="JS67">
        <v>34.848799999999997</v>
      </c>
      <c r="JT67">
        <v>21.691299999999998</v>
      </c>
      <c r="JU67">
        <v>70</v>
      </c>
      <c r="JV67">
        <v>18.190200000000001</v>
      </c>
      <c r="JW67">
        <v>99.505499999999998</v>
      </c>
      <c r="JX67">
        <v>99.247600000000006</v>
      </c>
    </row>
    <row r="68" spans="1:284" x14ac:dyDescent="0.3">
      <c r="A68">
        <v>52</v>
      </c>
      <c r="B68">
        <v>1693257948.5</v>
      </c>
      <c r="C68">
        <v>13009</v>
      </c>
      <c r="D68" t="s">
        <v>690</v>
      </c>
      <c r="E68" t="s">
        <v>691</v>
      </c>
      <c r="F68" t="s">
        <v>416</v>
      </c>
      <c r="G68" t="s">
        <v>417</v>
      </c>
      <c r="H68" t="s">
        <v>594</v>
      </c>
      <c r="I68" t="s">
        <v>593</v>
      </c>
      <c r="J68" t="s">
        <v>419</v>
      </c>
      <c r="K68" t="s">
        <v>595</v>
      </c>
      <c r="L68" t="s">
        <v>596</v>
      </c>
      <c r="M68">
        <v>1693257948.5</v>
      </c>
      <c r="N68">
        <f t="shared" si="46"/>
        <v>4.91400759613552E-3</v>
      </c>
      <c r="O68">
        <f t="shared" si="47"/>
        <v>4.9140075961355203</v>
      </c>
      <c r="P68">
        <f t="shared" si="48"/>
        <v>3.3187249970302406</v>
      </c>
      <c r="Q68">
        <f t="shared" si="49"/>
        <v>25.877600000000001</v>
      </c>
      <c r="R68">
        <f t="shared" si="50"/>
        <v>8.8020121952263626</v>
      </c>
      <c r="S68">
        <f t="shared" si="51"/>
        <v>0.87331313182256065</v>
      </c>
      <c r="T68">
        <f t="shared" si="52"/>
        <v>2.5675092693359201</v>
      </c>
      <c r="U68">
        <f t="shared" si="53"/>
        <v>0.33638492322867736</v>
      </c>
      <c r="V68">
        <f t="shared" si="54"/>
        <v>2.915337205040982</v>
      </c>
      <c r="W68">
        <f t="shared" si="55"/>
        <v>0.31621370105700392</v>
      </c>
      <c r="X68">
        <f t="shared" si="56"/>
        <v>0.19934499326329652</v>
      </c>
      <c r="Y68">
        <f t="shared" si="57"/>
        <v>344.33520065823268</v>
      </c>
      <c r="Z68">
        <f t="shared" si="58"/>
        <v>28.696266347325089</v>
      </c>
      <c r="AA68">
        <f t="shared" si="59"/>
        <v>27.954599999999999</v>
      </c>
      <c r="AB68">
        <f t="shared" si="60"/>
        <v>3.7848076019356758</v>
      </c>
      <c r="AC68">
        <f t="shared" si="61"/>
        <v>60.558271759184237</v>
      </c>
      <c r="AD68">
        <f t="shared" si="62"/>
        <v>2.2901568328077402</v>
      </c>
      <c r="AE68">
        <f t="shared" si="63"/>
        <v>3.7817407371114689</v>
      </c>
      <c r="AF68">
        <f t="shared" si="64"/>
        <v>1.4946507691279356</v>
      </c>
      <c r="AG68">
        <f t="shared" si="65"/>
        <v>-216.70773498957644</v>
      </c>
      <c r="AH68">
        <f t="shared" si="66"/>
        <v>-2.1846860656344891</v>
      </c>
      <c r="AI68">
        <f t="shared" si="67"/>
        <v>-0.16326170245156524</v>
      </c>
      <c r="AJ68">
        <f t="shared" si="68"/>
        <v>125.27951790057018</v>
      </c>
      <c r="AK68">
        <v>0</v>
      </c>
      <c r="AL68">
        <v>0</v>
      </c>
      <c r="AM68">
        <f t="shared" si="69"/>
        <v>1</v>
      </c>
      <c r="AN68">
        <f t="shared" si="70"/>
        <v>0</v>
      </c>
      <c r="AO68">
        <f t="shared" si="71"/>
        <v>52284.386940574776</v>
      </c>
      <c r="AP68" t="s">
        <v>422</v>
      </c>
      <c r="AQ68">
        <v>10238.9</v>
      </c>
      <c r="AR68">
        <v>302.21199999999999</v>
      </c>
      <c r="AS68">
        <v>4052.3</v>
      </c>
      <c r="AT68">
        <f t="shared" si="72"/>
        <v>0.92542210596451402</v>
      </c>
      <c r="AU68">
        <v>-0.32343011824092421</v>
      </c>
      <c r="AV68" t="s">
        <v>692</v>
      </c>
      <c r="AW68">
        <v>10445.1</v>
      </c>
      <c r="AX68">
        <v>829.46523999999988</v>
      </c>
      <c r="AY68">
        <v>885.71382187776942</v>
      </c>
      <c r="AZ68">
        <f t="shared" si="73"/>
        <v>6.3506496667872891E-2</v>
      </c>
      <c r="BA68">
        <v>0.5</v>
      </c>
      <c r="BB68">
        <f t="shared" si="74"/>
        <v>1513.0335003291161</v>
      </c>
      <c r="BC68">
        <f t="shared" si="75"/>
        <v>3.3187249970302406</v>
      </c>
      <c r="BD68">
        <f t="shared" si="76"/>
        <v>48.043728473515536</v>
      </c>
      <c r="BE68">
        <f t="shared" si="77"/>
        <v>2.4071873586929311E-3</v>
      </c>
      <c r="BF68">
        <f t="shared" si="78"/>
        <v>3.5751798153142369</v>
      </c>
      <c r="BG68">
        <f t="shared" si="79"/>
        <v>238.59544428076131</v>
      </c>
      <c r="BH68" t="s">
        <v>693</v>
      </c>
      <c r="BI68">
        <v>596.49</v>
      </c>
      <c r="BJ68">
        <f t="shared" si="80"/>
        <v>596.49</v>
      </c>
      <c r="BK68">
        <f t="shared" si="81"/>
        <v>0.32654319570693457</v>
      </c>
      <c r="BL68">
        <f t="shared" si="82"/>
        <v>0.19448115135391955</v>
      </c>
      <c r="BM68">
        <f t="shared" si="83"/>
        <v>0.9163079504145859</v>
      </c>
      <c r="BN68">
        <f t="shared" si="84"/>
        <v>9.6398296918346824E-2</v>
      </c>
      <c r="BO68">
        <f t="shared" si="85"/>
        <v>0.84440316550497763</v>
      </c>
      <c r="BP68">
        <f t="shared" si="86"/>
        <v>0.13985644771696459</v>
      </c>
      <c r="BQ68">
        <f t="shared" si="87"/>
        <v>0.86014355228303541</v>
      </c>
      <c r="BR68">
        <v>5446</v>
      </c>
      <c r="BS68">
        <v>290.00000000000011</v>
      </c>
      <c r="BT68">
        <v>871.07</v>
      </c>
      <c r="BU68">
        <v>155</v>
      </c>
      <c r="BV68">
        <v>10445.1</v>
      </c>
      <c r="BW68">
        <v>869.75</v>
      </c>
      <c r="BX68">
        <v>1.32</v>
      </c>
      <c r="BY68">
        <v>300.00000000000011</v>
      </c>
      <c r="BZ68">
        <v>38.299999999999997</v>
      </c>
      <c r="CA68">
        <v>885.71382187776942</v>
      </c>
      <c r="CB68">
        <v>1.1886563384479969</v>
      </c>
      <c r="CC68">
        <v>-16.672539010985659</v>
      </c>
      <c r="CD68">
        <v>1.015311233783927</v>
      </c>
      <c r="CE68">
        <v>0.9059307010816815</v>
      </c>
      <c r="CF68">
        <v>-1.132641557285873E-2</v>
      </c>
      <c r="CG68">
        <v>289.99999999999989</v>
      </c>
      <c r="CH68">
        <v>868.16</v>
      </c>
      <c r="CI68">
        <v>665</v>
      </c>
      <c r="CJ68">
        <v>10407.6</v>
      </c>
      <c r="CK68">
        <v>869.69</v>
      </c>
      <c r="CL68">
        <v>-1.53</v>
      </c>
      <c r="CZ68">
        <f t="shared" si="88"/>
        <v>1799.82</v>
      </c>
      <c r="DA68">
        <f t="shared" si="89"/>
        <v>1513.0335003291161</v>
      </c>
      <c r="DB68">
        <f t="shared" si="90"/>
        <v>0.84065823267277628</v>
      </c>
      <c r="DC68">
        <f t="shared" si="91"/>
        <v>0.19131646534555272</v>
      </c>
      <c r="DD68">
        <v>6</v>
      </c>
      <c r="DE68">
        <v>0.5</v>
      </c>
      <c r="DF68" t="s">
        <v>425</v>
      </c>
      <c r="DG68">
        <v>2</v>
      </c>
      <c r="DH68">
        <v>1693257948.5</v>
      </c>
      <c r="DI68">
        <v>25.877600000000001</v>
      </c>
      <c r="DJ68">
        <v>30.0136</v>
      </c>
      <c r="DK68">
        <v>23.0822</v>
      </c>
      <c r="DL68">
        <v>17.3202</v>
      </c>
      <c r="DM68">
        <v>26.883400000000002</v>
      </c>
      <c r="DN68">
        <v>22.883400000000002</v>
      </c>
      <c r="DO68">
        <v>499.887</v>
      </c>
      <c r="DP68">
        <v>99.117699999999999</v>
      </c>
      <c r="DQ68">
        <v>9.9741700000000003E-2</v>
      </c>
      <c r="DR68">
        <v>27.9407</v>
      </c>
      <c r="DS68">
        <v>27.954599999999999</v>
      </c>
      <c r="DT68">
        <v>999.9</v>
      </c>
      <c r="DU68">
        <v>0</v>
      </c>
      <c r="DV68">
        <v>0</v>
      </c>
      <c r="DW68">
        <v>10007.5</v>
      </c>
      <c r="DX68">
        <v>0</v>
      </c>
      <c r="DY68">
        <v>940.18799999999999</v>
      </c>
      <c r="DZ68">
        <v>-4.1360299999999999</v>
      </c>
      <c r="EA68">
        <v>26.489000000000001</v>
      </c>
      <c r="EB68">
        <v>30.5426</v>
      </c>
      <c r="EC68">
        <v>5.76206</v>
      </c>
      <c r="ED68">
        <v>30.0136</v>
      </c>
      <c r="EE68">
        <v>17.3202</v>
      </c>
      <c r="EF68">
        <v>2.2878599999999998</v>
      </c>
      <c r="EG68">
        <v>1.7167399999999999</v>
      </c>
      <c r="EH68">
        <v>19.591200000000001</v>
      </c>
      <c r="EI68">
        <v>15.0486</v>
      </c>
      <c r="EJ68">
        <v>1799.82</v>
      </c>
      <c r="EK68">
        <v>0.97799700000000001</v>
      </c>
      <c r="EL68">
        <v>2.2002799999999999E-2</v>
      </c>
      <c r="EM68">
        <v>0</v>
      </c>
      <c r="EN68">
        <v>829.01199999999994</v>
      </c>
      <c r="EO68">
        <v>4.9995000000000003</v>
      </c>
      <c r="EP68">
        <v>17154.599999999999</v>
      </c>
      <c r="EQ68">
        <v>16658.099999999999</v>
      </c>
      <c r="ER68">
        <v>47.625</v>
      </c>
      <c r="ES68">
        <v>48.811999999999998</v>
      </c>
      <c r="ET68">
        <v>48.75</v>
      </c>
      <c r="EU68">
        <v>47.375</v>
      </c>
      <c r="EV68">
        <v>48.686999999999998</v>
      </c>
      <c r="EW68">
        <v>1755.33</v>
      </c>
      <c r="EX68">
        <v>39.49</v>
      </c>
      <c r="EY68">
        <v>0</v>
      </c>
      <c r="EZ68">
        <v>123.2000000476837</v>
      </c>
      <c r="FA68">
        <v>0</v>
      </c>
      <c r="FB68">
        <v>829.46523999999988</v>
      </c>
      <c r="FC68">
        <v>-4.3620769099464054</v>
      </c>
      <c r="FD68">
        <v>-57.27692302238848</v>
      </c>
      <c r="FE68">
        <v>17164.236000000001</v>
      </c>
      <c r="FF68">
        <v>15</v>
      </c>
      <c r="FG68">
        <v>1693257911</v>
      </c>
      <c r="FH68" t="s">
        <v>694</v>
      </c>
      <c r="FI68">
        <v>1693257909</v>
      </c>
      <c r="FJ68">
        <v>1693257911</v>
      </c>
      <c r="FK68">
        <v>57</v>
      </c>
      <c r="FL68">
        <v>-6.0999999999999999E-2</v>
      </c>
      <c r="FM68">
        <v>-1.4E-2</v>
      </c>
      <c r="FN68">
        <v>-1.016</v>
      </c>
      <c r="FO68">
        <v>1E-3</v>
      </c>
      <c r="FP68">
        <v>30</v>
      </c>
      <c r="FQ68">
        <v>18</v>
      </c>
      <c r="FR68">
        <v>0.75</v>
      </c>
      <c r="FS68">
        <v>0.04</v>
      </c>
      <c r="FT68">
        <v>3.3337781183008341</v>
      </c>
      <c r="FU68">
        <v>3.9353595190259417E-2</v>
      </c>
      <c r="FV68">
        <v>4.6767348064253311E-2</v>
      </c>
      <c r="FW68">
        <v>1</v>
      </c>
      <c r="FX68">
        <v>0.32763963058097989</v>
      </c>
      <c r="FY68">
        <v>5.0345424450944268E-2</v>
      </c>
      <c r="FZ68">
        <v>1.216918965272548E-2</v>
      </c>
      <c r="GA68">
        <v>1</v>
      </c>
      <c r="GB68">
        <v>2</v>
      </c>
      <c r="GC68">
        <v>2</v>
      </c>
      <c r="GD68" t="s">
        <v>427</v>
      </c>
      <c r="GE68">
        <v>2.9716</v>
      </c>
      <c r="GF68">
        <v>2.8115000000000001</v>
      </c>
      <c r="GG68">
        <v>7.8433300000000008E-3</v>
      </c>
      <c r="GH68">
        <v>8.6444499999999997E-3</v>
      </c>
      <c r="GI68">
        <v>0.11663</v>
      </c>
      <c r="GJ68">
        <v>9.4445500000000002E-2</v>
      </c>
      <c r="GK68">
        <v>29419.200000000001</v>
      </c>
      <c r="GL68">
        <v>27138.3</v>
      </c>
      <c r="GM68">
        <v>26643.8</v>
      </c>
      <c r="GN68">
        <v>25818</v>
      </c>
      <c r="GO68">
        <v>32005.7</v>
      </c>
      <c r="GP68">
        <v>32920.1</v>
      </c>
      <c r="GQ68">
        <v>37722.9</v>
      </c>
      <c r="GR68">
        <v>38191.800000000003</v>
      </c>
      <c r="GS68">
        <v>1.996</v>
      </c>
      <c r="GT68">
        <v>2.0139999999999998</v>
      </c>
      <c r="GU68">
        <v>6.0498699999999997E-3</v>
      </c>
      <c r="GV68">
        <v>0</v>
      </c>
      <c r="GW68">
        <v>27.855799999999999</v>
      </c>
      <c r="GX68">
        <v>999.9</v>
      </c>
      <c r="GY68">
        <v>38.700000000000003</v>
      </c>
      <c r="GZ68">
        <v>35.4</v>
      </c>
      <c r="HA68">
        <v>22.546600000000002</v>
      </c>
      <c r="HB68">
        <v>61.564799999999998</v>
      </c>
      <c r="HC68">
        <v>13.942299999999999</v>
      </c>
      <c r="HD68">
        <v>1</v>
      </c>
      <c r="HE68">
        <v>0.15865899999999999</v>
      </c>
      <c r="HF68">
        <v>3.29888</v>
      </c>
      <c r="HG68">
        <v>20.276299999999999</v>
      </c>
      <c r="HH68">
        <v>5.2100999999999997</v>
      </c>
      <c r="HI68">
        <v>11.9321</v>
      </c>
      <c r="HJ68">
        <v>4.9882</v>
      </c>
      <c r="HK68">
        <v>3.2909999999999999</v>
      </c>
      <c r="HL68">
        <v>9999</v>
      </c>
      <c r="HM68">
        <v>9999</v>
      </c>
      <c r="HN68">
        <v>9999</v>
      </c>
      <c r="HO68">
        <v>999.9</v>
      </c>
      <c r="HP68">
        <v>1.8699600000000001</v>
      </c>
      <c r="HQ68">
        <v>1.87622</v>
      </c>
      <c r="HR68">
        <v>1.8739300000000001</v>
      </c>
      <c r="HS68">
        <v>1.87225</v>
      </c>
      <c r="HT68">
        <v>1.8727100000000001</v>
      </c>
      <c r="HU68">
        <v>1.87012</v>
      </c>
      <c r="HV68">
        <v>1.8760699999999999</v>
      </c>
      <c r="HW68">
        <v>1.8751500000000001</v>
      </c>
      <c r="HX68">
        <v>5</v>
      </c>
      <c r="HY68">
        <v>0</v>
      </c>
      <c r="HZ68">
        <v>0</v>
      </c>
      <c r="IA68">
        <v>0</v>
      </c>
      <c r="IB68" t="s">
        <v>428</v>
      </c>
      <c r="IC68" t="s">
        <v>429</v>
      </c>
      <c r="ID68" t="s">
        <v>430</v>
      </c>
      <c r="IE68" t="s">
        <v>430</v>
      </c>
      <c r="IF68" t="s">
        <v>430</v>
      </c>
      <c r="IG68" t="s">
        <v>430</v>
      </c>
      <c r="IH68">
        <v>0</v>
      </c>
      <c r="II68">
        <v>100</v>
      </c>
      <c r="IJ68">
        <v>100</v>
      </c>
      <c r="IK68">
        <v>-1.006</v>
      </c>
      <c r="IL68">
        <v>0.1988</v>
      </c>
      <c r="IM68">
        <v>-0.93519825966765846</v>
      </c>
      <c r="IN68">
        <v>-2.677719669153116E-3</v>
      </c>
      <c r="IO68">
        <v>1.9353498771248068E-6</v>
      </c>
      <c r="IP68">
        <v>-6.1862177325538213E-10</v>
      </c>
      <c r="IQ68">
        <v>-0.18686548881106921</v>
      </c>
      <c r="IR68">
        <v>-1.5299015507423901E-2</v>
      </c>
      <c r="IS68">
        <v>1.742162107778985E-3</v>
      </c>
      <c r="IT68">
        <v>-1.472690239905804E-5</v>
      </c>
      <c r="IU68">
        <v>3</v>
      </c>
      <c r="IV68">
        <v>2255</v>
      </c>
      <c r="IW68">
        <v>2</v>
      </c>
      <c r="IX68">
        <v>41</v>
      </c>
      <c r="IY68">
        <v>0.7</v>
      </c>
      <c r="IZ68">
        <v>0.6</v>
      </c>
      <c r="JA68">
        <v>0.21362300000000001</v>
      </c>
      <c r="JB68">
        <v>2.5549300000000001</v>
      </c>
      <c r="JC68">
        <v>1.5991200000000001</v>
      </c>
      <c r="JD68">
        <v>2.2644000000000002</v>
      </c>
      <c r="JE68">
        <v>1.5502899999999999</v>
      </c>
      <c r="JF68">
        <v>2.3962400000000001</v>
      </c>
      <c r="JG68">
        <v>37.626300000000001</v>
      </c>
      <c r="JH68">
        <v>14.946300000000001</v>
      </c>
      <c r="JI68">
        <v>18</v>
      </c>
      <c r="JJ68">
        <v>505.91199999999998</v>
      </c>
      <c r="JK68">
        <v>486.27600000000001</v>
      </c>
      <c r="JL68">
        <v>22.077300000000001</v>
      </c>
      <c r="JM68">
        <v>29.4268</v>
      </c>
      <c r="JN68">
        <v>29.999500000000001</v>
      </c>
      <c r="JO68">
        <v>29.403300000000002</v>
      </c>
      <c r="JP68">
        <v>29.367899999999999</v>
      </c>
      <c r="JQ68">
        <v>4.3340100000000001</v>
      </c>
      <c r="JR68">
        <v>30.537299999999998</v>
      </c>
      <c r="JS68">
        <v>33.770299999999999</v>
      </c>
      <c r="JT68">
        <v>22.114799999999999</v>
      </c>
      <c r="JU68">
        <v>30</v>
      </c>
      <c r="JV68">
        <v>17.291399999999999</v>
      </c>
      <c r="JW68">
        <v>99.484999999999999</v>
      </c>
      <c r="JX68">
        <v>99.217200000000005</v>
      </c>
    </row>
    <row r="69" spans="1:284" x14ac:dyDescent="0.3">
      <c r="A69">
        <v>53</v>
      </c>
      <c r="B69">
        <v>1693258070.5</v>
      </c>
      <c r="C69">
        <v>13131</v>
      </c>
      <c r="D69" t="s">
        <v>695</v>
      </c>
      <c r="E69" t="s">
        <v>696</v>
      </c>
      <c r="F69" t="s">
        <v>416</v>
      </c>
      <c r="G69" t="s">
        <v>417</v>
      </c>
      <c r="H69" t="s">
        <v>594</v>
      </c>
      <c r="I69" t="s">
        <v>593</v>
      </c>
      <c r="J69" t="s">
        <v>419</v>
      </c>
      <c r="K69" t="s">
        <v>595</v>
      </c>
      <c r="L69" t="s">
        <v>596</v>
      </c>
      <c r="M69">
        <v>1693258070.5</v>
      </c>
      <c r="N69">
        <f t="shared" si="46"/>
        <v>5.3381474589929718E-3</v>
      </c>
      <c r="O69">
        <f t="shared" si="47"/>
        <v>5.3381474589929718</v>
      </c>
      <c r="P69">
        <f t="shared" si="48"/>
        <v>1.1753184518213371</v>
      </c>
      <c r="Q69">
        <f t="shared" si="49"/>
        <v>8.5545500000000008</v>
      </c>
      <c r="R69">
        <f t="shared" si="50"/>
        <v>2.9524868979074328</v>
      </c>
      <c r="S69">
        <f t="shared" si="51"/>
        <v>0.29293521258463689</v>
      </c>
      <c r="T69">
        <f t="shared" si="52"/>
        <v>0.84875191981105014</v>
      </c>
      <c r="U69">
        <f t="shared" si="53"/>
        <v>0.36490649167258932</v>
      </c>
      <c r="V69">
        <f t="shared" si="54"/>
        <v>2.9100605090022746</v>
      </c>
      <c r="W69">
        <f t="shared" si="55"/>
        <v>0.34125862184364703</v>
      </c>
      <c r="X69">
        <f t="shared" si="56"/>
        <v>0.21528346963092818</v>
      </c>
      <c r="Y69">
        <f t="shared" si="57"/>
        <v>344.3599006581851</v>
      </c>
      <c r="Z69">
        <f t="shared" si="58"/>
        <v>28.62485078065658</v>
      </c>
      <c r="AA69">
        <f t="shared" si="59"/>
        <v>27.991399999999999</v>
      </c>
      <c r="AB69">
        <f t="shared" si="60"/>
        <v>3.792937550930386</v>
      </c>
      <c r="AC69">
        <f t="shared" si="61"/>
        <v>60.380328420915234</v>
      </c>
      <c r="AD69">
        <f t="shared" si="62"/>
        <v>2.2885063541598001</v>
      </c>
      <c r="AE69">
        <f t="shared" si="63"/>
        <v>3.7901522134932293</v>
      </c>
      <c r="AF69">
        <f t="shared" si="64"/>
        <v>1.5044311967705859</v>
      </c>
      <c r="AG69">
        <f t="shared" si="65"/>
        <v>-235.41230294159004</v>
      </c>
      <c r="AH69">
        <f t="shared" si="66"/>
        <v>-1.9767784952326179</v>
      </c>
      <c r="AI69">
        <f t="shared" si="67"/>
        <v>-0.14804787794309263</v>
      </c>
      <c r="AJ69">
        <f t="shared" si="68"/>
        <v>106.82277134341933</v>
      </c>
      <c r="AK69">
        <v>0</v>
      </c>
      <c r="AL69">
        <v>0</v>
      </c>
      <c r="AM69">
        <f t="shared" si="69"/>
        <v>1</v>
      </c>
      <c r="AN69">
        <f t="shared" si="70"/>
        <v>0</v>
      </c>
      <c r="AO69">
        <f t="shared" si="71"/>
        <v>52126.63163911453</v>
      </c>
      <c r="AP69" t="s">
        <v>422</v>
      </c>
      <c r="AQ69">
        <v>10238.9</v>
      </c>
      <c r="AR69">
        <v>302.21199999999999</v>
      </c>
      <c r="AS69">
        <v>4052.3</v>
      </c>
      <c r="AT69">
        <f t="shared" si="72"/>
        <v>0.92542210596451402</v>
      </c>
      <c r="AU69">
        <v>-0.32343011824092421</v>
      </c>
      <c r="AV69" t="s">
        <v>697</v>
      </c>
      <c r="AW69">
        <v>10443.9</v>
      </c>
      <c r="AX69">
        <v>830.12839999999994</v>
      </c>
      <c r="AY69">
        <v>870.8424729713488</v>
      </c>
      <c r="AZ69">
        <f t="shared" si="73"/>
        <v>4.675251177452433E-2</v>
      </c>
      <c r="BA69">
        <v>0.5</v>
      </c>
      <c r="BB69">
        <f t="shared" si="74"/>
        <v>1513.1427003290926</v>
      </c>
      <c r="BC69">
        <f t="shared" si="75"/>
        <v>1.1753184518213371</v>
      </c>
      <c r="BD69">
        <f t="shared" si="76"/>
        <v>35.371610956835717</v>
      </c>
      <c r="BE69">
        <f t="shared" si="77"/>
        <v>9.9048726186651086E-4</v>
      </c>
      <c r="BF69">
        <f t="shared" si="78"/>
        <v>3.6533100138919421</v>
      </c>
      <c r="BG69">
        <f t="shared" si="79"/>
        <v>237.50287657451511</v>
      </c>
      <c r="BH69" t="s">
        <v>698</v>
      </c>
      <c r="BI69">
        <v>608.20000000000005</v>
      </c>
      <c r="BJ69">
        <f t="shared" si="80"/>
        <v>608.20000000000005</v>
      </c>
      <c r="BK69">
        <f t="shared" si="81"/>
        <v>0.30159584669222927</v>
      </c>
      <c r="BL69">
        <f t="shared" si="82"/>
        <v>0.15501709419173146</v>
      </c>
      <c r="BM69">
        <f t="shared" si="83"/>
        <v>0.92374133359329025</v>
      </c>
      <c r="BN69">
        <f t="shared" si="84"/>
        <v>7.1600230565554451E-2</v>
      </c>
      <c r="BO69">
        <f t="shared" si="85"/>
        <v>0.84836876548727691</v>
      </c>
      <c r="BP69">
        <f t="shared" si="86"/>
        <v>0.11357447436735219</v>
      </c>
      <c r="BQ69">
        <f t="shared" si="87"/>
        <v>0.88642552563264787</v>
      </c>
      <c r="BR69">
        <v>5448</v>
      </c>
      <c r="BS69">
        <v>290.00000000000011</v>
      </c>
      <c r="BT69">
        <v>860.46</v>
      </c>
      <c r="BU69">
        <v>155</v>
      </c>
      <c r="BV69">
        <v>10443.9</v>
      </c>
      <c r="BW69">
        <v>858.72</v>
      </c>
      <c r="BX69">
        <v>1.74</v>
      </c>
      <c r="BY69">
        <v>300.00000000000011</v>
      </c>
      <c r="BZ69">
        <v>38.299999999999997</v>
      </c>
      <c r="CA69">
        <v>870.8424729713488</v>
      </c>
      <c r="CB69">
        <v>1.012686804530508</v>
      </c>
      <c r="CC69">
        <v>-12.663421627187541</v>
      </c>
      <c r="CD69">
        <v>0.86488504587758253</v>
      </c>
      <c r="CE69">
        <v>0.88447917406090026</v>
      </c>
      <c r="CF69">
        <v>-1.132503426028921E-2</v>
      </c>
      <c r="CG69">
        <v>289.99999999999989</v>
      </c>
      <c r="CH69">
        <v>856.49</v>
      </c>
      <c r="CI69">
        <v>675</v>
      </c>
      <c r="CJ69">
        <v>10405.200000000001</v>
      </c>
      <c r="CK69">
        <v>858.67</v>
      </c>
      <c r="CL69">
        <v>-2.1800000000000002</v>
      </c>
      <c r="CZ69">
        <f t="shared" si="88"/>
        <v>1799.95</v>
      </c>
      <c r="DA69">
        <f t="shared" si="89"/>
        <v>1513.1427003290926</v>
      </c>
      <c r="DB69">
        <f t="shared" si="90"/>
        <v>0.84065818513241619</v>
      </c>
      <c r="DC69">
        <f t="shared" si="91"/>
        <v>0.19131637026483242</v>
      </c>
      <c r="DD69">
        <v>6</v>
      </c>
      <c r="DE69">
        <v>0.5</v>
      </c>
      <c r="DF69" t="s">
        <v>425</v>
      </c>
      <c r="DG69">
        <v>2</v>
      </c>
      <c r="DH69">
        <v>1693258070.5</v>
      </c>
      <c r="DI69">
        <v>8.5545500000000008</v>
      </c>
      <c r="DJ69">
        <v>10.020099999999999</v>
      </c>
      <c r="DK69">
        <v>23.065799999999999</v>
      </c>
      <c r="DL69">
        <v>16.8062</v>
      </c>
      <c r="DM69">
        <v>9.6110799999999994</v>
      </c>
      <c r="DN69">
        <v>22.868600000000001</v>
      </c>
      <c r="DO69">
        <v>499.87400000000002</v>
      </c>
      <c r="DP69">
        <v>99.116200000000006</v>
      </c>
      <c r="DQ69">
        <v>0.100231</v>
      </c>
      <c r="DR69">
        <v>27.9788</v>
      </c>
      <c r="DS69">
        <v>27.991399999999999</v>
      </c>
      <c r="DT69">
        <v>999.9</v>
      </c>
      <c r="DU69">
        <v>0</v>
      </c>
      <c r="DV69">
        <v>0</v>
      </c>
      <c r="DW69">
        <v>9977.5</v>
      </c>
      <c r="DX69">
        <v>0</v>
      </c>
      <c r="DY69">
        <v>904.67200000000003</v>
      </c>
      <c r="DZ69">
        <v>-1.4655100000000001</v>
      </c>
      <c r="EA69">
        <v>8.7565299999999997</v>
      </c>
      <c r="EB69">
        <v>10.1913</v>
      </c>
      <c r="EC69">
        <v>6.2596499999999997</v>
      </c>
      <c r="ED69">
        <v>10.020099999999999</v>
      </c>
      <c r="EE69">
        <v>16.8062</v>
      </c>
      <c r="EF69">
        <v>2.2862</v>
      </c>
      <c r="EG69">
        <v>1.6657599999999999</v>
      </c>
      <c r="EH69">
        <v>19.579499999999999</v>
      </c>
      <c r="EI69">
        <v>14.581</v>
      </c>
      <c r="EJ69">
        <v>1799.95</v>
      </c>
      <c r="EK69">
        <v>0.97800100000000001</v>
      </c>
      <c r="EL69">
        <v>2.1999299999999999E-2</v>
      </c>
      <c r="EM69">
        <v>0</v>
      </c>
      <c r="EN69">
        <v>829.73599999999999</v>
      </c>
      <c r="EO69">
        <v>4.9995000000000003</v>
      </c>
      <c r="EP69">
        <v>17166.8</v>
      </c>
      <c r="EQ69">
        <v>16659.3</v>
      </c>
      <c r="ER69">
        <v>47.875</v>
      </c>
      <c r="ES69">
        <v>49.186999999999998</v>
      </c>
      <c r="ET69">
        <v>49</v>
      </c>
      <c r="EU69">
        <v>47.75</v>
      </c>
      <c r="EV69">
        <v>48.936999999999998</v>
      </c>
      <c r="EW69">
        <v>1755.46</v>
      </c>
      <c r="EX69">
        <v>39.49</v>
      </c>
      <c r="EY69">
        <v>0</v>
      </c>
      <c r="EZ69">
        <v>120</v>
      </c>
      <c r="FA69">
        <v>0</v>
      </c>
      <c r="FB69">
        <v>830.12839999999994</v>
      </c>
      <c r="FC69">
        <v>-2.504692301733447</v>
      </c>
      <c r="FD69">
        <v>-49.19230777969031</v>
      </c>
      <c r="FE69">
        <v>17174.204000000002</v>
      </c>
      <c r="FF69">
        <v>15</v>
      </c>
      <c r="FG69">
        <v>1693258032</v>
      </c>
      <c r="FH69" t="s">
        <v>699</v>
      </c>
      <c r="FI69">
        <v>1693258027.5</v>
      </c>
      <c r="FJ69">
        <v>1693258032</v>
      </c>
      <c r="FK69">
        <v>58</v>
      </c>
      <c r="FL69">
        <v>-9.6000000000000002E-2</v>
      </c>
      <c r="FM69">
        <v>-1E-3</v>
      </c>
      <c r="FN69">
        <v>-1.06</v>
      </c>
      <c r="FO69">
        <v>-1.7999999999999999E-2</v>
      </c>
      <c r="FP69">
        <v>10</v>
      </c>
      <c r="FQ69">
        <v>17</v>
      </c>
      <c r="FR69">
        <v>0.82</v>
      </c>
      <c r="FS69">
        <v>0.03</v>
      </c>
      <c r="FT69">
        <v>1.2146313350733999</v>
      </c>
      <c r="FU69">
        <v>-0.1232782697855381</v>
      </c>
      <c r="FV69">
        <v>5.4386388846334059E-2</v>
      </c>
      <c r="FW69">
        <v>1</v>
      </c>
      <c r="FX69">
        <v>0.36101683737376711</v>
      </c>
      <c r="FY69">
        <v>7.4608319508747606E-2</v>
      </c>
      <c r="FZ69">
        <v>1.51239712660806E-2</v>
      </c>
      <c r="GA69">
        <v>1</v>
      </c>
      <c r="GB69">
        <v>2</v>
      </c>
      <c r="GC69">
        <v>2</v>
      </c>
      <c r="GD69" t="s">
        <v>427</v>
      </c>
      <c r="GE69">
        <v>2.9714100000000001</v>
      </c>
      <c r="GF69">
        <v>2.8117299999999998</v>
      </c>
      <c r="GG69">
        <v>2.80342E-3</v>
      </c>
      <c r="GH69">
        <v>2.8850600000000001E-3</v>
      </c>
      <c r="GI69">
        <v>0.116535</v>
      </c>
      <c r="GJ69">
        <v>9.2373499999999997E-2</v>
      </c>
      <c r="GK69">
        <v>29558.7</v>
      </c>
      <c r="GL69">
        <v>27284.799999999999</v>
      </c>
      <c r="GM69">
        <v>26635.599999999999</v>
      </c>
      <c r="GN69">
        <v>25808.400000000001</v>
      </c>
      <c r="GO69">
        <v>32000.1</v>
      </c>
      <c r="GP69">
        <v>32984.9</v>
      </c>
      <c r="GQ69">
        <v>37711.1</v>
      </c>
      <c r="GR69">
        <v>38179.599999999999</v>
      </c>
      <c r="GS69">
        <v>1.9944</v>
      </c>
      <c r="GT69">
        <v>2.0099999999999998</v>
      </c>
      <c r="GU69">
        <v>-1.6987300000000001E-3</v>
      </c>
      <c r="GV69">
        <v>0</v>
      </c>
      <c r="GW69">
        <v>28.019100000000002</v>
      </c>
      <c r="GX69">
        <v>999.9</v>
      </c>
      <c r="GY69">
        <v>38.5</v>
      </c>
      <c r="GZ69">
        <v>35.299999999999997</v>
      </c>
      <c r="HA69">
        <v>22.306999999999999</v>
      </c>
      <c r="HB69">
        <v>61.784799999999997</v>
      </c>
      <c r="HC69">
        <v>13.6258</v>
      </c>
      <c r="HD69">
        <v>1</v>
      </c>
      <c r="HE69">
        <v>0.17438999999999999</v>
      </c>
      <c r="HF69">
        <v>3.3158500000000002</v>
      </c>
      <c r="HG69">
        <v>20.275300000000001</v>
      </c>
      <c r="HH69">
        <v>5.2107000000000001</v>
      </c>
      <c r="HI69">
        <v>11.9321</v>
      </c>
      <c r="HJ69">
        <v>4.9880000000000004</v>
      </c>
      <c r="HK69">
        <v>3.2909999999999999</v>
      </c>
      <c r="HL69">
        <v>9999</v>
      </c>
      <c r="HM69">
        <v>9999</v>
      </c>
      <c r="HN69">
        <v>9999</v>
      </c>
      <c r="HO69">
        <v>999.9</v>
      </c>
      <c r="HP69">
        <v>1.8699600000000001</v>
      </c>
      <c r="HQ69">
        <v>1.87622</v>
      </c>
      <c r="HR69">
        <v>1.8739300000000001</v>
      </c>
      <c r="HS69">
        <v>1.87225</v>
      </c>
      <c r="HT69">
        <v>1.8727100000000001</v>
      </c>
      <c r="HU69">
        <v>1.87012</v>
      </c>
      <c r="HV69">
        <v>1.8760600000000001</v>
      </c>
      <c r="HW69">
        <v>1.8751500000000001</v>
      </c>
      <c r="HX69">
        <v>5</v>
      </c>
      <c r="HY69">
        <v>0</v>
      </c>
      <c r="HZ69">
        <v>0</v>
      </c>
      <c r="IA69">
        <v>0</v>
      </c>
      <c r="IB69" t="s">
        <v>428</v>
      </c>
      <c r="IC69" t="s">
        <v>429</v>
      </c>
      <c r="ID69" t="s">
        <v>430</v>
      </c>
      <c r="IE69" t="s">
        <v>430</v>
      </c>
      <c r="IF69" t="s">
        <v>430</v>
      </c>
      <c r="IG69" t="s">
        <v>430</v>
      </c>
      <c r="IH69">
        <v>0</v>
      </c>
      <c r="II69">
        <v>100</v>
      </c>
      <c r="IJ69">
        <v>100</v>
      </c>
      <c r="IK69">
        <v>-1.0569999999999999</v>
      </c>
      <c r="IL69">
        <v>0.19719999999999999</v>
      </c>
      <c r="IM69">
        <v>-1.030974260323795</v>
      </c>
      <c r="IN69">
        <v>-2.677719669153116E-3</v>
      </c>
      <c r="IO69">
        <v>1.9353498771248068E-6</v>
      </c>
      <c r="IP69">
        <v>-6.1862177325538213E-10</v>
      </c>
      <c r="IQ69">
        <v>-0.18793017324998901</v>
      </c>
      <c r="IR69">
        <v>-1.5299015507423901E-2</v>
      </c>
      <c r="IS69">
        <v>1.742162107778985E-3</v>
      </c>
      <c r="IT69">
        <v>-1.472690239905804E-5</v>
      </c>
      <c r="IU69">
        <v>3</v>
      </c>
      <c r="IV69">
        <v>2255</v>
      </c>
      <c r="IW69">
        <v>2</v>
      </c>
      <c r="IX69">
        <v>41</v>
      </c>
      <c r="IY69">
        <v>0.7</v>
      </c>
      <c r="IZ69">
        <v>0.6</v>
      </c>
      <c r="JA69">
        <v>0.17456099999999999</v>
      </c>
      <c r="JB69">
        <v>2.5732400000000002</v>
      </c>
      <c r="JC69">
        <v>1.5991200000000001</v>
      </c>
      <c r="JD69">
        <v>2.2656200000000002</v>
      </c>
      <c r="JE69">
        <v>1.5502899999999999</v>
      </c>
      <c r="JF69">
        <v>2.3706100000000001</v>
      </c>
      <c r="JG69">
        <v>37.674500000000002</v>
      </c>
      <c r="JH69">
        <v>14.911300000000001</v>
      </c>
      <c r="JI69">
        <v>18</v>
      </c>
      <c r="JJ69">
        <v>506.10700000000003</v>
      </c>
      <c r="JK69">
        <v>484.83100000000002</v>
      </c>
      <c r="JL69">
        <v>22.352399999999999</v>
      </c>
      <c r="JM69">
        <v>29.620799999999999</v>
      </c>
      <c r="JN69">
        <v>30.000599999999999</v>
      </c>
      <c r="JO69">
        <v>29.546900000000001</v>
      </c>
      <c r="JP69">
        <v>29.501200000000001</v>
      </c>
      <c r="JQ69">
        <v>3.5461200000000002</v>
      </c>
      <c r="JR69">
        <v>31.471499999999999</v>
      </c>
      <c r="JS69">
        <v>32.529400000000003</v>
      </c>
      <c r="JT69">
        <v>22.3553</v>
      </c>
      <c r="JU69">
        <v>10</v>
      </c>
      <c r="JV69">
        <v>16.8186</v>
      </c>
      <c r="JW69">
        <v>99.453999999999994</v>
      </c>
      <c r="JX69">
        <v>99.183499999999995</v>
      </c>
    </row>
    <row r="70" spans="1:284" x14ac:dyDescent="0.3">
      <c r="A70">
        <v>54</v>
      </c>
      <c r="B70">
        <v>1693258260</v>
      </c>
      <c r="C70">
        <v>13320.5</v>
      </c>
      <c r="D70" t="s">
        <v>700</v>
      </c>
      <c r="E70" t="s">
        <v>701</v>
      </c>
      <c r="F70" t="s">
        <v>416</v>
      </c>
      <c r="G70" t="s">
        <v>417</v>
      </c>
      <c r="H70" t="s">
        <v>594</v>
      </c>
      <c r="I70" t="s">
        <v>593</v>
      </c>
      <c r="J70" t="s">
        <v>419</v>
      </c>
      <c r="K70" t="s">
        <v>595</v>
      </c>
      <c r="L70" t="s">
        <v>596</v>
      </c>
      <c r="M70">
        <v>1693258260</v>
      </c>
      <c r="N70">
        <f t="shared" si="46"/>
        <v>5.2326819412571489E-3</v>
      </c>
      <c r="O70">
        <f t="shared" si="47"/>
        <v>5.232681941257149</v>
      </c>
      <c r="P70">
        <f t="shared" si="48"/>
        <v>29.660201089039262</v>
      </c>
      <c r="Q70">
        <f t="shared" si="49"/>
        <v>362.233</v>
      </c>
      <c r="R70">
        <f t="shared" si="50"/>
        <v>213.20465447284002</v>
      </c>
      <c r="S70">
        <f t="shared" si="51"/>
        <v>21.153509658150583</v>
      </c>
      <c r="T70">
        <f t="shared" si="52"/>
        <v>35.939643451719206</v>
      </c>
      <c r="U70">
        <f t="shared" si="53"/>
        <v>0.3537836672103285</v>
      </c>
      <c r="V70">
        <f t="shared" si="54"/>
        <v>2.9227534339080532</v>
      </c>
      <c r="W70">
        <f t="shared" si="55"/>
        <v>0.33159849319409612</v>
      </c>
      <c r="X70">
        <f t="shared" si="56"/>
        <v>0.20912627118174035</v>
      </c>
      <c r="Y70">
        <f t="shared" si="57"/>
        <v>344.41820065790517</v>
      </c>
      <c r="Z70">
        <f t="shared" si="58"/>
        <v>28.670343467655105</v>
      </c>
      <c r="AA70">
        <f t="shared" si="59"/>
        <v>27.997</v>
      </c>
      <c r="AB70">
        <f t="shared" si="60"/>
        <v>3.7941760517999206</v>
      </c>
      <c r="AC70">
        <f t="shared" si="61"/>
        <v>59.990219780266038</v>
      </c>
      <c r="AD70">
        <f t="shared" si="62"/>
        <v>2.2764132241611201</v>
      </c>
      <c r="AE70">
        <f t="shared" si="63"/>
        <v>3.7946405805800247</v>
      </c>
      <c r="AF70">
        <f t="shared" si="64"/>
        <v>1.5177628276388004</v>
      </c>
      <c r="AG70">
        <f t="shared" si="65"/>
        <v>-230.76127360944028</v>
      </c>
      <c r="AH70">
        <f t="shared" si="66"/>
        <v>0.3309001145703756</v>
      </c>
      <c r="AI70">
        <f t="shared" si="67"/>
        <v>2.4677831358445354E-2</v>
      </c>
      <c r="AJ70">
        <f t="shared" si="68"/>
        <v>114.01250499439368</v>
      </c>
      <c r="AK70">
        <v>0</v>
      </c>
      <c r="AL70">
        <v>0</v>
      </c>
      <c r="AM70">
        <f t="shared" si="69"/>
        <v>1</v>
      </c>
      <c r="AN70">
        <f t="shared" si="70"/>
        <v>0</v>
      </c>
      <c r="AO70">
        <f t="shared" si="71"/>
        <v>52486.890086262669</v>
      </c>
      <c r="AP70" t="s">
        <v>422</v>
      </c>
      <c r="AQ70">
        <v>10238.9</v>
      </c>
      <c r="AR70">
        <v>302.21199999999999</v>
      </c>
      <c r="AS70">
        <v>4052.3</v>
      </c>
      <c r="AT70">
        <f t="shared" si="72"/>
        <v>0.92542210596451402</v>
      </c>
      <c r="AU70">
        <v>-0.32343011824092421</v>
      </c>
      <c r="AV70" t="s">
        <v>702</v>
      </c>
      <c r="AW70">
        <v>10429.299999999999</v>
      </c>
      <c r="AX70">
        <v>789.21976000000006</v>
      </c>
      <c r="AY70">
        <v>1003.3893840886479</v>
      </c>
      <c r="AZ70">
        <f t="shared" si="73"/>
        <v>0.21344617302601077</v>
      </c>
      <c r="BA70">
        <v>0.5</v>
      </c>
      <c r="BB70">
        <f t="shared" si="74"/>
        <v>1513.4028003289525</v>
      </c>
      <c r="BC70">
        <f t="shared" si="75"/>
        <v>29.660201089039262</v>
      </c>
      <c r="BD70">
        <f t="shared" si="76"/>
        <v>161.51501798853141</v>
      </c>
      <c r="BE70">
        <f t="shared" si="77"/>
        <v>1.9812062724320952E-2</v>
      </c>
      <c r="BF70">
        <f t="shared" si="78"/>
        <v>3.0386115941226515</v>
      </c>
      <c r="BG70">
        <f t="shared" si="79"/>
        <v>246.37920643873372</v>
      </c>
      <c r="BH70" t="s">
        <v>703</v>
      </c>
      <c r="BI70">
        <v>575.91999999999996</v>
      </c>
      <c r="BJ70">
        <f t="shared" si="80"/>
        <v>575.91999999999996</v>
      </c>
      <c r="BK70">
        <f t="shared" si="81"/>
        <v>0.42602542030769752</v>
      </c>
      <c r="BL70">
        <f t="shared" si="82"/>
        <v>0.50101745776542839</v>
      </c>
      <c r="BM70">
        <f t="shared" si="83"/>
        <v>0.87703605932359296</v>
      </c>
      <c r="BN70">
        <f t="shared" si="84"/>
        <v>0.30544285789681286</v>
      </c>
      <c r="BO70">
        <f t="shared" si="85"/>
        <v>0.81302375195231469</v>
      </c>
      <c r="BP70">
        <f t="shared" si="86"/>
        <v>0.36560916097218027</v>
      </c>
      <c r="BQ70">
        <f t="shared" si="87"/>
        <v>0.63439083902781968</v>
      </c>
      <c r="BR70">
        <v>5450</v>
      </c>
      <c r="BS70">
        <v>290.00000000000011</v>
      </c>
      <c r="BT70">
        <v>947.85</v>
      </c>
      <c r="BU70">
        <v>225</v>
      </c>
      <c r="BV70">
        <v>10429.299999999999</v>
      </c>
      <c r="BW70">
        <v>946.77</v>
      </c>
      <c r="BX70">
        <v>1.08</v>
      </c>
      <c r="BY70">
        <v>300.00000000000011</v>
      </c>
      <c r="BZ70">
        <v>38.299999999999997</v>
      </c>
      <c r="CA70">
        <v>1003.3893840886479</v>
      </c>
      <c r="CB70">
        <v>1.213000964382436</v>
      </c>
      <c r="CC70">
        <v>-59.045531855409379</v>
      </c>
      <c r="CD70">
        <v>1.035853739315939</v>
      </c>
      <c r="CE70">
        <v>0.99145613584281522</v>
      </c>
      <c r="CF70">
        <v>-1.1324373748609579E-2</v>
      </c>
      <c r="CG70">
        <v>289.99999999999989</v>
      </c>
      <c r="CH70">
        <v>939.73</v>
      </c>
      <c r="CI70">
        <v>645</v>
      </c>
      <c r="CJ70">
        <v>10407.1</v>
      </c>
      <c r="CK70">
        <v>946.65</v>
      </c>
      <c r="CL70">
        <v>-6.92</v>
      </c>
      <c r="CZ70">
        <f t="shared" si="88"/>
        <v>1800.26</v>
      </c>
      <c r="DA70">
        <f t="shared" si="89"/>
        <v>1513.4028003289525</v>
      </c>
      <c r="DB70">
        <f t="shared" si="90"/>
        <v>0.84065790515200722</v>
      </c>
      <c r="DC70">
        <f t="shared" si="91"/>
        <v>0.19131581030401451</v>
      </c>
      <c r="DD70">
        <v>6</v>
      </c>
      <c r="DE70">
        <v>0.5</v>
      </c>
      <c r="DF70" t="s">
        <v>425</v>
      </c>
      <c r="DG70">
        <v>2</v>
      </c>
      <c r="DH70">
        <v>1693258260</v>
      </c>
      <c r="DI70">
        <v>362.233</v>
      </c>
      <c r="DJ70">
        <v>400.06799999999998</v>
      </c>
      <c r="DK70">
        <v>22.9438</v>
      </c>
      <c r="DL70">
        <v>16.813800000000001</v>
      </c>
      <c r="DM70">
        <v>363.733</v>
      </c>
      <c r="DN70">
        <v>22.759399999999999</v>
      </c>
      <c r="DO70">
        <v>500.42</v>
      </c>
      <c r="DP70">
        <v>99.117500000000007</v>
      </c>
      <c r="DQ70">
        <v>9.9422399999999994E-2</v>
      </c>
      <c r="DR70">
        <v>27.999099999999999</v>
      </c>
      <c r="DS70">
        <v>27.997</v>
      </c>
      <c r="DT70">
        <v>999.9</v>
      </c>
      <c r="DU70">
        <v>0</v>
      </c>
      <c r="DV70">
        <v>0</v>
      </c>
      <c r="DW70">
        <v>10050</v>
      </c>
      <c r="DX70">
        <v>0</v>
      </c>
      <c r="DY70">
        <v>836.40800000000002</v>
      </c>
      <c r="DZ70">
        <v>-37.834899999999998</v>
      </c>
      <c r="EA70">
        <v>370.73899999999998</v>
      </c>
      <c r="EB70">
        <v>406.90899999999999</v>
      </c>
      <c r="EC70">
        <v>6.1299900000000003</v>
      </c>
      <c r="ED70">
        <v>400.06799999999998</v>
      </c>
      <c r="EE70">
        <v>16.813800000000001</v>
      </c>
      <c r="EF70">
        <v>2.27413</v>
      </c>
      <c r="EG70">
        <v>1.6665399999999999</v>
      </c>
      <c r="EH70">
        <v>19.494299999999999</v>
      </c>
      <c r="EI70">
        <v>14.5883</v>
      </c>
      <c r="EJ70">
        <v>1800.26</v>
      </c>
      <c r="EK70">
        <v>0.97800799999999999</v>
      </c>
      <c r="EL70">
        <v>2.19922E-2</v>
      </c>
      <c r="EM70">
        <v>0</v>
      </c>
      <c r="EN70">
        <v>788.55799999999999</v>
      </c>
      <c r="EO70">
        <v>4.9995000000000003</v>
      </c>
      <c r="EP70">
        <v>16421.3</v>
      </c>
      <c r="EQ70">
        <v>16662.3</v>
      </c>
      <c r="ER70">
        <v>48.125</v>
      </c>
      <c r="ES70">
        <v>49.5</v>
      </c>
      <c r="ET70">
        <v>49.311999999999998</v>
      </c>
      <c r="EU70">
        <v>48.061999999999998</v>
      </c>
      <c r="EV70">
        <v>49.186999999999998</v>
      </c>
      <c r="EW70">
        <v>1755.78</v>
      </c>
      <c r="EX70">
        <v>39.479999999999997</v>
      </c>
      <c r="EY70">
        <v>0</v>
      </c>
      <c r="EZ70">
        <v>187.4000000953674</v>
      </c>
      <c r="FA70">
        <v>0</v>
      </c>
      <c r="FB70">
        <v>789.21976000000006</v>
      </c>
      <c r="FC70">
        <v>-6.1293076789054259</v>
      </c>
      <c r="FD70">
        <v>-104.67692308235191</v>
      </c>
      <c r="FE70">
        <v>16429.063999999998</v>
      </c>
      <c r="FF70">
        <v>15</v>
      </c>
      <c r="FG70">
        <v>1693258145</v>
      </c>
      <c r="FH70" t="s">
        <v>704</v>
      </c>
      <c r="FI70">
        <v>1693258139</v>
      </c>
      <c r="FJ70">
        <v>1693258145</v>
      </c>
      <c r="FK70">
        <v>59</v>
      </c>
      <c r="FL70">
        <v>0.27800000000000002</v>
      </c>
      <c r="FM70">
        <v>-8.0000000000000002E-3</v>
      </c>
      <c r="FN70">
        <v>-1.5569999999999999</v>
      </c>
      <c r="FO70">
        <v>-3.5000000000000003E-2</v>
      </c>
      <c r="FP70">
        <v>400</v>
      </c>
      <c r="FQ70">
        <v>17</v>
      </c>
      <c r="FR70">
        <v>0.26</v>
      </c>
      <c r="FS70">
        <v>0.03</v>
      </c>
      <c r="FT70">
        <v>28.196321760322149</v>
      </c>
      <c r="FU70">
        <v>5.2028616742536871</v>
      </c>
      <c r="FV70">
        <v>0.7543483135267578</v>
      </c>
      <c r="FW70">
        <v>0</v>
      </c>
      <c r="FX70">
        <v>0.35604093910389639</v>
      </c>
      <c r="FY70">
        <v>-1.1236385182759E-2</v>
      </c>
      <c r="FZ70">
        <v>2.975049001875044E-3</v>
      </c>
      <c r="GA70">
        <v>1</v>
      </c>
      <c r="GB70">
        <v>1</v>
      </c>
      <c r="GC70">
        <v>2</v>
      </c>
      <c r="GD70" t="s">
        <v>486</v>
      </c>
      <c r="GE70">
        <v>2.9725999999999999</v>
      </c>
      <c r="GF70">
        <v>2.8115600000000001</v>
      </c>
      <c r="GG70">
        <v>9.0169799999999994E-2</v>
      </c>
      <c r="GH70">
        <v>9.6046800000000002E-2</v>
      </c>
      <c r="GI70">
        <v>0.116077</v>
      </c>
      <c r="GJ70">
        <v>9.23567E-2</v>
      </c>
      <c r="GK70">
        <v>26959.9</v>
      </c>
      <c r="GL70">
        <v>24721.8</v>
      </c>
      <c r="GM70">
        <v>26627.3</v>
      </c>
      <c r="GN70">
        <v>25795.200000000001</v>
      </c>
      <c r="GO70">
        <v>32014.7</v>
      </c>
      <c r="GP70">
        <v>32977.300000000003</v>
      </c>
      <c r="GQ70">
        <v>37698.800000000003</v>
      </c>
      <c r="GR70">
        <v>38162</v>
      </c>
      <c r="GS70">
        <v>1.9898</v>
      </c>
      <c r="GT70">
        <v>2.0093000000000001</v>
      </c>
      <c r="GU70">
        <v>-5.0365899999999996E-3</v>
      </c>
      <c r="GV70">
        <v>0</v>
      </c>
      <c r="GW70">
        <v>28.0792</v>
      </c>
      <c r="GX70">
        <v>999.9</v>
      </c>
      <c r="GY70">
        <v>38</v>
      </c>
      <c r="GZ70">
        <v>35.200000000000003</v>
      </c>
      <c r="HA70">
        <v>21.895099999999999</v>
      </c>
      <c r="HB70">
        <v>61.624899999999997</v>
      </c>
      <c r="HC70">
        <v>13.4335</v>
      </c>
      <c r="HD70">
        <v>1</v>
      </c>
      <c r="HE70">
        <v>0.19522400000000001</v>
      </c>
      <c r="HF70">
        <v>3.2780499999999999</v>
      </c>
      <c r="HG70">
        <v>20.2759</v>
      </c>
      <c r="HH70">
        <v>5.2107000000000001</v>
      </c>
      <c r="HI70">
        <v>11.9321</v>
      </c>
      <c r="HJ70">
        <v>4.9875999999999996</v>
      </c>
      <c r="HK70">
        <v>3.2909999999999999</v>
      </c>
      <c r="HL70">
        <v>9999</v>
      </c>
      <c r="HM70">
        <v>9999</v>
      </c>
      <c r="HN70">
        <v>9999</v>
      </c>
      <c r="HO70">
        <v>999.9</v>
      </c>
      <c r="HP70">
        <v>1.8699600000000001</v>
      </c>
      <c r="HQ70">
        <v>1.87622</v>
      </c>
      <c r="HR70">
        <v>1.8739600000000001</v>
      </c>
      <c r="HS70">
        <v>1.87225</v>
      </c>
      <c r="HT70">
        <v>1.8727100000000001</v>
      </c>
      <c r="HU70">
        <v>1.87012</v>
      </c>
      <c r="HV70">
        <v>1.8760600000000001</v>
      </c>
      <c r="HW70">
        <v>1.8751500000000001</v>
      </c>
      <c r="HX70">
        <v>5</v>
      </c>
      <c r="HY70">
        <v>0</v>
      </c>
      <c r="HZ70">
        <v>0</v>
      </c>
      <c r="IA70">
        <v>0</v>
      </c>
      <c r="IB70" t="s">
        <v>428</v>
      </c>
      <c r="IC70" t="s">
        <v>429</v>
      </c>
      <c r="ID70" t="s">
        <v>430</v>
      </c>
      <c r="IE70" t="s">
        <v>430</v>
      </c>
      <c r="IF70" t="s">
        <v>430</v>
      </c>
      <c r="IG70" t="s">
        <v>430</v>
      </c>
      <c r="IH70">
        <v>0</v>
      </c>
      <c r="II70">
        <v>100</v>
      </c>
      <c r="IJ70">
        <v>100</v>
      </c>
      <c r="IK70">
        <v>-1.5</v>
      </c>
      <c r="IL70">
        <v>0.18440000000000001</v>
      </c>
      <c r="IM70">
        <v>-0.75300064686194146</v>
      </c>
      <c r="IN70">
        <v>-2.677719669153116E-3</v>
      </c>
      <c r="IO70">
        <v>1.9353498771248068E-6</v>
      </c>
      <c r="IP70">
        <v>-6.1862177325538213E-10</v>
      </c>
      <c r="IQ70">
        <v>-0.19622607306999101</v>
      </c>
      <c r="IR70">
        <v>-1.5299015507423901E-2</v>
      </c>
      <c r="IS70">
        <v>1.742162107778985E-3</v>
      </c>
      <c r="IT70">
        <v>-1.472690239905804E-5</v>
      </c>
      <c r="IU70">
        <v>3</v>
      </c>
      <c r="IV70">
        <v>2255</v>
      </c>
      <c r="IW70">
        <v>2</v>
      </c>
      <c r="IX70">
        <v>41</v>
      </c>
      <c r="IY70">
        <v>2</v>
      </c>
      <c r="IZ70">
        <v>1.9</v>
      </c>
      <c r="JA70">
        <v>0.95581099999999997</v>
      </c>
      <c r="JB70">
        <v>2.5109900000000001</v>
      </c>
      <c r="JC70">
        <v>1.5991200000000001</v>
      </c>
      <c r="JD70">
        <v>2.2668499999999998</v>
      </c>
      <c r="JE70">
        <v>1.5502899999999999</v>
      </c>
      <c r="JF70">
        <v>2.4011200000000001</v>
      </c>
      <c r="JG70">
        <v>37.698700000000002</v>
      </c>
      <c r="JH70">
        <v>14.8588</v>
      </c>
      <c r="JI70">
        <v>18</v>
      </c>
      <c r="JJ70">
        <v>505.05799999999999</v>
      </c>
      <c r="JK70">
        <v>486.22</v>
      </c>
      <c r="JL70">
        <v>22.327000000000002</v>
      </c>
      <c r="JM70">
        <v>29.877600000000001</v>
      </c>
      <c r="JN70">
        <v>30</v>
      </c>
      <c r="JO70">
        <v>29.7712</v>
      </c>
      <c r="JP70">
        <v>29.720300000000002</v>
      </c>
      <c r="JQ70">
        <v>19.173100000000002</v>
      </c>
      <c r="JR70">
        <v>28.359000000000002</v>
      </c>
      <c r="JS70">
        <v>30.376799999999999</v>
      </c>
      <c r="JT70">
        <v>22.355899999999998</v>
      </c>
      <c r="JU70">
        <v>400</v>
      </c>
      <c r="JV70">
        <v>16.9191</v>
      </c>
      <c r="JW70">
        <v>99.421999999999997</v>
      </c>
      <c r="JX70">
        <v>99.135599999999997</v>
      </c>
    </row>
    <row r="71" spans="1:284" x14ac:dyDescent="0.3">
      <c r="A71">
        <v>55</v>
      </c>
      <c r="B71">
        <v>1693258416</v>
      </c>
      <c r="C71">
        <v>13476.5</v>
      </c>
      <c r="D71" t="s">
        <v>705</v>
      </c>
      <c r="E71" t="s">
        <v>706</v>
      </c>
      <c r="F71" t="s">
        <v>416</v>
      </c>
      <c r="G71" t="s">
        <v>417</v>
      </c>
      <c r="H71" t="s">
        <v>594</v>
      </c>
      <c r="I71" t="s">
        <v>593</v>
      </c>
      <c r="J71" t="s">
        <v>419</v>
      </c>
      <c r="K71" t="s">
        <v>595</v>
      </c>
      <c r="L71" t="s">
        <v>596</v>
      </c>
      <c r="M71">
        <v>1693258416</v>
      </c>
      <c r="N71">
        <f t="shared" si="46"/>
        <v>4.7295068470345645E-3</v>
      </c>
      <c r="O71">
        <f t="shared" si="47"/>
        <v>4.7295068470345649</v>
      </c>
      <c r="P71">
        <f t="shared" si="48"/>
        <v>34.748603128520003</v>
      </c>
      <c r="Q71">
        <f t="shared" si="49"/>
        <v>356.161</v>
      </c>
      <c r="R71">
        <f t="shared" si="50"/>
        <v>165.00559587145244</v>
      </c>
      <c r="S71">
        <f t="shared" si="51"/>
        <v>16.370818228197695</v>
      </c>
      <c r="T71">
        <f t="shared" si="52"/>
        <v>35.336056090579397</v>
      </c>
      <c r="U71">
        <f t="shared" si="53"/>
        <v>0.31664726763608608</v>
      </c>
      <c r="V71">
        <f t="shared" si="54"/>
        <v>2.9187732089535396</v>
      </c>
      <c r="W71">
        <f t="shared" si="55"/>
        <v>0.29872580940026472</v>
      </c>
      <c r="X71">
        <f t="shared" si="56"/>
        <v>0.18822922524405039</v>
      </c>
      <c r="Y71">
        <f t="shared" si="57"/>
        <v>344.3821006579746</v>
      </c>
      <c r="Z71">
        <f t="shared" si="58"/>
        <v>28.761722020757784</v>
      </c>
      <c r="AA71">
        <f t="shared" si="59"/>
        <v>27.993400000000001</v>
      </c>
      <c r="AB71">
        <f t="shared" si="60"/>
        <v>3.7933798321737942</v>
      </c>
      <c r="AC71">
        <f t="shared" si="61"/>
        <v>59.978623653851912</v>
      </c>
      <c r="AD71">
        <f t="shared" si="62"/>
        <v>2.2706050906443997</v>
      </c>
      <c r="AE71">
        <f t="shared" si="63"/>
        <v>3.7856905549358637</v>
      </c>
      <c r="AF71">
        <f t="shared" si="64"/>
        <v>1.5227747415293944</v>
      </c>
      <c r="AG71">
        <f t="shared" si="65"/>
        <v>-208.57125195422429</v>
      </c>
      <c r="AH71">
        <f t="shared" si="66"/>
        <v>-5.4760201631904879</v>
      </c>
      <c r="AI71">
        <f t="shared" si="67"/>
        <v>-0.40885705380545961</v>
      </c>
      <c r="AJ71">
        <f t="shared" si="68"/>
        <v>129.92597148675438</v>
      </c>
      <c r="AK71">
        <v>0</v>
      </c>
      <c r="AL71">
        <v>0</v>
      </c>
      <c r="AM71">
        <f t="shared" si="69"/>
        <v>1</v>
      </c>
      <c r="AN71">
        <f t="shared" si="70"/>
        <v>0</v>
      </c>
      <c r="AO71">
        <f t="shared" si="71"/>
        <v>52379.698809778056</v>
      </c>
      <c r="AP71" t="s">
        <v>422</v>
      </c>
      <c r="AQ71">
        <v>10238.9</v>
      </c>
      <c r="AR71">
        <v>302.21199999999999</v>
      </c>
      <c r="AS71">
        <v>4052.3</v>
      </c>
      <c r="AT71">
        <f t="shared" si="72"/>
        <v>0.92542210596451402</v>
      </c>
      <c r="AU71">
        <v>-0.32343011824092421</v>
      </c>
      <c r="AV71" t="s">
        <v>707</v>
      </c>
      <c r="AW71">
        <v>10420.200000000001</v>
      </c>
      <c r="AX71">
        <v>778.2266800000001</v>
      </c>
      <c r="AY71">
        <v>1026.050062850717</v>
      </c>
      <c r="AZ71">
        <f t="shared" si="73"/>
        <v>0.24153147280375287</v>
      </c>
      <c r="BA71">
        <v>0.5</v>
      </c>
      <c r="BB71">
        <f t="shared" si="74"/>
        <v>1513.2432003289873</v>
      </c>
      <c r="BC71">
        <f t="shared" si="75"/>
        <v>34.748603128520003</v>
      </c>
      <c r="BD71">
        <f t="shared" si="76"/>
        <v>182.74792944286239</v>
      </c>
      <c r="BE71">
        <f t="shared" si="77"/>
        <v>2.317673275461345E-2</v>
      </c>
      <c r="BF71">
        <f t="shared" si="78"/>
        <v>2.9494174277825476</v>
      </c>
      <c r="BG71">
        <f t="shared" si="79"/>
        <v>247.72260398186492</v>
      </c>
      <c r="BH71" t="s">
        <v>708</v>
      </c>
      <c r="BI71">
        <v>573.91999999999996</v>
      </c>
      <c r="BJ71">
        <f t="shared" si="80"/>
        <v>573.91999999999996</v>
      </c>
      <c r="BK71">
        <f t="shared" si="81"/>
        <v>0.44065107466057318</v>
      </c>
      <c r="BL71">
        <f t="shared" si="82"/>
        <v>0.54812409793803629</v>
      </c>
      <c r="BM71">
        <f t="shared" si="83"/>
        <v>0.87001705884615343</v>
      </c>
      <c r="BN71">
        <f t="shared" si="84"/>
        <v>0.34237406896606865</v>
      </c>
      <c r="BO71">
        <f t="shared" si="85"/>
        <v>0.80698104608459398</v>
      </c>
      <c r="BP71">
        <f t="shared" si="86"/>
        <v>0.40422590277757853</v>
      </c>
      <c r="BQ71">
        <f t="shared" si="87"/>
        <v>0.59577409722242147</v>
      </c>
      <c r="BR71">
        <v>5452</v>
      </c>
      <c r="BS71">
        <v>290.00000000000011</v>
      </c>
      <c r="BT71">
        <v>962.51</v>
      </c>
      <c r="BU71">
        <v>275</v>
      </c>
      <c r="BV71">
        <v>10420.200000000001</v>
      </c>
      <c r="BW71">
        <v>961.48</v>
      </c>
      <c r="BX71">
        <v>1.03</v>
      </c>
      <c r="BY71">
        <v>300.00000000000011</v>
      </c>
      <c r="BZ71">
        <v>38.299999999999997</v>
      </c>
      <c r="CA71">
        <v>1026.050062850717</v>
      </c>
      <c r="CB71">
        <v>1.260109238452898</v>
      </c>
      <c r="CC71">
        <v>-67.284004993799257</v>
      </c>
      <c r="CD71">
        <v>1.0759776156319869</v>
      </c>
      <c r="CE71">
        <v>0.99289044908712554</v>
      </c>
      <c r="CF71">
        <v>-1.132346718576196E-2</v>
      </c>
      <c r="CG71">
        <v>289.99999999999989</v>
      </c>
      <c r="CH71">
        <v>957.44</v>
      </c>
      <c r="CI71">
        <v>685</v>
      </c>
      <c r="CJ71">
        <v>10402.1</v>
      </c>
      <c r="CK71">
        <v>961.37</v>
      </c>
      <c r="CL71">
        <v>-3.93</v>
      </c>
      <c r="CZ71">
        <f t="shared" si="88"/>
        <v>1800.07</v>
      </c>
      <c r="DA71">
        <f t="shared" si="89"/>
        <v>1513.2432003289873</v>
      </c>
      <c r="DB71">
        <f t="shared" si="90"/>
        <v>0.84065797459486979</v>
      </c>
      <c r="DC71">
        <f t="shared" si="91"/>
        <v>0.19131594918973963</v>
      </c>
      <c r="DD71">
        <v>6</v>
      </c>
      <c r="DE71">
        <v>0.5</v>
      </c>
      <c r="DF71" t="s">
        <v>425</v>
      </c>
      <c r="DG71">
        <v>2</v>
      </c>
      <c r="DH71">
        <v>1693258416</v>
      </c>
      <c r="DI71">
        <v>356.161</v>
      </c>
      <c r="DJ71">
        <v>399.875</v>
      </c>
      <c r="DK71">
        <v>22.885999999999999</v>
      </c>
      <c r="DL71">
        <v>17.341200000000001</v>
      </c>
      <c r="DM71">
        <v>357.66699999999997</v>
      </c>
      <c r="DN71">
        <v>22.703099999999999</v>
      </c>
      <c r="DO71">
        <v>500.065</v>
      </c>
      <c r="DP71">
        <v>99.114400000000003</v>
      </c>
      <c r="DQ71">
        <v>9.9315399999999998E-2</v>
      </c>
      <c r="DR71">
        <v>27.958600000000001</v>
      </c>
      <c r="DS71">
        <v>27.993400000000001</v>
      </c>
      <c r="DT71">
        <v>999.9</v>
      </c>
      <c r="DU71">
        <v>0</v>
      </c>
      <c r="DV71">
        <v>0</v>
      </c>
      <c r="DW71">
        <v>10027.5</v>
      </c>
      <c r="DX71">
        <v>0</v>
      </c>
      <c r="DY71">
        <v>801.91499999999996</v>
      </c>
      <c r="DZ71">
        <v>-43.713299999999997</v>
      </c>
      <c r="EA71">
        <v>364.50299999999999</v>
      </c>
      <c r="EB71">
        <v>406.93099999999998</v>
      </c>
      <c r="EC71">
        <v>5.5447600000000001</v>
      </c>
      <c r="ED71">
        <v>399.875</v>
      </c>
      <c r="EE71">
        <v>17.341200000000001</v>
      </c>
      <c r="EF71">
        <v>2.2683300000000002</v>
      </c>
      <c r="EG71">
        <v>1.7187600000000001</v>
      </c>
      <c r="EH71">
        <v>19.453199999999999</v>
      </c>
      <c r="EI71">
        <v>15.0669</v>
      </c>
      <c r="EJ71">
        <v>1800.07</v>
      </c>
      <c r="EK71">
        <v>0.97800799999999999</v>
      </c>
      <c r="EL71">
        <v>2.19922E-2</v>
      </c>
      <c r="EM71">
        <v>0</v>
      </c>
      <c r="EN71">
        <v>778.31600000000003</v>
      </c>
      <c r="EO71">
        <v>4.9995000000000003</v>
      </c>
      <c r="EP71">
        <v>16243.3</v>
      </c>
      <c r="EQ71">
        <v>16660.5</v>
      </c>
      <c r="ER71">
        <v>48.25</v>
      </c>
      <c r="ES71">
        <v>49.561999999999998</v>
      </c>
      <c r="ET71">
        <v>49.436999999999998</v>
      </c>
      <c r="EU71">
        <v>48.061999999999998</v>
      </c>
      <c r="EV71">
        <v>49.311999999999998</v>
      </c>
      <c r="EW71">
        <v>1755.59</v>
      </c>
      <c r="EX71">
        <v>39.479999999999997</v>
      </c>
      <c r="EY71">
        <v>0</v>
      </c>
      <c r="EZ71">
        <v>153.79999995231631</v>
      </c>
      <c r="FA71">
        <v>0</v>
      </c>
      <c r="FB71">
        <v>778.2266800000001</v>
      </c>
      <c r="FC71">
        <v>1.1855384444077031</v>
      </c>
      <c r="FD71">
        <v>77.653846414407511</v>
      </c>
      <c r="FE71">
        <v>16236.356</v>
      </c>
      <c r="FF71">
        <v>15</v>
      </c>
      <c r="FG71">
        <v>1693258339</v>
      </c>
      <c r="FH71" t="s">
        <v>709</v>
      </c>
      <c r="FI71">
        <v>1693258339</v>
      </c>
      <c r="FJ71">
        <v>1693258327.5</v>
      </c>
      <c r="FK71">
        <v>60</v>
      </c>
      <c r="FL71">
        <v>-1.4E-2</v>
      </c>
      <c r="FM71">
        <v>1E-3</v>
      </c>
      <c r="FN71">
        <v>-1.57</v>
      </c>
      <c r="FO71">
        <v>-2.7E-2</v>
      </c>
      <c r="FP71">
        <v>400</v>
      </c>
      <c r="FQ71">
        <v>17</v>
      </c>
      <c r="FR71">
        <v>0.22</v>
      </c>
      <c r="FS71">
        <v>0.04</v>
      </c>
      <c r="FT71">
        <v>34.608976681261787</v>
      </c>
      <c r="FU71">
        <v>0.97994747827456075</v>
      </c>
      <c r="FV71">
        <v>0.1616206842773997</v>
      </c>
      <c r="FW71">
        <v>1</v>
      </c>
      <c r="FX71">
        <v>0.31976152311379502</v>
      </c>
      <c r="FY71">
        <v>-2.9832229720834599E-2</v>
      </c>
      <c r="FZ71">
        <v>4.9992809682068871E-3</v>
      </c>
      <c r="GA71">
        <v>1</v>
      </c>
      <c r="GB71">
        <v>2</v>
      </c>
      <c r="GC71">
        <v>2</v>
      </c>
      <c r="GD71" t="s">
        <v>427</v>
      </c>
      <c r="GE71">
        <v>2.9715699999999998</v>
      </c>
      <c r="GF71">
        <v>2.8112499999999998</v>
      </c>
      <c r="GG71">
        <v>8.8949799999999996E-2</v>
      </c>
      <c r="GH71">
        <v>9.5983299999999994E-2</v>
      </c>
      <c r="GI71">
        <v>0.11583499999999999</v>
      </c>
      <c r="GJ71">
        <v>9.4418500000000002E-2</v>
      </c>
      <c r="GK71">
        <v>26993.3</v>
      </c>
      <c r="GL71">
        <v>24719.1</v>
      </c>
      <c r="GM71">
        <v>26624.9</v>
      </c>
      <c r="GN71">
        <v>25791.1</v>
      </c>
      <c r="GO71">
        <v>32021.599999999999</v>
      </c>
      <c r="GP71">
        <v>32897.4</v>
      </c>
      <c r="GQ71">
        <v>37695.800000000003</v>
      </c>
      <c r="GR71">
        <v>38156.1</v>
      </c>
      <c r="GS71">
        <v>1.9882</v>
      </c>
      <c r="GT71">
        <v>2.0093000000000001</v>
      </c>
      <c r="GU71">
        <v>-1.4305100000000001E-3</v>
      </c>
      <c r="GV71">
        <v>0</v>
      </c>
      <c r="GW71">
        <v>28.0168</v>
      </c>
      <c r="GX71">
        <v>999.9</v>
      </c>
      <c r="GY71">
        <v>37.799999999999997</v>
      </c>
      <c r="GZ71">
        <v>35.200000000000003</v>
      </c>
      <c r="HA71">
        <v>21.781099999999999</v>
      </c>
      <c r="HB71">
        <v>61.504899999999999</v>
      </c>
      <c r="HC71">
        <v>13.589700000000001</v>
      </c>
      <c r="HD71">
        <v>1</v>
      </c>
      <c r="HE71">
        <v>0.20472599999999999</v>
      </c>
      <c r="HF71">
        <v>3.7145100000000002</v>
      </c>
      <c r="HG71">
        <v>20.267499999999998</v>
      </c>
      <c r="HH71">
        <v>5.2107000000000001</v>
      </c>
      <c r="HI71">
        <v>11.9321</v>
      </c>
      <c r="HJ71">
        <v>4.9896000000000003</v>
      </c>
      <c r="HK71">
        <v>3.2909999999999999</v>
      </c>
      <c r="HL71">
        <v>9999</v>
      </c>
      <c r="HM71">
        <v>9999</v>
      </c>
      <c r="HN71">
        <v>9999</v>
      </c>
      <c r="HO71">
        <v>999.9</v>
      </c>
      <c r="HP71">
        <v>1.8699600000000001</v>
      </c>
      <c r="HQ71">
        <v>1.87622</v>
      </c>
      <c r="HR71">
        <v>1.8739300000000001</v>
      </c>
      <c r="HS71">
        <v>1.87225</v>
      </c>
      <c r="HT71">
        <v>1.8727100000000001</v>
      </c>
      <c r="HU71">
        <v>1.87012</v>
      </c>
      <c r="HV71">
        <v>1.8760600000000001</v>
      </c>
      <c r="HW71">
        <v>1.8751500000000001</v>
      </c>
      <c r="HX71">
        <v>5</v>
      </c>
      <c r="HY71">
        <v>0</v>
      </c>
      <c r="HZ71">
        <v>0</v>
      </c>
      <c r="IA71">
        <v>0</v>
      </c>
      <c r="IB71" t="s">
        <v>428</v>
      </c>
      <c r="IC71" t="s">
        <v>429</v>
      </c>
      <c r="ID71" t="s">
        <v>430</v>
      </c>
      <c r="IE71" t="s">
        <v>430</v>
      </c>
      <c r="IF71" t="s">
        <v>430</v>
      </c>
      <c r="IG71" t="s">
        <v>430</v>
      </c>
      <c r="IH71">
        <v>0</v>
      </c>
      <c r="II71">
        <v>100</v>
      </c>
      <c r="IJ71">
        <v>100</v>
      </c>
      <c r="IK71">
        <v>-1.506</v>
      </c>
      <c r="IL71">
        <v>0.18290000000000001</v>
      </c>
      <c r="IM71">
        <v>-0.76685120117199945</v>
      </c>
      <c r="IN71">
        <v>-2.677719669153116E-3</v>
      </c>
      <c r="IO71">
        <v>1.9353498771248068E-6</v>
      </c>
      <c r="IP71">
        <v>-6.1862177325538213E-10</v>
      </c>
      <c r="IQ71">
        <v>-0.1954184955801713</v>
      </c>
      <c r="IR71">
        <v>-1.5299015507423901E-2</v>
      </c>
      <c r="IS71">
        <v>1.742162107778985E-3</v>
      </c>
      <c r="IT71">
        <v>-1.472690239905804E-5</v>
      </c>
      <c r="IU71">
        <v>3</v>
      </c>
      <c r="IV71">
        <v>2255</v>
      </c>
      <c r="IW71">
        <v>2</v>
      </c>
      <c r="IX71">
        <v>41</v>
      </c>
      <c r="IY71">
        <v>1.3</v>
      </c>
      <c r="IZ71">
        <v>1.5</v>
      </c>
      <c r="JA71">
        <v>0.95703099999999997</v>
      </c>
      <c r="JB71">
        <v>2.5158700000000001</v>
      </c>
      <c r="JC71">
        <v>1.5991200000000001</v>
      </c>
      <c r="JD71">
        <v>2.2668499999999998</v>
      </c>
      <c r="JE71">
        <v>1.5502899999999999</v>
      </c>
      <c r="JF71">
        <v>2.3864700000000001</v>
      </c>
      <c r="JG71">
        <v>37.674500000000002</v>
      </c>
      <c r="JH71">
        <v>14.815</v>
      </c>
      <c r="JI71">
        <v>18</v>
      </c>
      <c r="JJ71">
        <v>505.04</v>
      </c>
      <c r="JK71">
        <v>487.23700000000002</v>
      </c>
      <c r="JL71">
        <v>21.955300000000001</v>
      </c>
      <c r="JM71">
        <v>29.9833</v>
      </c>
      <c r="JN71">
        <v>30.000299999999999</v>
      </c>
      <c r="JO71">
        <v>29.891400000000001</v>
      </c>
      <c r="JP71">
        <v>29.8415</v>
      </c>
      <c r="JQ71">
        <v>19.175000000000001</v>
      </c>
      <c r="JR71">
        <v>26.349900000000002</v>
      </c>
      <c r="JS71">
        <v>29.843800000000002</v>
      </c>
      <c r="JT71">
        <v>21.962199999999999</v>
      </c>
      <c r="JU71">
        <v>400</v>
      </c>
      <c r="JV71">
        <v>17.368300000000001</v>
      </c>
      <c r="JW71">
        <v>99.413799999999995</v>
      </c>
      <c r="JX71">
        <v>99.120199999999997</v>
      </c>
    </row>
    <row r="72" spans="1:284" x14ac:dyDescent="0.3">
      <c r="A72">
        <v>56</v>
      </c>
      <c r="B72">
        <v>1693258535</v>
      </c>
      <c r="C72">
        <v>13595.5</v>
      </c>
      <c r="D72" t="s">
        <v>710</v>
      </c>
      <c r="E72" t="s">
        <v>711</v>
      </c>
      <c r="F72" t="s">
        <v>416</v>
      </c>
      <c r="G72" t="s">
        <v>417</v>
      </c>
      <c r="H72" t="s">
        <v>594</v>
      </c>
      <c r="I72" t="s">
        <v>593</v>
      </c>
      <c r="J72" t="s">
        <v>419</v>
      </c>
      <c r="K72" t="s">
        <v>595</v>
      </c>
      <c r="L72" t="s">
        <v>596</v>
      </c>
      <c r="M72">
        <v>1693258535</v>
      </c>
      <c r="N72">
        <f t="shared" si="46"/>
        <v>4.5662299539526744E-3</v>
      </c>
      <c r="O72">
        <f t="shared" si="47"/>
        <v>4.5662299539526741</v>
      </c>
      <c r="P72">
        <f t="shared" si="48"/>
        <v>37.505758136576681</v>
      </c>
      <c r="Q72">
        <f t="shared" si="49"/>
        <v>452.43299999999999</v>
      </c>
      <c r="R72">
        <f t="shared" si="50"/>
        <v>238.66823365537348</v>
      </c>
      <c r="S72">
        <f t="shared" si="51"/>
        <v>23.678593319303186</v>
      </c>
      <c r="T72">
        <f t="shared" si="52"/>
        <v>44.886480480269398</v>
      </c>
      <c r="U72">
        <f t="shared" si="53"/>
        <v>0.30709012066391184</v>
      </c>
      <c r="V72">
        <f t="shared" si="54"/>
        <v>2.9248361886022347</v>
      </c>
      <c r="W72">
        <f t="shared" si="55"/>
        <v>0.29023613181444463</v>
      </c>
      <c r="X72">
        <f t="shared" si="56"/>
        <v>0.1828347224010359</v>
      </c>
      <c r="Y72">
        <f t="shared" si="57"/>
        <v>344.3744006584929</v>
      </c>
      <c r="Z72">
        <f t="shared" si="58"/>
        <v>28.756552385883367</v>
      </c>
      <c r="AA72">
        <f t="shared" si="59"/>
        <v>27.957899999999999</v>
      </c>
      <c r="AB72">
        <f t="shared" si="60"/>
        <v>3.785536025189002</v>
      </c>
      <c r="AC72">
        <f t="shared" si="61"/>
        <v>60.185437855933756</v>
      </c>
      <c r="AD72">
        <f t="shared" si="62"/>
        <v>2.27231650128084</v>
      </c>
      <c r="AE72">
        <f t="shared" si="63"/>
        <v>3.7755254131740266</v>
      </c>
      <c r="AF72">
        <f t="shared" si="64"/>
        <v>1.5132195239081621</v>
      </c>
      <c r="AG72">
        <f t="shared" si="65"/>
        <v>-201.37074096931295</v>
      </c>
      <c r="AH72">
        <f t="shared" si="66"/>
        <v>-7.1588430944360972</v>
      </c>
      <c r="AI72">
        <f t="shared" si="67"/>
        <v>-0.53317708411763109</v>
      </c>
      <c r="AJ72">
        <f t="shared" si="68"/>
        <v>135.31163951062621</v>
      </c>
      <c r="AK72">
        <v>0</v>
      </c>
      <c r="AL72">
        <v>0</v>
      </c>
      <c r="AM72">
        <f t="shared" si="69"/>
        <v>1</v>
      </c>
      <c r="AN72">
        <f t="shared" si="70"/>
        <v>0</v>
      </c>
      <c r="AO72">
        <f t="shared" si="71"/>
        <v>52561.673779632947</v>
      </c>
      <c r="AP72" t="s">
        <v>422</v>
      </c>
      <c r="AQ72">
        <v>10238.9</v>
      </c>
      <c r="AR72">
        <v>302.21199999999999</v>
      </c>
      <c r="AS72">
        <v>4052.3</v>
      </c>
      <c r="AT72">
        <f t="shared" si="72"/>
        <v>0.92542210596451402</v>
      </c>
      <c r="AU72">
        <v>-0.32343011824092421</v>
      </c>
      <c r="AV72" t="s">
        <v>712</v>
      </c>
      <c r="AW72">
        <v>10441.9</v>
      </c>
      <c r="AX72">
        <v>785.45155999999997</v>
      </c>
      <c r="AY72">
        <v>1060.642937785788</v>
      </c>
      <c r="AZ72">
        <f t="shared" si="73"/>
        <v>0.25945713489619904</v>
      </c>
      <c r="BA72">
        <v>0.5</v>
      </c>
      <c r="BB72">
        <f t="shared" si="74"/>
        <v>1513.2021003292464</v>
      </c>
      <c r="BC72">
        <f t="shared" si="75"/>
        <v>37.505758136576681</v>
      </c>
      <c r="BD72">
        <f t="shared" si="76"/>
        <v>196.30554073516851</v>
      </c>
      <c r="BE72">
        <f t="shared" si="77"/>
        <v>2.4999428857907763E-2</v>
      </c>
      <c r="BF72">
        <f t="shared" si="78"/>
        <v>2.8206071578241345</v>
      </c>
      <c r="BG72">
        <f t="shared" si="79"/>
        <v>249.68873970767092</v>
      </c>
      <c r="BH72" t="s">
        <v>713</v>
      </c>
      <c r="BI72">
        <v>575.27</v>
      </c>
      <c r="BJ72">
        <f t="shared" si="80"/>
        <v>575.27</v>
      </c>
      <c r="BK72">
        <f t="shared" si="81"/>
        <v>0.45762142988389565</v>
      </c>
      <c r="BL72">
        <f t="shared" si="82"/>
        <v>0.56696893535345716</v>
      </c>
      <c r="BM72">
        <f t="shared" si="83"/>
        <v>0.86040588151790809</v>
      </c>
      <c r="BN72">
        <f t="shared" si="84"/>
        <v>0.3628430277240528</v>
      </c>
      <c r="BO72">
        <f t="shared" si="85"/>
        <v>0.797756495904686</v>
      </c>
      <c r="BP72">
        <f t="shared" si="86"/>
        <v>0.41525185772217871</v>
      </c>
      <c r="BQ72">
        <f t="shared" si="87"/>
        <v>0.58474814227782135</v>
      </c>
      <c r="BR72">
        <v>5454</v>
      </c>
      <c r="BS72">
        <v>290.00000000000011</v>
      </c>
      <c r="BT72">
        <v>991.43</v>
      </c>
      <c r="BU72">
        <v>155</v>
      </c>
      <c r="BV72">
        <v>10441.9</v>
      </c>
      <c r="BW72">
        <v>989.77</v>
      </c>
      <c r="BX72">
        <v>1.66</v>
      </c>
      <c r="BY72">
        <v>300.00000000000011</v>
      </c>
      <c r="BZ72">
        <v>38.299999999999997</v>
      </c>
      <c r="CA72">
        <v>1060.642937785788</v>
      </c>
      <c r="CB72">
        <v>1.161908063956292</v>
      </c>
      <c r="CC72">
        <v>-74.008735814021065</v>
      </c>
      <c r="CD72">
        <v>0.99209029270100368</v>
      </c>
      <c r="CE72">
        <v>0.99499372385581686</v>
      </c>
      <c r="CF72">
        <v>-1.13231915461624E-2</v>
      </c>
      <c r="CG72">
        <v>289.99999999999989</v>
      </c>
      <c r="CH72">
        <v>984.78</v>
      </c>
      <c r="CI72">
        <v>655</v>
      </c>
      <c r="CJ72">
        <v>10404.700000000001</v>
      </c>
      <c r="CK72">
        <v>989.51</v>
      </c>
      <c r="CL72">
        <v>-4.7300000000000004</v>
      </c>
      <c r="CZ72">
        <f t="shared" si="88"/>
        <v>1800.02</v>
      </c>
      <c r="DA72">
        <f t="shared" si="89"/>
        <v>1513.2021003292464</v>
      </c>
      <c r="DB72">
        <f t="shared" si="90"/>
        <v>0.84065849286632721</v>
      </c>
      <c r="DC72">
        <f t="shared" si="91"/>
        <v>0.19131698573265457</v>
      </c>
      <c r="DD72">
        <v>6</v>
      </c>
      <c r="DE72">
        <v>0.5</v>
      </c>
      <c r="DF72" t="s">
        <v>425</v>
      </c>
      <c r="DG72">
        <v>2</v>
      </c>
      <c r="DH72">
        <v>1693258535</v>
      </c>
      <c r="DI72">
        <v>452.43299999999999</v>
      </c>
      <c r="DJ72">
        <v>499.92099999999999</v>
      </c>
      <c r="DK72">
        <v>22.9038</v>
      </c>
      <c r="DL72">
        <v>17.549600000000002</v>
      </c>
      <c r="DM72">
        <v>454.024</v>
      </c>
      <c r="DN72">
        <v>22.716999999999999</v>
      </c>
      <c r="DO72">
        <v>499.97899999999998</v>
      </c>
      <c r="DP72">
        <v>99.112099999999998</v>
      </c>
      <c r="DQ72">
        <v>9.9231799999999995E-2</v>
      </c>
      <c r="DR72">
        <v>27.912500000000001</v>
      </c>
      <c r="DS72">
        <v>27.957899999999999</v>
      </c>
      <c r="DT72">
        <v>999.9</v>
      </c>
      <c r="DU72">
        <v>0</v>
      </c>
      <c r="DV72">
        <v>0</v>
      </c>
      <c r="DW72">
        <v>10062.5</v>
      </c>
      <c r="DX72">
        <v>0</v>
      </c>
      <c r="DY72">
        <v>751.51800000000003</v>
      </c>
      <c r="DZ72">
        <v>-47.4878</v>
      </c>
      <c r="EA72">
        <v>463.03899999999999</v>
      </c>
      <c r="EB72">
        <v>508.851</v>
      </c>
      <c r="EC72">
        <v>5.3541299999999996</v>
      </c>
      <c r="ED72">
        <v>499.92099999999999</v>
      </c>
      <c r="EE72">
        <v>17.549600000000002</v>
      </c>
      <c r="EF72">
        <v>2.2700399999999998</v>
      </c>
      <c r="EG72">
        <v>1.7393799999999999</v>
      </c>
      <c r="EH72">
        <v>19.465399999999999</v>
      </c>
      <c r="EI72">
        <v>15.2524</v>
      </c>
      <c r="EJ72">
        <v>1800.02</v>
      </c>
      <c r="EK72">
        <v>0.97799100000000005</v>
      </c>
      <c r="EL72">
        <v>2.2009000000000001E-2</v>
      </c>
      <c r="EM72">
        <v>0</v>
      </c>
      <c r="EN72">
        <v>785.47799999999995</v>
      </c>
      <c r="EO72">
        <v>4.9995000000000003</v>
      </c>
      <c r="EP72">
        <v>16285.2</v>
      </c>
      <c r="EQ72">
        <v>16659.900000000001</v>
      </c>
      <c r="ER72">
        <v>48.25</v>
      </c>
      <c r="ES72">
        <v>49.561999999999998</v>
      </c>
      <c r="ET72">
        <v>49.5</v>
      </c>
      <c r="EU72">
        <v>48</v>
      </c>
      <c r="EV72">
        <v>49.311999999999998</v>
      </c>
      <c r="EW72">
        <v>1755.51</v>
      </c>
      <c r="EX72">
        <v>39.51</v>
      </c>
      <c r="EY72">
        <v>0</v>
      </c>
      <c r="EZ72">
        <v>117</v>
      </c>
      <c r="FA72">
        <v>0</v>
      </c>
      <c r="FB72">
        <v>785.45155999999997</v>
      </c>
      <c r="FC72">
        <v>1.2733846110567411</v>
      </c>
      <c r="FD72">
        <v>-64.900000080091914</v>
      </c>
      <c r="FE72">
        <v>16291.603999999999</v>
      </c>
      <c r="FF72">
        <v>15</v>
      </c>
      <c r="FG72">
        <v>1693258497.5</v>
      </c>
      <c r="FH72" t="s">
        <v>714</v>
      </c>
      <c r="FI72">
        <v>1693258497.5</v>
      </c>
      <c r="FJ72">
        <v>1693258488.5</v>
      </c>
      <c r="FK72">
        <v>61</v>
      </c>
      <c r="FL72">
        <v>5.0999999999999997E-2</v>
      </c>
      <c r="FM72">
        <v>3.0000000000000001E-3</v>
      </c>
      <c r="FN72">
        <v>-1.65</v>
      </c>
      <c r="FO72">
        <v>-1.4999999999999999E-2</v>
      </c>
      <c r="FP72">
        <v>500</v>
      </c>
      <c r="FQ72">
        <v>17</v>
      </c>
      <c r="FR72">
        <v>0.12</v>
      </c>
      <c r="FS72">
        <v>0.02</v>
      </c>
      <c r="FT72">
        <v>37.612023566659772</v>
      </c>
      <c r="FU72">
        <v>-0.468757567074502</v>
      </c>
      <c r="FV72">
        <v>0.18875190679861781</v>
      </c>
      <c r="FW72">
        <v>1</v>
      </c>
      <c r="FX72">
        <v>0.30137032252860352</v>
      </c>
      <c r="FY72">
        <v>8.0913242851194042E-2</v>
      </c>
      <c r="FZ72">
        <v>1.7010802579360249E-2</v>
      </c>
      <c r="GA72">
        <v>1</v>
      </c>
      <c r="GB72">
        <v>2</v>
      </c>
      <c r="GC72">
        <v>2</v>
      </c>
      <c r="GD72" t="s">
        <v>427</v>
      </c>
      <c r="GE72">
        <v>2.9712900000000002</v>
      </c>
      <c r="GF72">
        <v>2.8114699999999999</v>
      </c>
      <c r="GG72">
        <v>0.106874</v>
      </c>
      <c r="GH72">
        <v>0.113541</v>
      </c>
      <c r="GI72">
        <v>0.11586399999999999</v>
      </c>
      <c r="GJ72">
        <v>9.5220200000000005E-2</v>
      </c>
      <c r="GK72">
        <v>26459.9</v>
      </c>
      <c r="GL72">
        <v>24235.599999999999</v>
      </c>
      <c r="GM72">
        <v>26623</v>
      </c>
      <c r="GN72">
        <v>25787.8</v>
      </c>
      <c r="GO72">
        <v>32019.3</v>
      </c>
      <c r="GP72">
        <v>32866</v>
      </c>
      <c r="GQ72">
        <v>37692.300000000003</v>
      </c>
      <c r="GR72">
        <v>38152</v>
      </c>
      <c r="GS72">
        <v>1.9864999999999999</v>
      </c>
      <c r="GT72">
        <v>2.0102000000000002</v>
      </c>
      <c r="GU72">
        <v>9.0897099999999995E-4</v>
      </c>
      <c r="GV72">
        <v>0</v>
      </c>
      <c r="GW72">
        <v>27.943000000000001</v>
      </c>
      <c r="GX72">
        <v>999.9</v>
      </c>
      <c r="GY72">
        <v>37.799999999999997</v>
      </c>
      <c r="GZ72">
        <v>35.1</v>
      </c>
      <c r="HA72">
        <v>21.6614</v>
      </c>
      <c r="HB72">
        <v>61.484900000000003</v>
      </c>
      <c r="HC72">
        <v>13.117000000000001</v>
      </c>
      <c r="HD72">
        <v>1</v>
      </c>
      <c r="HE72">
        <v>0.20749999999999999</v>
      </c>
      <c r="HF72">
        <v>3.3441800000000002</v>
      </c>
      <c r="HG72">
        <v>20.275099999999998</v>
      </c>
      <c r="HH72">
        <v>5.2112999999999996</v>
      </c>
      <c r="HI72">
        <v>11.9321</v>
      </c>
      <c r="HJ72">
        <v>4.9885999999999999</v>
      </c>
      <c r="HK72">
        <v>3.2909999999999999</v>
      </c>
      <c r="HL72">
        <v>9999</v>
      </c>
      <c r="HM72">
        <v>9999</v>
      </c>
      <c r="HN72">
        <v>9999</v>
      </c>
      <c r="HO72">
        <v>999.9</v>
      </c>
      <c r="HP72">
        <v>1.8699600000000001</v>
      </c>
      <c r="HQ72">
        <v>1.87622</v>
      </c>
      <c r="HR72">
        <v>1.8739399999999999</v>
      </c>
      <c r="HS72">
        <v>1.87225</v>
      </c>
      <c r="HT72">
        <v>1.87269</v>
      </c>
      <c r="HU72">
        <v>1.87012</v>
      </c>
      <c r="HV72">
        <v>1.8760699999999999</v>
      </c>
      <c r="HW72">
        <v>1.8751500000000001</v>
      </c>
      <c r="HX72">
        <v>5</v>
      </c>
      <c r="HY72">
        <v>0</v>
      </c>
      <c r="HZ72">
        <v>0</v>
      </c>
      <c r="IA72">
        <v>0</v>
      </c>
      <c r="IB72" t="s">
        <v>428</v>
      </c>
      <c r="IC72" t="s">
        <v>429</v>
      </c>
      <c r="ID72" t="s">
        <v>430</v>
      </c>
      <c r="IE72" t="s">
        <v>430</v>
      </c>
      <c r="IF72" t="s">
        <v>430</v>
      </c>
      <c r="IG72" t="s">
        <v>430</v>
      </c>
      <c r="IH72">
        <v>0</v>
      </c>
      <c r="II72">
        <v>100</v>
      </c>
      <c r="IJ72">
        <v>100</v>
      </c>
      <c r="IK72">
        <v>-1.591</v>
      </c>
      <c r="IL72">
        <v>0.18679999999999999</v>
      </c>
      <c r="IM72">
        <v>-0.71564392879701666</v>
      </c>
      <c r="IN72">
        <v>-2.677719669153116E-3</v>
      </c>
      <c r="IO72">
        <v>1.9353498771248068E-6</v>
      </c>
      <c r="IP72">
        <v>-6.1862177325538213E-10</v>
      </c>
      <c r="IQ72">
        <v>-0.19211352804607471</v>
      </c>
      <c r="IR72">
        <v>-1.5299015507423901E-2</v>
      </c>
      <c r="IS72">
        <v>1.742162107778985E-3</v>
      </c>
      <c r="IT72">
        <v>-1.472690239905804E-5</v>
      </c>
      <c r="IU72">
        <v>3</v>
      </c>
      <c r="IV72">
        <v>2255</v>
      </c>
      <c r="IW72">
        <v>2</v>
      </c>
      <c r="IX72">
        <v>41</v>
      </c>
      <c r="IY72">
        <v>0.6</v>
      </c>
      <c r="IZ72">
        <v>0.8</v>
      </c>
      <c r="JA72">
        <v>1.1425799999999999</v>
      </c>
      <c r="JB72">
        <v>2.50488</v>
      </c>
      <c r="JC72">
        <v>1.5991200000000001</v>
      </c>
      <c r="JD72">
        <v>2.2668499999999998</v>
      </c>
      <c r="JE72">
        <v>1.5502899999999999</v>
      </c>
      <c r="JF72">
        <v>2.3962400000000001</v>
      </c>
      <c r="JG72">
        <v>37.626300000000001</v>
      </c>
      <c r="JH72">
        <v>14.797499999999999</v>
      </c>
      <c r="JI72">
        <v>18</v>
      </c>
      <c r="JJ72">
        <v>504.54300000000001</v>
      </c>
      <c r="JK72">
        <v>488.39800000000002</v>
      </c>
      <c r="JL72">
        <v>22.185600000000001</v>
      </c>
      <c r="JM72">
        <v>30.042999999999999</v>
      </c>
      <c r="JN72">
        <v>30.0001</v>
      </c>
      <c r="JO72">
        <v>29.961400000000001</v>
      </c>
      <c r="JP72">
        <v>29.910699999999999</v>
      </c>
      <c r="JQ72">
        <v>22.8887</v>
      </c>
      <c r="JR72">
        <v>24.967400000000001</v>
      </c>
      <c r="JS72">
        <v>29.695499999999999</v>
      </c>
      <c r="JT72">
        <v>22.197900000000001</v>
      </c>
      <c r="JU72">
        <v>500</v>
      </c>
      <c r="JV72">
        <v>17.571899999999999</v>
      </c>
      <c r="JW72">
        <v>99.405299999999997</v>
      </c>
      <c r="JX72">
        <v>99.108699999999999</v>
      </c>
    </row>
    <row r="73" spans="1:284" x14ac:dyDescent="0.3">
      <c r="A73">
        <v>57</v>
      </c>
      <c r="B73">
        <v>1693258642.5</v>
      </c>
      <c r="C73">
        <v>13703</v>
      </c>
      <c r="D73" t="s">
        <v>715</v>
      </c>
      <c r="E73" t="s">
        <v>716</v>
      </c>
      <c r="F73" t="s">
        <v>416</v>
      </c>
      <c r="G73" t="s">
        <v>417</v>
      </c>
      <c r="H73" t="s">
        <v>594</v>
      </c>
      <c r="I73" t="s">
        <v>593</v>
      </c>
      <c r="J73" t="s">
        <v>419</v>
      </c>
      <c r="K73" t="s">
        <v>595</v>
      </c>
      <c r="L73" t="s">
        <v>596</v>
      </c>
      <c r="M73">
        <v>1693258642.5</v>
      </c>
      <c r="N73">
        <f t="shared" si="46"/>
        <v>4.1726959709250189E-3</v>
      </c>
      <c r="O73">
        <f t="shared" si="47"/>
        <v>4.1726959709250186</v>
      </c>
      <c r="P73">
        <f t="shared" si="48"/>
        <v>38.394283308415837</v>
      </c>
      <c r="Q73">
        <f t="shared" si="49"/>
        <v>551.12300000000005</v>
      </c>
      <c r="R73">
        <f t="shared" si="50"/>
        <v>308.13250818752329</v>
      </c>
      <c r="S73">
        <f t="shared" si="51"/>
        <v>30.56951307465587</v>
      </c>
      <c r="T73">
        <f t="shared" si="52"/>
        <v>54.67635288903201</v>
      </c>
      <c r="U73">
        <f t="shared" si="53"/>
        <v>0.2765030915705729</v>
      </c>
      <c r="V73">
        <f t="shared" si="54"/>
        <v>2.9178029469833144</v>
      </c>
      <c r="W73">
        <f t="shared" si="55"/>
        <v>0.2627272577917637</v>
      </c>
      <c r="X73">
        <f t="shared" si="56"/>
        <v>0.16538502806082622</v>
      </c>
      <c r="Y73">
        <f t="shared" si="57"/>
        <v>344.33780065789199</v>
      </c>
      <c r="Z73">
        <f t="shared" si="58"/>
        <v>28.88717535831422</v>
      </c>
      <c r="AA73">
        <f t="shared" si="59"/>
        <v>28.0016</v>
      </c>
      <c r="AB73">
        <f t="shared" si="60"/>
        <v>3.795193655727886</v>
      </c>
      <c r="AC73">
        <f t="shared" si="61"/>
        <v>59.970546181240877</v>
      </c>
      <c r="AD73">
        <f t="shared" si="62"/>
        <v>2.2676792726784001</v>
      </c>
      <c r="AE73">
        <f t="shared" si="63"/>
        <v>3.781321693861349</v>
      </c>
      <c r="AF73">
        <f t="shared" si="64"/>
        <v>1.5275143830494859</v>
      </c>
      <c r="AG73">
        <f t="shared" si="65"/>
        <v>-184.01589231779334</v>
      </c>
      <c r="AH73">
        <f t="shared" si="66"/>
        <v>-9.8787284076034982</v>
      </c>
      <c r="AI73">
        <f t="shared" si="67"/>
        <v>-0.73777985084796349</v>
      </c>
      <c r="AJ73">
        <f t="shared" si="68"/>
        <v>149.70540008164718</v>
      </c>
      <c r="AK73">
        <v>0</v>
      </c>
      <c r="AL73">
        <v>0</v>
      </c>
      <c r="AM73">
        <f t="shared" si="69"/>
        <v>1</v>
      </c>
      <c r="AN73">
        <f t="shared" si="70"/>
        <v>0</v>
      </c>
      <c r="AO73">
        <f t="shared" si="71"/>
        <v>52355.202940314666</v>
      </c>
      <c r="AP73" t="s">
        <v>422</v>
      </c>
      <c r="AQ73">
        <v>10238.9</v>
      </c>
      <c r="AR73">
        <v>302.21199999999999</v>
      </c>
      <c r="AS73">
        <v>4052.3</v>
      </c>
      <c r="AT73">
        <f t="shared" si="72"/>
        <v>0.92542210596451402</v>
      </c>
      <c r="AU73">
        <v>-0.32343011824092421</v>
      </c>
      <c r="AV73" t="s">
        <v>717</v>
      </c>
      <c r="AW73">
        <v>10431.200000000001</v>
      </c>
      <c r="AX73">
        <v>787.31223076923072</v>
      </c>
      <c r="AY73">
        <v>1071.7354706462529</v>
      </c>
      <c r="AZ73">
        <f t="shared" si="73"/>
        <v>0.26538567367329546</v>
      </c>
      <c r="BA73">
        <v>0.5</v>
      </c>
      <c r="BB73">
        <f t="shared" si="74"/>
        <v>1513.0497003289456</v>
      </c>
      <c r="BC73">
        <f t="shared" si="75"/>
        <v>38.394283308415837</v>
      </c>
      <c r="BD73">
        <f t="shared" si="76"/>
        <v>200.77085701148752</v>
      </c>
      <c r="BE73">
        <f t="shared" si="77"/>
        <v>2.5589188126628824E-2</v>
      </c>
      <c r="BF73">
        <f t="shared" si="78"/>
        <v>2.7810636215637023</v>
      </c>
      <c r="BG73">
        <f t="shared" si="79"/>
        <v>250.29860131609604</v>
      </c>
      <c r="BH73" t="s">
        <v>718</v>
      </c>
      <c r="BI73">
        <v>578.66999999999996</v>
      </c>
      <c r="BJ73">
        <f t="shared" si="80"/>
        <v>578.66999999999996</v>
      </c>
      <c r="BK73">
        <f t="shared" si="81"/>
        <v>0.46006265925763945</v>
      </c>
      <c r="BL73">
        <f t="shared" si="82"/>
        <v>0.57684680191503424</v>
      </c>
      <c r="BM73">
        <f t="shared" si="83"/>
        <v>0.85805469475843632</v>
      </c>
      <c r="BN73">
        <f t="shared" si="84"/>
        <v>0.36960957102212999</v>
      </c>
      <c r="BO73">
        <f t="shared" si="85"/>
        <v>0.79479855655487208</v>
      </c>
      <c r="BP73">
        <f t="shared" si="86"/>
        <v>0.42397910996255589</v>
      </c>
      <c r="BQ73">
        <f t="shared" si="87"/>
        <v>0.57602089003744417</v>
      </c>
      <c r="BR73">
        <v>5456</v>
      </c>
      <c r="BS73">
        <v>290.00000000000011</v>
      </c>
      <c r="BT73">
        <v>1001.19</v>
      </c>
      <c r="BU73">
        <v>205</v>
      </c>
      <c r="BV73">
        <v>10431.200000000001</v>
      </c>
      <c r="BW73">
        <v>999.38</v>
      </c>
      <c r="BX73">
        <v>1.81</v>
      </c>
      <c r="BY73">
        <v>300.00000000000011</v>
      </c>
      <c r="BZ73">
        <v>38.299999999999997</v>
      </c>
      <c r="CA73">
        <v>1071.7354706462529</v>
      </c>
      <c r="CB73">
        <v>1.459945237681914</v>
      </c>
      <c r="CC73">
        <v>-75.471183619464682</v>
      </c>
      <c r="CD73">
        <v>1.2464991871762261</v>
      </c>
      <c r="CE73">
        <v>0.99241989588639812</v>
      </c>
      <c r="CF73">
        <v>-1.1322692102335941E-2</v>
      </c>
      <c r="CG73">
        <v>289.99999999999989</v>
      </c>
      <c r="CH73">
        <v>994.16</v>
      </c>
      <c r="CI73">
        <v>695</v>
      </c>
      <c r="CJ73">
        <v>10400.200000000001</v>
      </c>
      <c r="CK73">
        <v>999.17</v>
      </c>
      <c r="CL73">
        <v>-5.01</v>
      </c>
      <c r="CZ73">
        <f t="shared" si="88"/>
        <v>1799.84</v>
      </c>
      <c r="DA73">
        <f t="shared" si="89"/>
        <v>1513.0497003289456</v>
      </c>
      <c r="DB73">
        <f t="shared" si="90"/>
        <v>0.84065789199536944</v>
      </c>
      <c r="DC73">
        <f t="shared" si="91"/>
        <v>0.19131578399073917</v>
      </c>
      <c r="DD73">
        <v>6</v>
      </c>
      <c r="DE73">
        <v>0.5</v>
      </c>
      <c r="DF73" t="s">
        <v>425</v>
      </c>
      <c r="DG73">
        <v>2</v>
      </c>
      <c r="DH73">
        <v>1693258642.5</v>
      </c>
      <c r="DI73">
        <v>551.12300000000005</v>
      </c>
      <c r="DJ73">
        <v>599.91700000000003</v>
      </c>
      <c r="DK73">
        <v>22.857600000000001</v>
      </c>
      <c r="DL73">
        <v>17.968699999999998</v>
      </c>
      <c r="DM73">
        <v>552.68399999999997</v>
      </c>
      <c r="DN73">
        <v>22.675799999999999</v>
      </c>
      <c r="DO73">
        <v>500.39699999999999</v>
      </c>
      <c r="DP73">
        <v>99.108900000000006</v>
      </c>
      <c r="DQ73">
        <v>0.10008400000000001</v>
      </c>
      <c r="DR73">
        <v>27.938800000000001</v>
      </c>
      <c r="DS73">
        <v>28.0016</v>
      </c>
      <c r="DT73">
        <v>999.9</v>
      </c>
      <c r="DU73">
        <v>0</v>
      </c>
      <c r="DV73">
        <v>0</v>
      </c>
      <c r="DW73">
        <v>10022.5</v>
      </c>
      <c r="DX73">
        <v>0</v>
      </c>
      <c r="DY73">
        <v>629.76700000000005</v>
      </c>
      <c r="DZ73">
        <v>-48.793799999999997</v>
      </c>
      <c r="EA73">
        <v>564.01499999999999</v>
      </c>
      <c r="EB73">
        <v>610.89400000000001</v>
      </c>
      <c r="EC73">
        <v>4.8889100000000001</v>
      </c>
      <c r="ED73">
        <v>599.91700000000003</v>
      </c>
      <c r="EE73">
        <v>17.968699999999998</v>
      </c>
      <c r="EF73">
        <v>2.2654000000000001</v>
      </c>
      <c r="EG73">
        <v>1.7808600000000001</v>
      </c>
      <c r="EH73">
        <v>19.432400000000001</v>
      </c>
      <c r="EI73">
        <v>15.6198</v>
      </c>
      <c r="EJ73">
        <v>1799.84</v>
      </c>
      <c r="EK73">
        <v>0.97800799999999999</v>
      </c>
      <c r="EL73">
        <v>2.19922E-2</v>
      </c>
      <c r="EM73">
        <v>0</v>
      </c>
      <c r="EN73">
        <v>787.16600000000005</v>
      </c>
      <c r="EO73">
        <v>4.9995000000000003</v>
      </c>
      <c r="EP73">
        <v>15937.9</v>
      </c>
      <c r="EQ73">
        <v>16658.3</v>
      </c>
      <c r="ER73">
        <v>48.25</v>
      </c>
      <c r="ES73">
        <v>49.5</v>
      </c>
      <c r="ET73">
        <v>49.436999999999998</v>
      </c>
      <c r="EU73">
        <v>48</v>
      </c>
      <c r="EV73">
        <v>49.311999999999998</v>
      </c>
      <c r="EW73">
        <v>1755.37</v>
      </c>
      <c r="EX73">
        <v>39.47</v>
      </c>
      <c r="EY73">
        <v>0</v>
      </c>
      <c r="EZ73">
        <v>105.7999999523163</v>
      </c>
      <c r="FA73">
        <v>0</v>
      </c>
      <c r="FB73">
        <v>787.31223076923072</v>
      </c>
      <c r="FC73">
        <v>-1.033435891429543</v>
      </c>
      <c r="FD73">
        <v>-325.26837573825941</v>
      </c>
      <c r="FE73">
        <v>15963.15769230769</v>
      </c>
      <c r="FF73">
        <v>15</v>
      </c>
      <c r="FG73">
        <v>1693258602.5</v>
      </c>
      <c r="FH73" t="s">
        <v>719</v>
      </c>
      <c r="FI73">
        <v>1693258602.5</v>
      </c>
      <c r="FJ73">
        <v>1693258598.5</v>
      </c>
      <c r="FK73">
        <v>62</v>
      </c>
      <c r="FL73">
        <v>0.14799999999999999</v>
      </c>
      <c r="FM73">
        <v>-3.0000000000000001E-3</v>
      </c>
      <c r="FN73">
        <v>-1.613</v>
      </c>
      <c r="FO73">
        <v>-8.9999999999999993E-3</v>
      </c>
      <c r="FP73">
        <v>600</v>
      </c>
      <c r="FQ73">
        <v>17</v>
      </c>
      <c r="FR73">
        <v>0.13</v>
      </c>
      <c r="FS73">
        <v>0.04</v>
      </c>
      <c r="FT73">
        <v>38.621040565296617</v>
      </c>
      <c r="FU73">
        <v>-0.35871483928064968</v>
      </c>
      <c r="FV73">
        <v>0.1373661043585476</v>
      </c>
      <c r="FW73">
        <v>1</v>
      </c>
      <c r="FX73">
        <v>0.27924681221439451</v>
      </c>
      <c r="FY73">
        <v>5.6496350657833363E-3</v>
      </c>
      <c r="FZ73">
        <v>4.4730730837187743E-3</v>
      </c>
      <c r="GA73">
        <v>1</v>
      </c>
      <c r="GB73">
        <v>2</v>
      </c>
      <c r="GC73">
        <v>2</v>
      </c>
      <c r="GD73" t="s">
        <v>427</v>
      </c>
      <c r="GE73">
        <v>2.9723799999999998</v>
      </c>
      <c r="GF73">
        <v>2.8119800000000001</v>
      </c>
      <c r="GG73">
        <v>0.12348199999999999</v>
      </c>
      <c r="GH73">
        <v>0.129498</v>
      </c>
      <c r="GI73">
        <v>0.115701</v>
      </c>
      <c r="GJ73">
        <v>9.6845100000000003E-2</v>
      </c>
      <c r="GK73">
        <v>25966.1</v>
      </c>
      <c r="GL73">
        <v>23797.8</v>
      </c>
      <c r="GM73">
        <v>26621.4</v>
      </c>
      <c r="GN73">
        <v>25786.400000000001</v>
      </c>
      <c r="GO73">
        <v>32025.4</v>
      </c>
      <c r="GP73">
        <v>32805.800000000003</v>
      </c>
      <c r="GQ73">
        <v>37690.9</v>
      </c>
      <c r="GR73">
        <v>38149.300000000003</v>
      </c>
      <c r="GS73">
        <v>1.9861</v>
      </c>
      <c r="GT73">
        <v>2.0114999999999998</v>
      </c>
      <c r="GU73">
        <v>1.07288E-2</v>
      </c>
      <c r="GV73">
        <v>0</v>
      </c>
      <c r="GW73">
        <v>27.8264</v>
      </c>
      <c r="GX73">
        <v>999.9</v>
      </c>
      <c r="GY73">
        <v>37.799999999999997</v>
      </c>
      <c r="GZ73">
        <v>35</v>
      </c>
      <c r="HA73">
        <v>21.5427</v>
      </c>
      <c r="HB73">
        <v>61.674900000000001</v>
      </c>
      <c r="HC73">
        <v>13.088900000000001</v>
      </c>
      <c r="HD73">
        <v>1</v>
      </c>
      <c r="HE73">
        <v>0.207978</v>
      </c>
      <c r="HF73">
        <v>3.3387799999999999</v>
      </c>
      <c r="HG73">
        <v>20.274999999999999</v>
      </c>
      <c r="HH73">
        <v>5.2107000000000001</v>
      </c>
      <c r="HI73">
        <v>11.9321</v>
      </c>
      <c r="HJ73">
        <v>4.9885999999999999</v>
      </c>
      <c r="HK73">
        <v>3.2909999999999999</v>
      </c>
      <c r="HL73">
        <v>9999</v>
      </c>
      <c r="HM73">
        <v>9999</v>
      </c>
      <c r="HN73">
        <v>9999</v>
      </c>
      <c r="HO73">
        <v>999.9</v>
      </c>
      <c r="HP73">
        <v>1.8699600000000001</v>
      </c>
      <c r="HQ73">
        <v>1.87622</v>
      </c>
      <c r="HR73">
        <v>1.8739300000000001</v>
      </c>
      <c r="HS73">
        <v>1.87225</v>
      </c>
      <c r="HT73">
        <v>1.8727100000000001</v>
      </c>
      <c r="HU73">
        <v>1.87012</v>
      </c>
      <c r="HV73">
        <v>1.8760699999999999</v>
      </c>
      <c r="HW73">
        <v>1.8751199999999999</v>
      </c>
      <c r="HX73">
        <v>5</v>
      </c>
      <c r="HY73">
        <v>0</v>
      </c>
      <c r="HZ73">
        <v>0</v>
      </c>
      <c r="IA73">
        <v>0</v>
      </c>
      <c r="IB73" t="s">
        <v>428</v>
      </c>
      <c r="IC73" t="s">
        <v>429</v>
      </c>
      <c r="ID73" t="s">
        <v>430</v>
      </c>
      <c r="IE73" t="s">
        <v>430</v>
      </c>
      <c r="IF73" t="s">
        <v>430</v>
      </c>
      <c r="IG73" t="s">
        <v>430</v>
      </c>
      <c r="IH73">
        <v>0</v>
      </c>
      <c r="II73">
        <v>100</v>
      </c>
      <c r="IJ73">
        <v>100</v>
      </c>
      <c r="IK73">
        <v>-1.5609999999999999</v>
      </c>
      <c r="IL73">
        <v>0.18179999999999999</v>
      </c>
      <c r="IM73">
        <v>-0.56763165565575147</v>
      </c>
      <c r="IN73">
        <v>-2.677719669153116E-3</v>
      </c>
      <c r="IO73">
        <v>1.9353498771248068E-6</v>
      </c>
      <c r="IP73">
        <v>-6.1862177325538213E-10</v>
      </c>
      <c r="IQ73">
        <v>-0.19533510716270119</v>
      </c>
      <c r="IR73">
        <v>-1.5299015507423901E-2</v>
      </c>
      <c r="IS73">
        <v>1.742162107778985E-3</v>
      </c>
      <c r="IT73">
        <v>-1.472690239905804E-5</v>
      </c>
      <c r="IU73">
        <v>3</v>
      </c>
      <c r="IV73">
        <v>2255</v>
      </c>
      <c r="IW73">
        <v>2</v>
      </c>
      <c r="IX73">
        <v>41</v>
      </c>
      <c r="IY73">
        <v>0.7</v>
      </c>
      <c r="IZ73">
        <v>0.7</v>
      </c>
      <c r="JA73">
        <v>1.32324</v>
      </c>
      <c r="JB73">
        <v>2.50122</v>
      </c>
      <c r="JC73">
        <v>1.5991200000000001</v>
      </c>
      <c r="JD73">
        <v>2.2668499999999998</v>
      </c>
      <c r="JE73">
        <v>1.5502899999999999</v>
      </c>
      <c r="JF73">
        <v>2.33887</v>
      </c>
      <c r="JG73">
        <v>37.554000000000002</v>
      </c>
      <c r="JH73">
        <v>14.762499999999999</v>
      </c>
      <c r="JI73">
        <v>18</v>
      </c>
      <c r="JJ73">
        <v>504.54599999999999</v>
      </c>
      <c r="JK73">
        <v>489.54</v>
      </c>
      <c r="JL73">
        <v>22.334099999999999</v>
      </c>
      <c r="JM73">
        <v>30.058499999999999</v>
      </c>
      <c r="JN73">
        <v>29.9999</v>
      </c>
      <c r="JO73">
        <v>29.9925</v>
      </c>
      <c r="JP73">
        <v>29.9466</v>
      </c>
      <c r="JQ73">
        <v>26.496700000000001</v>
      </c>
      <c r="JR73">
        <v>23.027699999999999</v>
      </c>
      <c r="JS73">
        <v>29.907599999999999</v>
      </c>
      <c r="JT73">
        <v>22.331399999999999</v>
      </c>
      <c r="JU73">
        <v>600</v>
      </c>
      <c r="JV73">
        <v>17.954899999999999</v>
      </c>
      <c r="JW73">
        <v>99.400800000000004</v>
      </c>
      <c r="JX73">
        <v>99.102400000000003</v>
      </c>
    </row>
    <row r="74" spans="1:284" x14ac:dyDescent="0.3">
      <c r="A74">
        <v>58</v>
      </c>
      <c r="B74">
        <v>1693258761.5</v>
      </c>
      <c r="C74">
        <v>13822</v>
      </c>
      <c r="D74" t="s">
        <v>720</v>
      </c>
      <c r="E74" t="s">
        <v>721</v>
      </c>
      <c r="F74" t="s">
        <v>416</v>
      </c>
      <c r="G74" t="s">
        <v>417</v>
      </c>
      <c r="H74" t="s">
        <v>594</v>
      </c>
      <c r="I74" t="s">
        <v>593</v>
      </c>
      <c r="J74" t="s">
        <v>419</v>
      </c>
      <c r="K74" t="s">
        <v>595</v>
      </c>
      <c r="L74" t="s">
        <v>596</v>
      </c>
      <c r="M74">
        <v>1693258761.5</v>
      </c>
      <c r="N74">
        <f t="shared" si="46"/>
        <v>3.6094021231358638E-3</v>
      </c>
      <c r="O74">
        <f t="shared" si="47"/>
        <v>3.6094021231358639</v>
      </c>
      <c r="P74">
        <f t="shared" si="48"/>
        <v>38.568582035771648</v>
      </c>
      <c r="Q74">
        <f t="shared" si="49"/>
        <v>750.50699999999995</v>
      </c>
      <c r="R74">
        <f t="shared" si="50"/>
        <v>463.49180023789125</v>
      </c>
      <c r="S74">
        <f t="shared" si="51"/>
        <v>45.982130855757852</v>
      </c>
      <c r="T74">
        <f t="shared" si="52"/>
        <v>74.456357295748788</v>
      </c>
      <c r="U74">
        <f t="shared" si="53"/>
        <v>0.23594315930510179</v>
      </c>
      <c r="V74">
        <f t="shared" si="54"/>
        <v>2.914295225414707</v>
      </c>
      <c r="W74">
        <f t="shared" si="55"/>
        <v>0.22582141379669429</v>
      </c>
      <c r="X74">
        <f t="shared" si="56"/>
        <v>0.1420115972711079</v>
      </c>
      <c r="Y74">
        <f t="shared" si="57"/>
        <v>344.3776006583189</v>
      </c>
      <c r="Z74">
        <f t="shared" si="58"/>
        <v>29.008305568784415</v>
      </c>
      <c r="AA74">
        <f t="shared" si="59"/>
        <v>27.971499999999999</v>
      </c>
      <c r="AB74">
        <f t="shared" si="60"/>
        <v>3.7885393028368988</v>
      </c>
      <c r="AC74">
        <f t="shared" si="61"/>
        <v>59.627513051686087</v>
      </c>
      <c r="AD74">
        <f t="shared" si="62"/>
        <v>2.25112058616656</v>
      </c>
      <c r="AE74">
        <f t="shared" si="63"/>
        <v>3.7753051753395326</v>
      </c>
      <c r="AF74">
        <f t="shared" si="64"/>
        <v>1.5374187166703388</v>
      </c>
      <c r="AG74">
        <f t="shared" si="65"/>
        <v>-159.17463363029159</v>
      </c>
      <c r="AH74">
        <f t="shared" si="66"/>
        <v>-9.4269290515532607</v>
      </c>
      <c r="AI74">
        <f t="shared" si="67"/>
        <v>-0.70468357645882906</v>
      </c>
      <c r="AJ74">
        <f t="shared" si="68"/>
        <v>175.07135440001522</v>
      </c>
      <c r="AK74">
        <v>0</v>
      </c>
      <c r="AL74">
        <v>0</v>
      </c>
      <c r="AM74">
        <f t="shared" si="69"/>
        <v>1</v>
      </c>
      <c r="AN74">
        <f t="shared" si="70"/>
        <v>0</v>
      </c>
      <c r="AO74">
        <f t="shared" si="71"/>
        <v>52259.396779521936</v>
      </c>
      <c r="AP74" t="s">
        <v>422</v>
      </c>
      <c r="AQ74">
        <v>10238.9</v>
      </c>
      <c r="AR74">
        <v>302.21199999999999</v>
      </c>
      <c r="AS74">
        <v>4052.3</v>
      </c>
      <c r="AT74">
        <f t="shared" si="72"/>
        <v>0.92542210596451402</v>
      </c>
      <c r="AU74">
        <v>-0.32343011824092421</v>
      </c>
      <c r="AV74" t="s">
        <v>722</v>
      </c>
      <c r="AW74">
        <v>10450.200000000001</v>
      </c>
      <c r="AX74">
        <v>787.5434230769232</v>
      </c>
      <c r="AY74">
        <v>1075.6582510464291</v>
      </c>
      <c r="AZ74">
        <f t="shared" si="73"/>
        <v>0.26784978192583009</v>
      </c>
      <c r="BA74">
        <v>0.5</v>
      </c>
      <c r="BB74">
        <f t="shared" si="74"/>
        <v>1513.2186003291592</v>
      </c>
      <c r="BC74">
        <f t="shared" si="75"/>
        <v>38.568582035771648</v>
      </c>
      <c r="BD74">
        <f t="shared" si="76"/>
        <v>202.65763605213758</v>
      </c>
      <c r="BE74">
        <f t="shared" si="77"/>
        <v>2.5701516056934985E-2</v>
      </c>
      <c r="BF74">
        <f t="shared" si="78"/>
        <v>2.7672745930762064</v>
      </c>
      <c r="BG74">
        <f t="shared" si="79"/>
        <v>250.51196424982783</v>
      </c>
      <c r="BH74" t="s">
        <v>723</v>
      </c>
      <c r="BI74">
        <v>577.45000000000005</v>
      </c>
      <c r="BJ74">
        <f t="shared" si="80"/>
        <v>577.45000000000005</v>
      </c>
      <c r="BK74">
        <f t="shared" si="81"/>
        <v>0.46316592706071724</v>
      </c>
      <c r="BL74">
        <f t="shared" si="82"/>
        <v>0.57830199994551246</v>
      </c>
      <c r="BM74">
        <f t="shared" si="83"/>
        <v>0.8566245302541321</v>
      </c>
      <c r="BN74">
        <f t="shared" si="84"/>
        <v>0.37250788607443996</v>
      </c>
      <c r="BO74">
        <f t="shared" si="85"/>
        <v>0.79375250632880379</v>
      </c>
      <c r="BP74">
        <f t="shared" si="86"/>
        <v>0.42402803462421729</v>
      </c>
      <c r="BQ74">
        <f t="shared" si="87"/>
        <v>0.57597196537578266</v>
      </c>
      <c r="BR74">
        <v>5458</v>
      </c>
      <c r="BS74">
        <v>290.00000000000011</v>
      </c>
      <c r="BT74">
        <v>1004.88</v>
      </c>
      <c r="BU74">
        <v>115</v>
      </c>
      <c r="BV74">
        <v>10450.200000000001</v>
      </c>
      <c r="BW74">
        <v>1003.16</v>
      </c>
      <c r="BX74">
        <v>1.72</v>
      </c>
      <c r="BY74">
        <v>300.00000000000011</v>
      </c>
      <c r="BZ74">
        <v>38.299999999999997</v>
      </c>
      <c r="CA74">
        <v>1075.6582510464291</v>
      </c>
      <c r="CB74">
        <v>1.0480357505293001</v>
      </c>
      <c r="CC74">
        <v>-75.764061005717977</v>
      </c>
      <c r="CD74">
        <v>0.89477366146036397</v>
      </c>
      <c r="CE74">
        <v>0.99610986060313988</v>
      </c>
      <c r="CF74">
        <v>-1.132218420467187E-2</v>
      </c>
      <c r="CG74">
        <v>289.99999999999989</v>
      </c>
      <c r="CH74">
        <v>997.98</v>
      </c>
      <c r="CI74">
        <v>725</v>
      </c>
      <c r="CJ74">
        <v>10397</v>
      </c>
      <c r="CK74">
        <v>1002.79</v>
      </c>
      <c r="CL74">
        <v>-4.8099999999999996</v>
      </c>
      <c r="CZ74">
        <f t="shared" si="88"/>
        <v>1800.04</v>
      </c>
      <c r="DA74">
        <f t="shared" si="89"/>
        <v>1513.2186003291592</v>
      </c>
      <c r="DB74">
        <f t="shared" si="90"/>
        <v>0.84065831888689102</v>
      </c>
      <c r="DC74">
        <f t="shared" si="91"/>
        <v>0.19131663777378219</v>
      </c>
      <c r="DD74">
        <v>6</v>
      </c>
      <c r="DE74">
        <v>0.5</v>
      </c>
      <c r="DF74" t="s">
        <v>425</v>
      </c>
      <c r="DG74">
        <v>2</v>
      </c>
      <c r="DH74">
        <v>1693258761.5</v>
      </c>
      <c r="DI74">
        <v>750.50699999999995</v>
      </c>
      <c r="DJ74">
        <v>800.00599999999997</v>
      </c>
      <c r="DK74">
        <v>22.690899999999999</v>
      </c>
      <c r="DL74">
        <v>18.460799999999999</v>
      </c>
      <c r="DM74">
        <v>752.15300000000002</v>
      </c>
      <c r="DN74">
        <v>22.511500000000002</v>
      </c>
      <c r="DO74">
        <v>500.34300000000002</v>
      </c>
      <c r="DP74">
        <v>99.108199999999997</v>
      </c>
      <c r="DQ74">
        <v>9.9878400000000006E-2</v>
      </c>
      <c r="DR74">
        <v>27.9115</v>
      </c>
      <c r="DS74">
        <v>27.971499999999999</v>
      </c>
      <c r="DT74">
        <v>999.9</v>
      </c>
      <c r="DU74">
        <v>0</v>
      </c>
      <c r="DV74">
        <v>0</v>
      </c>
      <c r="DW74">
        <v>10002.5</v>
      </c>
      <c r="DX74">
        <v>0</v>
      </c>
      <c r="DY74">
        <v>552.69799999999998</v>
      </c>
      <c r="DZ74">
        <v>-49.499899999999997</v>
      </c>
      <c r="EA74">
        <v>767.93200000000002</v>
      </c>
      <c r="EB74">
        <v>815.053</v>
      </c>
      <c r="EC74">
        <v>4.2300899999999997</v>
      </c>
      <c r="ED74">
        <v>800.00599999999997</v>
      </c>
      <c r="EE74">
        <v>18.460799999999999</v>
      </c>
      <c r="EF74">
        <v>2.24885</v>
      </c>
      <c r="EG74">
        <v>1.82961</v>
      </c>
      <c r="EH74">
        <v>19.314599999999999</v>
      </c>
      <c r="EI74">
        <v>16.042100000000001</v>
      </c>
      <c r="EJ74">
        <v>1800.04</v>
      </c>
      <c r="EK74">
        <v>0.97799400000000003</v>
      </c>
      <c r="EL74">
        <v>2.2006000000000001E-2</v>
      </c>
      <c r="EM74">
        <v>0</v>
      </c>
      <c r="EN74">
        <v>786.71799999999996</v>
      </c>
      <c r="EO74">
        <v>4.9995000000000003</v>
      </c>
      <c r="EP74">
        <v>15773.9</v>
      </c>
      <c r="EQ74">
        <v>16660.2</v>
      </c>
      <c r="ER74">
        <v>48.25</v>
      </c>
      <c r="ES74">
        <v>49.375</v>
      </c>
      <c r="ET74">
        <v>49.375</v>
      </c>
      <c r="EU74">
        <v>47.936999999999998</v>
      </c>
      <c r="EV74">
        <v>49.25</v>
      </c>
      <c r="EW74">
        <v>1755.54</v>
      </c>
      <c r="EX74">
        <v>39.5</v>
      </c>
      <c r="EY74">
        <v>0</v>
      </c>
      <c r="EZ74">
        <v>117</v>
      </c>
      <c r="FA74">
        <v>0</v>
      </c>
      <c r="FB74">
        <v>787.5434230769232</v>
      </c>
      <c r="FC74">
        <v>-3.4039999999471702</v>
      </c>
      <c r="FD74">
        <v>-221.22051312176171</v>
      </c>
      <c r="FE74">
        <v>15775.473076923079</v>
      </c>
      <c r="FF74">
        <v>15</v>
      </c>
      <c r="FG74">
        <v>1693258722</v>
      </c>
      <c r="FH74" t="s">
        <v>724</v>
      </c>
      <c r="FI74">
        <v>1693258722</v>
      </c>
      <c r="FJ74">
        <v>1693258709.5</v>
      </c>
      <c r="FK74">
        <v>63</v>
      </c>
      <c r="FL74">
        <v>0.10299999999999999</v>
      </c>
      <c r="FM74">
        <v>4.0000000000000001E-3</v>
      </c>
      <c r="FN74">
        <v>-1.6859999999999999</v>
      </c>
      <c r="FO74">
        <v>1.2E-2</v>
      </c>
      <c r="FP74">
        <v>800</v>
      </c>
      <c r="FQ74">
        <v>18</v>
      </c>
      <c r="FR74">
        <v>0.11</v>
      </c>
      <c r="FS74">
        <v>0.05</v>
      </c>
      <c r="FT74">
        <v>38.937509513250802</v>
      </c>
      <c r="FU74">
        <v>-0.88815243525861398</v>
      </c>
      <c r="FV74">
        <v>0.1952343823752424</v>
      </c>
      <c r="FW74">
        <v>1</v>
      </c>
      <c r="FX74">
        <v>0.24084044649466879</v>
      </c>
      <c r="FY74">
        <v>7.7086890131640804E-3</v>
      </c>
      <c r="FZ74">
        <v>4.8207074058680853E-3</v>
      </c>
      <c r="GA74">
        <v>1</v>
      </c>
      <c r="GB74">
        <v>2</v>
      </c>
      <c r="GC74">
        <v>2</v>
      </c>
      <c r="GD74" t="s">
        <v>427</v>
      </c>
      <c r="GE74">
        <v>2.9722599999999999</v>
      </c>
      <c r="GF74">
        <v>2.8115999999999999</v>
      </c>
      <c r="GG74">
        <v>0.15315699999999999</v>
      </c>
      <c r="GH74">
        <v>0.15793699999999999</v>
      </c>
      <c r="GI74">
        <v>0.11510099999999999</v>
      </c>
      <c r="GJ74">
        <v>9.8746500000000001E-2</v>
      </c>
      <c r="GK74">
        <v>25088.799999999999</v>
      </c>
      <c r="GL74">
        <v>23021.7</v>
      </c>
      <c r="GM74">
        <v>26623.599999999999</v>
      </c>
      <c r="GN74">
        <v>25788.2</v>
      </c>
      <c r="GO74">
        <v>32050.1</v>
      </c>
      <c r="GP74">
        <v>32741.200000000001</v>
      </c>
      <c r="GQ74">
        <v>37691.599999999999</v>
      </c>
      <c r="GR74">
        <v>38152.199999999997</v>
      </c>
      <c r="GS74">
        <v>1.9854000000000001</v>
      </c>
      <c r="GT74">
        <v>2.0144000000000002</v>
      </c>
      <c r="GU74">
        <v>2.45422E-2</v>
      </c>
      <c r="GV74">
        <v>0</v>
      </c>
      <c r="GW74">
        <v>27.570599999999999</v>
      </c>
      <c r="GX74">
        <v>999.9</v>
      </c>
      <c r="GY74">
        <v>38</v>
      </c>
      <c r="GZ74">
        <v>34.9</v>
      </c>
      <c r="HA74">
        <v>21.537500000000001</v>
      </c>
      <c r="HB74">
        <v>61.774900000000002</v>
      </c>
      <c r="HC74">
        <v>12.504</v>
      </c>
      <c r="HD74">
        <v>1</v>
      </c>
      <c r="HE74">
        <v>0.20426800000000001</v>
      </c>
      <c r="HF74">
        <v>3.0079799999999999</v>
      </c>
      <c r="HG74">
        <v>20.281300000000002</v>
      </c>
      <c r="HH74">
        <v>5.2083000000000004</v>
      </c>
      <c r="HI74">
        <v>11.9321</v>
      </c>
      <c r="HJ74">
        <v>4.9884000000000004</v>
      </c>
      <c r="HK74">
        <v>3.2909999999999999</v>
      </c>
      <c r="HL74">
        <v>9999</v>
      </c>
      <c r="HM74">
        <v>9999</v>
      </c>
      <c r="HN74">
        <v>9999</v>
      </c>
      <c r="HO74">
        <v>999.9</v>
      </c>
      <c r="HP74">
        <v>1.8699600000000001</v>
      </c>
      <c r="HQ74">
        <v>1.87622</v>
      </c>
      <c r="HR74">
        <v>1.8739300000000001</v>
      </c>
      <c r="HS74">
        <v>1.8722099999999999</v>
      </c>
      <c r="HT74">
        <v>1.8727100000000001</v>
      </c>
      <c r="HU74">
        <v>1.87012</v>
      </c>
      <c r="HV74">
        <v>1.8760699999999999</v>
      </c>
      <c r="HW74">
        <v>1.8751199999999999</v>
      </c>
      <c r="HX74">
        <v>5</v>
      </c>
      <c r="HY74">
        <v>0</v>
      </c>
      <c r="HZ74">
        <v>0</v>
      </c>
      <c r="IA74">
        <v>0</v>
      </c>
      <c r="IB74" t="s">
        <v>428</v>
      </c>
      <c r="IC74" t="s">
        <v>429</v>
      </c>
      <c r="ID74" t="s">
        <v>430</v>
      </c>
      <c r="IE74" t="s">
        <v>430</v>
      </c>
      <c r="IF74" t="s">
        <v>430</v>
      </c>
      <c r="IG74" t="s">
        <v>430</v>
      </c>
      <c r="IH74">
        <v>0</v>
      </c>
      <c r="II74">
        <v>100</v>
      </c>
      <c r="IJ74">
        <v>100</v>
      </c>
      <c r="IK74">
        <v>-1.6459999999999999</v>
      </c>
      <c r="IL74">
        <v>0.1794</v>
      </c>
      <c r="IM74">
        <v>-0.46442211802635841</v>
      </c>
      <c r="IN74">
        <v>-2.677719669153116E-3</v>
      </c>
      <c r="IO74">
        <v>1.9353498771248068E-6</v>
      </c>
      <c r="IP74">
        <v>-6.1862177325538213E-10</v>
      </c>
      <c r="IQ74">
        <v>-0.1911451718381815</v>
      </c>
      <c r="IR74">
        <v>-1.5299015507423901E-2</v>
      </c>
      <c r="IS74">
        <v>1.742162107778985E-3</v>
      </c>
      <c r="IT74">
        <v>-1.472690239905804E-5</v>
      </c>
      <c r="IU74">
        <v>3</v>
      </c>
      <c r="IV74">
        <v>2255</v>
      </c>
      <c r="IW74">
        <v>2</v>
      </c>
      <c r="IX74">
        <v>41</v>
      </c>
      <c r="IY74">
        <v>0.7</v>
      </c>
      <c r="IZ74">
        <v>0.9</v>
      </c>
      <c r="JA74">
        <v>1.6723600000000001</v>
      </c>
      <c r="JB74">
        <v>2.5061</v>
      </c>
      <c r="JC74">
        <v>1.6003400000000001</v>
      </c>
      <c r="JD74">
        <v>2.2668499999999998</v>
      </c>
      <c r="JE74">
        <v>1.5502899999999999</v>
      </c>
      <c r="JF74">
        <v>2.2326700000000002</v>
      </c>
      <c r="JG74">
        <v>37.481900000000003</v>
      </c>
      <c r="JH74">
        <v>14.7362</v>
      </c>
      <c r="JI74">
        <v>18</v>
      </c>
      <c r="JJ74">
        <v>504.05599999999998</v>
      </c>
      <c r="JK74">
        <v>491.39699999999999</v>
      </c>
      <c r="JL74">
        <v>22.605499999999999</v>
      </c>
      <c r="JM74">
        <v>30.0274</v>
      </c>
      <c r="JN74">
        <v>29.9999</v>
      </c>
      <c r="JO74">
        <v>29.987300000000001</v>
      </c>
      <c r="JP74">
        <v>29.943999999999999</v>
      </c>
      <c r="JQ74">
        <v>33.485300000000002</v>
      </c>
      <c r="JR74">
        <v>21.3125</v>
      </c>
      <c r="JS74">
        <v>30.999199999999998</v>
      </c>
      <c r="JT74">
        <v>22.629000000000001</v>
      </c>
      <c r="JU74">
        <v>800</v>
      </c>
      <c r="JV74">
        <v>18.5641</v>
      </c>
      <c r="JW74">
        <v>99.405199999999994</v>
      </c>
      <c r="JX74">
        <v>99.1096</v>
      </c>
    </row>
    <row r="75" spans="1:284" x14ac:dyDescent="0.3">
      <c r="A75">
        <v>59</v>
      </c>
      <c r="B75">
        <v>1693258884.5</v>
      </c>
      <c r="C75">
        <v>13945</v>
      </c>
      <c r="D75" t="s">
        <v>725</v>
      </c>
      <c r="E75" t="s">
        <v>726</v>
      </c>
      <c r="F75" t="s">
        <v>416</v>
      </c>
      <c r="G75" t="s">
        <v>417</v>
      </c>
      <c r="H75" t="s">
        <v>594</v>
      </c>
      <c r="I75" t="s">
        <v>593</v>
      </c>
      <c r="J75" t="s">
        <v>419</v>
      </c>
      <c r="K75" t="s">
        <v>595</v>
      </c>
      <c r="L75" t="s">
        <v>596</v>
      </c>
      <c r="M75">
        <v>1693258884.5</v>
      </c>
      <c r="N75">
        <f t="shared" si="46"/>
        <v>2.8654997584155999E-3</v>
      </c>
      <c r="O75">
        <f t="shared" si="47"/>
        <v>2.8654997584155999</v>
      </c>
      <c r="P75">
        <f t="shared" si="48"/>
        <v>38.626186264430793</v>
      </c>
      <c r="Q75">
        <f t="shared" si="49"/>
        <v>1149.76</v>
      </c>
      <c r="R75">
        <f t="shared" si="50"/>
        <v>779.89478768197591</v>
      </c>
      <c r="S75">
        <f t="shared" si="51"/>
        <v>77.374529076468065</v>
      </c>
      <c r="T75">
        <f t="shared" si="52"/>
        <v>114.06941033081598</v>
      </c>
      <c r="U75">
        <f t="shared" si="53"/>
        <v>0.18442538715027257</v>
      </c>
      <c r="V75">
        <f t="shared" si="54"/>
        <v>2.9169772240130301</v>
      </c>
      <c r="W75">
        <f t="shared" si="55"/>
        <v>0.17818380411223683</v>
      </c>
      <c r="X75">
        <f t="shared" si="56"/>
        <v>0.11190806150432291</v>
      </c>
      <c r="Y75">
        <f t="shared" si="57"/>
        <v>344.42130065823477</v>
      </c>
      <c r="Z75">
        <f t="shared" si="58"/>
        <v>29.190153541532393</v>
      </c>
      <c r="AA75">
        <f t="shared" si="59"/>
        <v>28.019300000000001</v>
      </c>
      <c r="AB75">
        <f t="shared" si="60"/>
        <v>3.7991114398226737</v>
      </c>
      <c r="AC75">
        <f t="shared" si="61"/>
        <v>59.698596936981687</v>
      </c>
      <c r="AD75">
        <f t="shared" si="62"/>
        <v>2.2522795535138798</v>
      </c>
      <c r="AE75">
        <f t="shared" si="63"/>
        <v>3.7727512354962109</v>
      </c>
      <c r="AF75">
        <f t="shared" si="64"/>
        <v>1.546831886308794</v>
      </c>
      <c r="AG75">
        <f t="shared" si="65"/>
        <v>-126.36853934612796</v>
      </c>
      <c r="AH75">
        <f t="shared" si="66"/>
        <v>-18.77685308645864</v>
      </c>
      <c r="AI75">
        <f t="shared" si="67"/>
        <v>-1.4025733995207188</v>
      </c>
      <c r="AJ75">
        <f t="shared" si="68"/>
        <v>197.87333482612749</v>
      </c>
      <c r="AK75">
        <v>0</v>
      </c>
      <c r="AL75">
        <v>0</v>
      </c>
      <c r="AM75">
        <f t="shared" si="69"/>
        <v>1</v>
      </c>
      <c r="AN75">
        <f t="shared" si="70"/>
        <v>0</v>
      </c>
      <c r="AO75">
        <f t="shared" si="71"/>
        <v>52338.3549449286</v>
      </c>
      <c r="AP75" t="s">
        <v>422</v>
      </c>
      <c r="AQ75">
        <v>10238.9</v>
      </c>
      <c r="AR75">
        <v>302.21199999999999</v>
      </c>
      <c r="AS75">
        <v>4052.3</v>
      </c>
      <c r="AT75">
        <f t="shared" si="72"/>
        <v>0.92542210596451402</v>
      </c>
      <c r="AU75">
        <v>-0.32343011824092421</v>
      </c>
      <c r="AV75" t="s">
        <v>727</v>
      </c>
      <c r="AW75">
        <v>10434.299999999999</v>
      </c>
      <c r="AX75">
        <v>785.96016000000009</v>
      </c>
      <c r="AY75">
        <v>1080.7643464512121</v>
      </c>
      <c r="AZ75">
        <f t="shared" si="73"/>
        <v>0.27277378960476284</v>
      </c>
      <c r="BA75">
        <v>0.5</v>
      </c>
      <c r="BB75">
        <f t="shared" si="74"/>
        <v>1513.4118003291173</v>
      </c>
      <c r="BC75">
        <f t="shared" si="75"/>
        <v>38.626186264430793</v>
      </c>
      <c r="BD75">
        <f t="shared" si="76"/>
        <v>206.40953600417001</v>
      </c>
      <c r="BE75">
        <f t="shared" si="77"/>
        <v>2.57362975326355E-2</v>
      </c>
      <c r="BF75">
        <f t="shared" si="78"/>
        <v>2.7494760197318642</v>
      </c>
      <c r="BG75">
        <f t="shared" si="79"/>
        <v>250.78790679508475</v>
      </c>
      <c r="BH75" t="s">
        <v>728</v>
      </c>
      <c r="BI75">
        <v>577.79</v>
      </c>
      <c r="BJ75">
        <f t="shared" si="80"/>
        <v>577.79</v>
      </c>
      <c r="BK75">
        <f t="shared" si="81"/>
        <v>0.46538761951462781</v>
      </c>
      <c r="BL75">
        <f t="shared" si="82"/>
        <v>0.58612171481753217</v>
      </c>
      <c r="BM75">
        <f t="shared" si="83"/>
        <v>0.8552387685022601</v>
      </c>
      <c r="BN75">
        <f t="shared" si="84"/>
        <v>0.37865685948412442</v>
      </c>
      <c r="BO75">
        <f t="shared" si="85"/>
        <v>0.79239091283958885</v>
      </c>
      <c r="BP75">
        <f t="shared" si="86"/>
        <v>0.43088095661798159</v>
      </c>
      <c r="BQ75">
        <f t="shared" si="87"/>
        <v>0.56911904338201835</v>
      </c>
      <c r="BR75">
        <v>5460</v>
      </c>
      <c r="BS75">
        <v>290.00000000000011</v>
      </c>
      <c r="BT75">
        <v>1006.83</v>
      </c>
      <c r="BU75">
        <v>185</v>
      </c>
      <c r="BV75">
        <v>10434.299999999999</v>
      </c>
      <c r="BW75">
        <v>1005.17</v>
      </c>
      <c r="BX75">
        <v>1.66</v>
      </c>
      <c r="BY75">
        <v>300.00000000000011</v>
      </c>
      <c r="BZ75">
        <v>38.299999999999997</v>
      </c>
      <c r="CA75">
        <v>1080.7643464512121</v>
      </c>
      <c r="CB75">
        <v>1.5059724853883409</v>
      </c>
      <c r="CC75">
        <v>-78.87763612034216</v>
      </c>
      <c r="CD75">
        <v>1.28571485835135</v>
      </c>
      <c r="CE75">
        <v>0.99261550774326479</v>
      </c>
      <c r="CF75">
        <v>-1.132185695216908E-2</v>
      </c>
      <c r="CG75">
        <v>289.99999999999989</v>
      </c>
      <c r="CH75">
        <v>1000.55</v>
      </c>
      <c r="CI75">
        <v>675</v>
      </c>
      <c r="CJ75">
        <v>10401.5</v>
      </c>
      <c r="CK75">
        <v>1004.93</v>
      </c>
      <c r="CL75">
        <v>-4.38</v>
      </c>
      <c r="CZ75">
        <f t="shared" si="88"/>
        <v>1800.27</v>
      </c>
      <c r="DA75">
        <f t="shared" si="89"/>
        <v>1513.4118003291173</v>
      </c>
      <c r="DB75">
        <f t="shared" si="90"/>
        <v>0.84065823478095913</v>
      </c>
      <c r="DC75">
        <f t="shared" si="91"/>
        <v>0.19131646956191836</v>
      </c>
      <c r="DD75">
        <v>6</v>
      </c>
      <c r="DE75">
        <v>0.5</v>
      </c>
      <c r="DF75" t="s">
        <v>425</v>
      </c>
      <c r="DG75">
        <v>2</v>
      </c>
      <c r="DH75">
        <v>1693258884.5</v>
      </c>
      <c r="DI75">
        <v>1149.76</v>
      </c>
      <c r="DJ75">
        <v>1200.03</v>
      </c>
      <c r="DK75">
        <v>22.701799999999999</v>
      </c>
      <c r="DL75">
        <v>19.343599999999999</v>
      </c>
      <c r="DM75">
        <v>1151.76</v>
      </c>
      <c r="DN75">
        <v>22.520199999999999</v>
      </c>
      <c r="DO75">
        <v>500.34800000000001</v>
      </c>
      <c r="DP75">
        <v>99.111599999999996</v>
      </c>
      <c r="DQ75">
        <v>9.9896600000000002E-2</v>
      </c>
      <c r="DR75">
        <v>27.899899999999999</v>
      </c>
      <c r="DS75">
        <v>28.019300000000001</v>
      </c>
      <c r="DT75">
        <v>999.9</v>
      </c>
      <c r="DU75">
        <v>0</v>
      </c>
      <c r="DV75">
        <v>0</v>
      </c>
      <c r="DW75">
        <v>10017.5</v>
      </c>
      <c r="DX75">
        <v>0</v>
      </c>
      <c r="DY75">
        <v>543.20399999999995</v>
      </c>
      <c r="DZ75">
        <v>-50.270600000000002</v>
      </c>
      <c r="EA75">
        <v>1176.47</v>
      </c>
      <c r="EB75">
        <v>1223.7</v>
      </c>
      <c r="EC75">
        <v>3.3582299999999998</v>
      </c>
      <c r="ED75">
        <v>1200.03</v>
      </c>
      <c r="EE75">
        <v>19.343599999999999</v>
      </c>
      <c r="EF75">
        <v>2.2500200000000001</v>
      </c>
      <c r="EG75">
        <v>1.9171800000000001</v>
      </c>
      <c r="EH75">
        <v>19.322900000000001</v>
      </c>
      <c r="EI75">
        <v>16.776399999999999</v>
      </c>
      <c r="EJ75">
        <v>1800.27</v>
      </c>
      <c r="EK75">
        <v>0.97799700000000001</v>
      </c>
      <c r="EL75">
        <v>2.2002600000000001E-2</v>
      </c>
      <c r="EM75">
        <v>0</v>
      </c>
      <c r="EN75">
        <v>785.62599999999998</v>
      </c>
      <c r="EO75">
        <v>4.9995000000000003</v>
      </c>
      <c r="EP75">
        <v>15734</v>
      </c>
      <c r="EQ75">
        <v>16662.3</v>
      </c>
      <c r="ER75">
        <v>48.186999999999998</v>
      </c>
      <c r="ES75">
        <v>49.311999999999998</v>
      </c>
      <c r="ET75">
        <v>49.311999999999998</v>
      </c>
      <c r="EU75">
        <v>47.875</v>
      </c>
      <c r="EV75">
        <v>49.186999999999998</v>
      </c>
      <c r="EW75">
        <v>1755.77</v>
      </c>
      <c r="EX75">
        <v>39.5</v>
      </c>
      <c r="EY75">
        <v>0</v>
      </c>
      <c r="EZ75">
        <v>120.7999999523163</v>
      </c>
      <c r="FA75">
        <v>0</v>
      </c>
      <c r="FB75">
        <v>785.96016000000009</v>
      </c>
      <c r="FC75">
        <v>-2.5881538547369871</v>
      </c>
      <c r="FD75">
        <v>130.12307714663109</v>
      </c>
      <c r="FE75">
        <v>15730.304</v>
      </c>
      <c r="FF75">
        <v>15</v>
      </c>
      <c r="FG75">
        <v>1693258842.5</v>
      </c>
      <c r="FH75" t="s">
        <v>729</v>
      </c>
      <c r="FI75">
        <v>1693258842.5</v>
      </c>
      <c r="FJ75">
        <v>1693258825</v>
      </c>
      <c r="FK75">
        <v>64</v>
      </c>
      <c r="FL75">
        <v>-7.4999999999999997E-2</v>
      </c>
      <c r="FM75">
        <v>2E-3</v>
      </c>
      <c r="FN75">
        <v>-2.0379999999999998</v>
      </c>
      <c r="FO75">
        <v>3.9E-2</v>
      </c>
      <c r="FP75">
        <v>1200</v>
      </c>
      <c r="FQ75">
        <v>19</v>
      </c>
      <c r="FR75">
        <v>0.14000000000000001</v>
      </c>
      <c r="FS75">
        <v>0.05</v>
      </c>
      <c r="FT75">
        <v>38.707597201508257</v>
      </c>
      <c r="FU75">
        <v>-0.398742730899658</v>
      </c>
      <c r="FV75">
        <v>0.16379318038268251</v>
      </c>
      <c r="FW75">
        <v>1</v>
      </c>
      <c r="FX75">
        <v>0.19107222061185511</v>
      </c>
      <c r="FY75">
        <v>-1.8554138681147161E-2</v>
      </c>
      <c r="FZ75">
        <v>4.0925818121518671E-3</v>
      </c>
      <c r="GA75">
        <v>1</v>
      </c>
      <c r="GB75">
        <v>2</v>
      </c>
      <c r="GC75">
        <v>2</v>
      </c>
      <c r="GD75" t="s">
        <v>427</v>
      </c>
      <c r="GE75">
        <v>2.9723099999999998</v>
      </c>
      <c r="GF75">
        <v>2.81175</v>
      </c>
      <c r="GG75">
        <v>0.20252000000000001</v>
      </c>
      <c r="GH75">
        <v>0.20564099999999999</v>
      </c>
      <c r="GI75">
        <v>0.115145</v>
      </c>
      <c r="GJ75">
        <v>0.102118</v>
      </c>
      <c r="GK75">
        <v>23627.4</v>
      </c>
      <c r="GL75">
        <v>21718.5</v>
      </c>
      <c r="GM75">
        <v>26625.8</v>
      </c>
      <c r="GN75">
        <v>25790.3</v>
      </c>
      <c r="GO75">
        <v>32055.8</v>
      </c>
      <c r="GP75">
        <v>32624.2</v>
      </c>
      <c r="GQ75">
        <v>37696.199999999997</v>
      </c>
      <c r="GR75">
        <v>38154.9</v>
      </c>
      <c r="GS75">
        <v>1.9855</v>
      </c>
      <c r="GT75">
        <v>2.0183</v>
      </c>
      <c r="GU75">
        <v>3.6120399999999997E-2</v>
      </c>
      <c r="GV75">
        <v>0</v>
      </c>
      <c r="GW75">
        <v>27.429300000000001</v>
      </c>
      <c r="GX75">
        <v>999.9</v>
      </c>
      <c r="GY75">
        <v>39</v>
      </c>
      <c r="GZ75">
        <v>34.9</v>
      </c>
      <c r="HA75">
        <v>22.1036</v>
      </c>
      <c r="HB75">
        <v>61.685000000000002</v>
      </c>
      <c r="HC75">
        <v>13.141</v>
      </c>
      <c r="HD75">
        <v>1</v>
      </c>
      <c r="HE75">
        <v>0.20122000000000001</v>
      </c>
      <c r="HF75">
        <v>3.3434200000000001</v>
      </c>
      <c r="HG75">
        <v>20.275600000000001</v>
      </c>
      <c r="HH75">
        <v>5.2095000000000002</v>
      </c>
      <c r="HI75">
        <v>11.9321</v>
      </c>
      <c r="HJ75">
        <v>4.9878</v>
      </c>
      <c r="HK75">
        <v>3.2909999999999999</v>
      </c>
      <c r="HL75">
        <v>9999</v>
      </c>
      <c r="HM75">
        <v>9999</v>
      </c>
      <c r="HN75">
        <v>9999</v>
      </c>
      <c r="HO75">
        <v>999.9</v>
      </c>
      <c r="HP75">
        <v>1.8699600000000001</v>
      </c>
      <c r="HQ75">
        <v>1.87622</v>
      </c>
      <c r="HR75">
        <v>1.8739300000000001</v>
      </c>
      <c r="HS75">
        <v>1.8722300000000001</v>
      </c>
      <c r="HT75">
        <v>1.8727100000000001</v>
      </c>
      <c r="HU75">
        <v>1.87012</v>
      </c>
      <c r="HV75">
        <v>1.8760600000000001</v>
      </c>
      <c r="HW75">
        <v>1.8751500000000001</v>
      </c>
      <c r="HX75">
        <v>5</v>
      </c>
      <c r="HY75">
        <v>0</v>
      </c>
      <c r="HZ75">
        <v>0</v>
      </c>
      <c r="IA75">
        <v>0</v>
      </c>
      <c r="IB75" t="s">
        <v>428</v>
      </c>
      <c r="IC75" t="s">
        <v>429</v>
      </c>
      <c r="ID75" t="s">
        <v>430</v>
      </c>
      <c r="IE75" t="s">
        <v>430</v>
      </c>
      <c r="IF75" t="s">
        <v>430</v>
      </c>
      <c r="IG75" t="s">
        <v>430</v>
      </c>
      <c r="IH75">
        <v>0</v>
      </c>
      <c r="II75">
        <v>100</v>
      </c>
      <c r="IJ75">
        <v>100</v>
      </c>
      <c r="IK75">
        <v>-2</v>
      </c>
      <c r="IL75">
        <v>0.18160000000000001</v>
      </c>
      <c r="IM75">
        <v>-0.5403810571515324</v>
      </c>
      <c r="IN75">
        <v>-2.677719669153116E-3</v>
      </c>
      <c r="IO75">
        <v>1.9353498771248068E-6</v>
      </c>
      <c r="IP75">
        <v>-6.1862177325538213E-10</v>
      </c>
      <c r="IQ75">
        <v>-0.18916138716598041</v>
      </c>
      <c r="IR75">
        <v>-1.5299015507423901E-2</v>
      </c>
      <c r="IS75">
        <v>1.742162107778985E-3</v>
      </c>
      <c r="IT75">
        <v>-1.472690239905804E-5</v>
      </c>
      <c r="IU75">
        <v>3</v>
      </c>
      <c r="IV75">
        <v>2255</v>
      </c>
      <c r="IW75">
        <v>2</v>
      </c>
      <c r="IX75">
        <v>41</v>
      </c>
      <c r="IY75">
        <v>0.7</v>
      </c>
      <c r="IZ75">
        <v>1</v>
      </c>
      <c r="JA75">
        <v>2.33643</v>
      </c>
      <c r="JB75">
        <v>2.4902299999999999</v>
      </c>
      <c r="JC75">
        <v>1.5991200000000001</v>
      </c>
      <c r="JD75">
        <v>2.2668499999999998</v>
      </c>
      <c r="JE75">
        <v>1.5502899999999999</v>
      </c>
      <c r="JF75">
        <v>2.3584000000000001</v>
      </c>
      <c r="JG75">
        <v>37.433799999999998</v>
      </c>
      <c r="JH75">
        <v>14.709899999999999</v>
      </c>
      <c r="JI75">
        <v>18</v>
      </c>
      <c r="JJ75">
        <v>503.85599999999999</v>
      </c>
      <c r="JK75">
        <v>493.69400000000002</v>
      </c>
      <c r="JL75">
        <v>22.405999999999999</v>
      </c>
      <c r="JM75">
        <v>29.9756</v>
      </c>
      <c r="JN75">
        <v>29.9999</v>
      </c>
      <c r="JO75">
        <v>29.955200000000001</v>
      </c>
      <c r="JP75">
        <v>29.915800000000001</v>
      </c>
      <c r="JQ75">
        <v>46.788499999999999</v>
      </c>
      <c r="JR75">
        <v>20.495000000000001</v>
      </c>
      <c r="JS75">
        <v>34.293500000000002</v>
      </c>
      <c r="JT75">
        <v>22.3888</v>
      </c>
      <c r="JU75">
        <v>1200</v>
      </c>
      <c r="JV75">
        <v>19.425799999999999</v>
      </c>
      <c r="JW75">
        <v>99.415800000000004</v>
      </c>
      <c r="JX75">
        <v>99.117000000000004</v>
      </c>
    </row>
    <row r="76" spans="1:284" x14ac:dyDescent="0.3">
      <c r="A76">
        <v>60</v>
      </c>
      <c r="B76">
        <v>1693258991.5</v>
      </c>
      <c r="C76">
        <v>14052</v>
      </c>
      <c r="D76" t="s">
        <v>730</v>
      </c>
      <c r="E76" t="s">
        <v>731</v>
      </c>
      <c r="F76" t="s">
        <v>416</v>
      </c>
      <c r="G76" t="s">
        <v>417</v>
      </c>
      <c r="H76" t="s">
        <v>594</v>
      </c>
      <c r="I76" t="s">
        <v>593</v>
      </c>
      <c r="J76" t="s">
        <v>419</v>
      </c>
      <c r="K76" t="s">
        <v>595</v>
      </c>
      <c r="L76" t="s">
        <v>596</v>
      </c>
      <c r="M76">
        <v>1693258991.5</v>
      </c>
      <c r="N76">
        <f t="shared" si="46"/>
        <v>2.2784896029184481E-3</v>
      </c>
      <c r="O76">
        <f t="shared" si="47"/>
        <v>2.278489602918448</v>
      </c>
      <c r="P76">
        <f t="shared" si="48"/>
        <v>37.758442247627315</v>
      </c>
      <c r="Q76">
        <f t="shared" si="49"/>
        <v>1450.82</v>
      </c>
      <c r="R76">
        <f t="shared" si="50"/>
        <v>994.42345486381748</v>
      </c>
      <c r="S76">
        <f t="shared" si="51"/>
        <v>98.657729469718916</v>
      </c>
      <c r="T76">
        <f t="shared" si="52"/>
        <v>143.93727980687999</v>
      </c>
      <c r="U76">
        <f t="shared" si="53"/>
        <v>0.14550872892067057</v>
      </c>
      <c r="V76">
        <f t="shared" si="54"/>
        <v>2.9121558787116997</v>
      </c>
      <c r="W76">
        <f t="shared" si="55"/>
        <v>0.14158697173518162</v>
      </c>
      <c r="X76">
        <f t="shared" si="56"/>
        <v>8.8835407660207644E-2</v>
      </c>
      <c r="Y76">
        <f t="shared" si="57"/>
        <v>344.37190065832982</v>
      </c>
      <c r="Z76">
        <f t="shared" si="58"/>
        <v>29.289818343161258</v>
      </c>
      <c r="AA76">
        <f t="shared" si="59"/>
        <v>28.021000000000001</v>
      </c>
      <c r="AB76">
        <f t="shared" si="60"/>
        <v>3.7994879098230356</v>
      </c>
      <c r="AC76">
        <f t="shared" si="61"/>
        <v>59.874788719484286</v>
      </c>
      <c r="AD76">
        <f t="shared" si="62"/>
        <v>2.2516230451752</v>
      </c>
      <c r="AE76">
        <f t="shared" si="63"/>
        <v>3.7605528024894443</v>
      </c>
      <c r="AF76">
        <f t="shared" si="64"/>
        <v>1.5478648646478357</v>
      </c>
      <c r="AG76">
        <f t="shared" si="65"/>
        <v>-100.48139148870357</v>
      </c>
      <c r="AH76">
        <f t="shared" si="66"/>
        <v>-27.726226089666458</v>
      </c>
      <c r="AI76">
        <f t="shared" si="67"/>
        <v>-2.0739368718940878</v>
      </c>
      <c r="AJ76">
        <f t="shared" si="68"/>
        <v>214.09034620806571</v>
      </c>
      <c r="AK76">
        <v>0</v>
      </c>
      <c r="AL76">
        <v>0</v>
      </c>
      <c r="AM76">
        <f t="shared" si="69"/>
        <v>1</v>
      </c>
      <c r="AN76">
        <f t="shared" si="70"/>
        <v>0</v>
      </c>
      <c r="AO76">
        <f t="shared" si="71"/>
        <v>52209.814890173526</v>
      </c>
      <c r="AP76" t="s">
        <v>422</v>
      </c>
      <c r="AQ76">
        <v>10238.9</v>
      </c>
      <c r="AR76">
        <v>302.21199999999999</v>
      </c>
      <c r="AS76">
        <v>4052.3</v>
      </c>
      <c r="AT76">
        <f t="shared" si="72"/>
        <v>0.92542210596451402</v>
      </c>
      <c r="AU76">
        <v>-0.32343011824092421</v>
      </c>
      <c r="AV76" t="s">
        <v>732</v>
      </c>
      <c r="AW76">
        <v>10436.200000000001</v>
      </c>
      <c r="AX76">
        <v>782.80088000000023</v>
      </c>
      <c r="AY76">
        <v>1075.781597470251</v>
      </c>
      <c r="AZ76">
        <f t="shared" si="73"/>
        <v>0.2723421911652032</v>
      </c>
      <c r="BA76">
        <v>0.5</v>
      </c>
      <c r="BB76">
        <f t="shared" si="74"/>
        <v>1513.1934003291651</v>
      </c>
      <c r="BC76">
        <f t="shared" si="75"/>
        <v>37.758442247627315</v>
      </c>
      <c r="BD76">
        <f t="shared" si="76"/>
        <v>206.05320315118468</v>
      </c>
      <c r="BE76">
        <f t="shared" si="77"/>
        <v>2.5166559910705585E-2</v>
      </c>
      <c r="BF76">
        <f t="shared" si="78"/>
        <v>2.766842646805975</v>
      </c>
      <c r="BG76">
        <f t="shared" si="79"/>
        <v>250.51865379637925</v>
      </c>
      <c r="BH76" t="s">
        <v>733</v>
      </c>
      <c r="BI76">
        <v>574.1</v>
      </c>
      <c r="BJ76">
        <f t="shared" si="80"/>
        <v>574.1</v>
      </c>
      <c r="BK76">
        <f t="shared" si="81"/>
        <v>0.46634149408204961</v>
      </c>
      <c r="BL76">
        <f t="shared" si="82"/>
        <v>0.58399733804791221</v>
      </c>
      <c r="BM76">
        <f t="shared" si="83"/>
        <v>0.85576401659759338</v>
      </c>
      <c r="BN76">
        <f t="shared" si="84"/>
        <v>0.37873866608559142</v>
      </c>
      <c r="BO76">
        <f t="shared" si="85"/>
        <v>0.79371961472097441</v>
      </c>
      <c r="BP76">
        <f t="shared" si="86"/>
        <v>0.42829904812230962</v>
      </c>
      <c r="BQ76">
        <f t="shared" si="87"/>
        <v>0.57170095187769032</v>
      </c>
      <c r="BR76">
        <v>5462</v>
      </c>
      <c r="BS76">
        <v>290.00000000000011</v>
      </c>
      <c r="BT76">
        <v>1003.56</v>
      </c>
      <c r="BU76">
        <v>175</v>
      </c>
      <c r="BV76">
        <v>10436.200000000001</v>
      </c>
      <c r="BW76">
        <v>1001.63</v>
      </c>
      <c r="BX76">
        <v>1.93</v>
      </c>
      <c r="BY76">
        <v>300.00000000000011</v>
      </c>
      <c r="BZ76">
        <v>38.299999999999997</v>
      </c>
      <c r="CA76">
        <v>1075.781597470251</v>
      </c>
      <c r="CB76">
        <v>1.150349143910008</v>
      </c>
      <c r="CC76">
        <v>-77.390325656520773</v>
      </c>
      <c r="CD76">
        <v>0.9820950745231013</v>
      </c>
      <c r="CE76">
        <v>0.9955111213506378</v>
      </c>
      <c r="CF76">
        <v>-1.1321769076751949E-2</v>
      </c>
      <c r="CG76">
        <v>289.99999999999989</v>
      </c>
      <c r="CH76">
        <v>996.08</v>
      </c>
      <c r="CI76">
        <v>645</v>
      </c>
      <c r="CJ76">
        <v>10404.5</v>
      </c>
      <c r="CK76">
        <v>1001.4</v>
      </c>
      <c r="CL76">
        <v>-5.32</v>
      </c>
      <c r="CZ76">
        <f t="shared" si="88"/>
        <v>1800.01</v>
      </c>
      <c r="DA76">
        <f t="shared" si="89"/>
        <v>1513.1934003291651</v>
      </c>
      <c r="DB76">
        <f t="shared" si="90"/>
        <v>0.84065832985881472</v>
      </c>
      <c r="DC76">
        <f t="shared" si="91"/>
        <v>0.19131665971762926</v>
      </c>
      <c r="DD76">
        <v>6</v>
      </c>
      <c r="DE76">
        <v>0.5</v>
      </c>
      <c r="DF76" t="s">
        <v>425</v>
      </c>
      <c r="DG76">
        <v>2</v>
      </c>
      <c r="DH76">
        <v>1693258991.5</v>
      </c>
      <c r="DI76">
        <v>1450.82</v>
      </c>
      <c r="DJ76">
        <v>1500.1</v>
      </c>
      <c r="DK76">
        <v>22.6953</v>
      </c>
      <c r="DL76">
        <v>20.023</v>
      </c>
      <c r="DM76">
        <v>1452.66</v>
      </c>
      <c r="DN76">
        <v>22.5106</v>
      </c>
      <c r="DO76">
        <v>499.96899999999999</v>
      </c>
      <c r="DP76">
        <v>99.110900000000001</v>
      </c>
      <c r="DQ76">
        <v>0.10008400000000001</v>
      </c>
      <c r="DR76">
        <v>27.8444</v>
      </c>
      <c r="DS76">
        <v>28.021000000000001</v>
      </c>
      <c r="DT76">
        <v>999.9</v>
      </c>
      <c r="DU76">
        <v>0</v>
      </c>
      <c r="DV76">
        <v>0</v>
      </c>
      <c r="DW76">
        <v>9990</v>
      </c>
      <c r="DX76">
        <v>0</v>
      </c>
      <c r="DY76">
        <v>593.95600000000002</v>
      </c>
      <c r="DZ76">
        <v>-49.280200000000001</v>
      </c>
      <c r="EA76">
        <v>1484.51</v>
      </c>
      <c r="EB76">
        <v>1530.75</v>
      </c>
      <c r="EC76">
        <v>2.6722600000000001</v>
      </c>
      <c r="ED76">
        <v>1500.1</v>
      </c>
      <c r="EE76">
        <v>20.023</v>
      </c>
      <c r="EF76">
        <v>2.2493500000000002</v>
      </c>
      <c r="EG76">
        <v>1.9844999999999999</v>
      </c>
      <c r="EH76">
        <v>19.318200000000001</v>
      </c>
      <c r="EI76">
        <v>17.321200000000001</v>
      </c>
      <c r="EJ76">
        <v>1800.01</v>
      </c>
      <c r="EK76">
        <v>0.97799400000000003</v>
      </c>
      <c r="EL76">
        <v>2.2006000000000001E-2</v>
      </c>
      <c r="EM76">
        <v>0</v>
      </c>
      <c r="EN76">
        <v>782.86</v>
      </c>
      <c r="EO76">
        <v>4.9995000000000003</v>
      </c>
      <c r="EP76">
        <v>15942.4</v>
      </c>
      <c r="EQ76">
        <v>16659.900000000001</v>
      </c>
      <c r="ER76">
        <v>48.186999999999998</v>
      </c>
      <c r="ES76">
        <v>49.25</v>
      </c>
      <c r="ET76">
        <v>49.25</v>
      </c>
      <c r="EU76">
        <v>47.875</v>
      </c>
      <c r="EV76">
        <v>49.186999999999998</v>
      </c>
      <c r="EW76">
        <v>1755.51</v>
      </c>
      <c r="EX76">
        <v>39.5</v>
      </c>
      <c r="EY76">
        <v>0</v>
      </c>
      <c r="EZ76">
        <v>105</v>
      </c>
      <c r="FA76">
        <v>0</v>
      </c>
      <c r="FB76">
        <v>782.80088000000023</v>
      </c>
      <c r="FC76">
        <v>-1.8244615351848401</v>
      </c>
      <c r="FD76">
        <v>114.5615384853706</v>
      </c>
      <c r="FE76">
        <v>15942.531999999999</v>
      </c>
      <c r="FF76">
        <v>15</v>
      </c>
      <c r="FG76">
        <v>1693258950</v>
      </c>
      <c r="FH76" t="s">
        <v>734</v>
      </c>
      <c r="FI76">
        <v>1693258944.5</v>
      </c>
      <c r="FJ76">
        <v>1693258950</v>
      </c>
      <c r="FK76">
        <v>65</v>
      </c>
      <c r="FL76">
        <v>0.40300000000000002</v>
      </c>
      <c r="FM76">
        <v>3.0000000000000001E-3</v>
      </c>
      <c r="FN76">
        <v>-1.889</v>
      </c>
      <c r="FO76">
        <v>6.7000000000000004E-2</v>
      </c>
      <c r="FP76">
        <v>1501</v>
      </c>
      <c r="FQ76">
        <v>20</v>
      </c>
      <c r="FR76">
        <v>0.15</v>
      </c>
      <c r="FS76">
        <v>0.08</v>
      </c>
      <c r="FT76">
        <v>37.878543964409133</v>
      </c>
      <c r="FU76">
        <v>-0.56930303857965114</v>
      </c>
      <c r="FV76">
        <v>0.1954365507717698</v>
      </c>
      <c r="FW76">
        <v>1</v>
      </c>
      <c r="FX76">
        <v>0.14754885501088799</v>
      </c>
      <c r="FY76">
        <v>-1.975675072321913E-2</v>
      </c>
      <c r="FZ76">
        <v>3.5756228592061109E-3</v>
      </c>
      <c r="GA76">
        <v>1</v>
      </c>
      <c r="GB76">
        <v>2</v>
      </c>
      <c r="GC76">
        <v>2</v>
      </c>
      <c r="GD76" t="s">
        <v>427</v>
      </c>
      <c r="GE76">
        <v>2.97132</v>
      </c>
      <c r="GF76">
        <v>2.81169</v>
      </c>
      <c r="GG76">
        <v>0.23394200000000001</v>
      </c>
      <c r="GH76">
        <v>0.23610600000000001</v>
      </c>
      <c r="GI76">
        <v>0.115116</v>
      </c>
      <c r="GJ76">
        <v>0.104668</v>
      </c>
      <c r="GK76">
        <v>22697.200000000001</v>
      </c>
      <c r="GL76">
        <v>20884.599999999999</v>
      </c>
      <c r="GM76">
        <v>26627.599999999999</v>
      </c>
      <c r="GN76">
        <v>25790</v>
      </c>
      <c r="GO76">
        <v>32060.7</v>
      </c>
      <c r="GP76">
        <v>32532.5</v>
      </c>
      <c r="GQ76">
        <v>37698.199999999997</v>
      </c>
      <c r="GR76">
        <v>38153.4</v>
      </c>
      <c r="GS76">
        <v>1.9849000000000001</v>
      </c>
      <c r="GT76">
        <v>2.0207999999999999</v>
      </c>
      <c r="GU76">
        <v>3.4660099999999999E-2</v>
      </c>
      <c r="GV76">
        <v>0</v>
      </c>
      <c r="GW76">
        <v>27.454899999999999</v>
      </c>
      <c r="GX76">
        <v>999.9</v>
      </c>
      <c r="GY76">
        <v>40.200000000000003</v>
      </c>
      <c r="GZ76">
        <v>34.799999999999997</v>
      </c>
      <c r="HA76">
        <v>22.656199999999998</v>
      </c>
      <c r="HB76">
        <v>61.634999999999998</v>
      </c>
      <c r="HC76">
        <v>13.3934</v>
      </c>
      <c r="HD76">
        <v>1</v>
      </c>
      <c r="HE76">
        <v>0.20002</v>
      </c>
      <c r="HF76">
        <v>3.5381499999999999</v>
      </c>
      <c r="HG76">
        <v>20.271799999999999</v>
      </c>
      <c r="HH76">
        <v>5.2077099999999996</v>
      </c>
      <c r="HI76">
        <v>11.9321</v>
      </c>
      <c r="HJ76">
        <v>4.9882</v>
      </c>
      <c r="HK76">
        <v>3.2909999999999999</v>
      </c>
      <c r="HL76">
        <v>9999</v>
      </c>
      <c r="HM76">
        <v>9999</v>
      </c>
      <c r="HN76">
        <v>9999</v>
      </c>
      <c r="HO76">
        <v>999.9</v>
      </c>
      <c r="HP76">
        <v>1.8699600000000001</v>
      </c>
      <c r="HQ76">
        <v>1.87622</v>
      </c>
      <c r="HR76">
        <v>1.8739300000000001</v>
      </c>
      <c r="HS76">
        <v>1.8722099999999999</v>
      </c>
      <c r="HT76">
        <v>1.8726499999999999</v>
      </c>
      <c r="HU76">
        <v>1.87012</v>
      </c>
      <c r="HV76">
        <v>1.8760399999999999</v>
      </c>
      <c r="HW76">
        <v>1.87514</v>
      </c>
      <c r="HX76">
        <v>5</v>
      </c>
      <c r="HY76">
        <v>0</v>
      </c>
      <c r="HZ76">
        <v>0</v>
      </c>
      <c r="IA76">
        <v>0</v>
      </c>
      <c r="IB76" t="s">
        <v>428</v>
      </c>
      <c r="IC76" t="s">
        <v>429</v>
      </c>
      <c r="ID76" t="s">
        <v>430</v>
      </c>
      <c r="IE76" t="s">
        <v>430</v>
      </c>
      <c r="IF76" t="s">
        <v>430</v>
      </c>
      <c r="IG76" t="s">
        <v>430</v>
      </c>
      <c r="IH76">
        <v>0</v>
      </c>
      <c r="II76">
        <v>100</v>
      </c>
      <c r="IJ76">
        <v>100</v>
      </c>
      <c r="IK76">
        <v>-1.84</v>
      </c>
      <c r="IL76">
        <v>0.1847</v>
      </c>
      <c r="IM76">
        <v>-0.13616358927556019</v>
      </c>
      <c r="IN76">
        <v>-2.677719669153116E-3</v>
      </c>
      <c r="IO76">
        <v>1.9353498771248068E-6</v>
      </c>
      <c r="IP76">
        <v>-6.1862177325538213E-10</v>
      </c>
      <c r="IQ76">
        <v>-0.18578567789461559</v>
      </c>
      <c r="IR76">
        <v>-1.5299015507423901E-2</v>
      </c>
      <c r="IS76">
        <v>1.742162107778985E-3</v>
      </c>
      <c r="IT76">
        <v>-1.472690239905804E-5</v>
      </c>
      <c r="IU76">
        <v>3</v>
      </c>
      <c r="IV76">
        <v>2255</v>
      </c>
      <c r="IW76">
        <v>2</v>
      </c>
      <c r="IX76">
        <v>41</v>
      </c>
      <c r="IY76">
        <v>0.8</v>
      </c>
      <c r="IZ76">
        <v>0.7</v>
      </c>
      <c r="JA76">
        <v>2.81006</v>
      </c>
      <c r="JB76">
        <v>2.4877899999999999</v>
      </c>
      <c r="JC76">
        <v>1.5991200000000001</v>
      </c>
      <c r="JD76">
        <v>2.2656200000000002</v>
      </c>
      <c r="JE76">
        <v>1.5502899999999999</v>
      </c>
      <c r="JF76">
        <v>2.4145500000000002</v>
      </c>
      <c r="JG76">
        <v>37.361800000000002</v>
      </c>
      <c r="JH76">
        <v>14.692399999999999</v>
      </c>
      <c r="JI76">
        <v>18</v>
      </c>
      <c r="JJ76">
        <v>503.267</v>
      </c>
      <c r="JK76">
        <v>495.12700000000001</v>
      </c>
      <c r="JL76">
        <v>22.0458</v>
      </c>
      <c r="JM76">
        <v>29.947099999999999</v>
      </c>
      <c r="JN76">
        <v>29.9999</v>
      </c>
      <c r="JO76">
        <v>29.930499999999999</v>
      </c>
      <c r="JP76">
        <v>29.892700000000001</v>
      </c>
      <c r="JQ76">
        <v>56.245199999999997</v>
      </c>
      <c r="JR76">
        <v>20.546099999999999</v>
      </c>
      <c r="JS76">
        <v>38.138199999999998</v>
      </c>
      <c r="JT76">
        <v>22.053899999999999</v>
      </c>
      <c r="JU76">
        <v>1500</v>
      </c>
      <c r="JV76">
        <v>19.999500000000001</v>
      </c>
      <c r="JW76">
        <v>99.421599999999998</v>
      </c>
      <c r="JX76">
        <v>99.114400000000003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2023-08-28T21:45:09Z</dcterms:created>
  <dcterms:modified xsi:type="dcterms:W3CDTF">2023-08-28T23:44:21Z</dcterms:modified>
</cp:coreProperties>
</file>