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A-Ci with SPAD and nitrogen\time 3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6" i="1" l="1"/>
  <c r="DB76" i="1"/>
  <c r="CZ76" i="1"/>
  <c r="DA76" i="1" s="1"/>
  <c r="BB76" i="1" s="1"/>
  <c r="BO76" i="1"/>
  <c r="BN76" i="1"/>
  <c r="BM76" i="1"/>
  <c r="BL76" i="1"/>
  <c r="BP76" i="1" s="1"/>
  <c r="BQ76" i="1" s="1"/>
  <c r="BJ76" i="1"/>
  <c r="BK76" i="1" s="1"/>
  <c r="BG76" i="1"/>
  <c r="BF76" i="1"/>
  <c r="BD76" i="1"/>
  <c r="AZ76" i="1"/>
  <c r="AT76" i="1"/>
  <c r="AO76" i="1"/>
  <c r="AM76" i="1" s="1"/>
  <c r="AE76" i="1"/>
  <c r="AC76" i="1" s="1"/>
  <c r="AD76" i="1"/>
  <c r="V76" i="1"/>
  <c r="DC75" i="1"/>
  <c r="DB75" i="1"/>
  <c r="CZ75" i="1"/>
  <c r="BO75" i="1"/>
  <c r="BN75" i="1"/>
  <c r="BL75" i="1"/>
  <c r="BP75" i="1" s="1"/>
  <c r="BQ75" i="1" s="1"/>
  <c r="BJ75" i="1"/>
  <c r="BK75" i="1" s="1"/>
  <c r="BF75" i="1"/>
  <c r="AZ75" i="1"/>
  <c r="AT75" i="1"/>
  <c r="BG75" i="1" s="1"/>
  <c r="AO75" i="1"/>
  <c r="AM75" i="1"/>
  <c r="AE75" i="1"/>
  <c r="AD75" i="1"/>
  <c r="AC75" i="1"/>
  <c r="Y75" i="1"/>
  <c r="V75" i="1"/>
  <c r="DC74" i="1"/>
  <c r="DB74" i="1"/>
  <c r="CZ74" i="1"/>
  <c r="BO74" i="1"/>
  <c r="BN74" i="1"/>
  <c r="BJ74" i="1"/>
  <c r="BF74" i="1"/>
  <c r="BC74" i="1"/>
  <c r="AZ74" i="1"/>
  <c r="AT74" i="1"/>
  <c r="BG74" i="1" s="1"/>
  <c r="AO74" i="1"/>
  <c r="AM74" i="1" s="1"/>
  <c r="AE74" i="1"/>
  <c r="AD74" i="1"/>
  <c r="AC74" i="1" s="1"/>
  <c r="V74" i="1"/>
  <c r="P74" i="1"/>
  <c r="DC73" i="1"/>
  <c r="DB73" i="1"/>
  <c r="DA73" i="1"/>
  <c r="BB73" i="1" s="1"/>
  <c r="CZ73" i="1"/>
  <c r="BO73" i="1"/>
  <c r="BN73" i="1"/>
  <c r="BK73" i="1"/>
  <c r="BJ73" i="1"/>
  <c r="BM73" i="1" s="1"/>
  <c r="BF73" i="1"/>
  <c r="AZ73" i="1"/>
  <c r="BD73" i="1" s="1"/>
  <c r="AT73" i="1"/>
  <c r="BG73" i="1" s="1"/>
  <c r="AO73" i="1"/>
  <c r="AN73" i="1"/>
  <c r="AM73" i="1"/>
  <c r="O73" i="1" s="1"/>
  <c r="AE73" i="1"/>
  <c r="AD73" i="1"/>
  <c r="AC73" i="1" s="1"/>
  <c r="Y73" i="1"/>
  <c r="V73" i="1"/>
  <c r="T73" i="1"/>
  <c r="Q73" i="1"/>
  <c r="P73" i="1"/>
  <c r="BC73" i="1" s="1"/>
  <c r="N73" i="1"/>
  <c r="DC72" i="1"/>
  <c r="DB72" i="1"/>
  <c r="CZ72" i="1"/>
  <c r="DA72" i="1" s="1"/>
  <c r="BB72" i="1" s="1"/>
  <c r="BO72" i="1"/>
  <c r="BN72" i="1"/>
  <c r="BJ72" i="1"/>
  <c r="BM72" i="1" s="1"/>
  <c r="BG72" i="1"/>
  <c r="BF72" i="1"/>
  <c r="BD72" i="1"/>
  <c r="AZ72" i="1"/>
  <c r="AT72" i="1"/>
  <c r="AO72" i="1"/>
  <c r="AM72" i="1" s="1"/>
  <c r="AE72" i="1"/>
  <c r="AD72" i="1"/>
  <c r="AC72" i="1" s="1"/>
  <c r="V72" i="1"/>
  <c r="DC71" i="1"/>
  <c r="DB71" i="1"/>
  <c r="CZ71" i="1"/>
  <c r="BO71" i="1"/>
  <c r="BN71" i="1"/>
  <c r="BL71" i="1"/>
  <c r="BP71" i="1" s="1"/>
  <c r="BQ71" i="1" s="1"/>
  <c r="BJ71" i="1"/>
  <c r="BK71" i="1" s="1"/>
  <c r="BF71" i="1"/>
  <c r="AZ71" i="1"/>
  <c r="AT71" i="1"/>
  <c r="BG71" i="1" s="1"/>
  <c r="AO71" i="1"/>
  <c r="AM71" i="1"/>
  <c r="AE71" i="1"/>
  <c r="AD71" i="1"/>
  <c r="AC71" i="1"/>
  <c r="V71" i="1"/>
  <c r="DC70" i="1"/>
  <c r="DB70" i="1"/>
  <c r="CZ70" i="1"/>
  <c r="BO70" i="1"/>
  <c r="BN70" i="1"/>
  <c r="BM70" i="1"/>
  <c r="BL70" i="1"/>
  <c r="BP70" i="1" s="1"/>
  <c r="BQ70" i="1" s="1"/>
  <c r="BJ70" i="1"/>
  <c r="BK70" i="1" s="1"/>
  <c r="BF70" i="1"/>
  <c r="BC70" i="1"/>
  <c r="AZ70" i="1"/>
  <c r="AT70" i="1"/>
  <c r="BG70" i="1" s="1"/>
  <c r="AO70" i="1"/>
  <c r="AM70" i="1" s="1"/>
  <c r="AE70" i="1"/>
  <c r="AD70" i="1"/>
  <c r="AC70" i="1" s="1"/>
  <c r="V70" i="1"/>
  <c r="T70" i="1"/>
  <c r="P70" i="1"/>
  <c r="DC69" i="1"/>
  <c r="DB69" i="1"/>
  <c r="CZ69" i="1"/>
  <c r="Y69" i="1" s="1"/>
  <c r="BO69" i="1"/>
  <c r="BN69" i="1"/>
  <c r="BL69" i="1"/>
  <c r="BP69" i="1" s="1"/>
  <c r="BQ69" i="1" s="1"/>
  <c r="BK69" i="1"/>
  <c r="BJ69" i="1"/>
  <c r="BM69" i="1" s="1"/>
  <c r="BF69" i="1"/>
  <c r="AZ69" i="1"/>
  <c r="AT69" i="1"/>
  <c r="BG69" i="1" s="1"/>
  <c r="AO69" i="1"/>
  <c r="AN69" i="1"/>
  <c r="AM69" i="1"/>
  <c r="O69" i="1" s="1"/>
  <c r="N69" i="1" s="1"/>
  <c r="AE69" i="1"/>
  <c r="AD69" i="1"/>
  <c r="AC69" i="1" s="1"/>
  <c r="V69" i="1"/>
  <c r="T69" i="1"/>
  <c r="Q69" i="1"/>
  <c r="P69" i="1"/>
  <c r="BC69" i="1" s="1"/>
  <c r="DC68" i="1"/>
  <c r="DB68" i="1"/>
  <c r="CZ68" i="1"/>
  <c r="BO68" i="1"/>
  <c r="BN68" i="1"/>
  <c r="BJ68" i="1"/>
  <c r="BF68" i="1"/>
  <c r="AZ68" i="1"/>
  <c r="AT68" i="1"/>
  <c r="BG68" i="1" s="1"/>
  <c r="AO68" i="1"/>
  <c r="AM68" i="1" s="1"/>
  <c r="AE68" i="1"/>
  <c r="AD68" i="1"/>
  <c r="V68" i="1"/>
  <c r="DC67" i="1"/>
  <c r="DB67" i="1"/>
  <c r="CZ67" i="1"/>
  <c r="BO67" i="1"/>
  <c r="BN67" i="1"/>
  <c r="BL67" i="1"/>
  <c r="BP67" i="1" s="1"/>
  <c r="BQ67" i="1" s="1"/>
  <c r="BJ67" i="1"/>
  <c r="BF67" i="1"/>
  <c r="AZ67" i="1"/>
  <c r="AT67" i="1"/>
  <c r="BG67" i="1" s="1"/>
  <c r="AO67" i="1"/>
  <c r="AM67" i="1"/>
  <c r="AE67" i="1"/>
  <c r="AD67" i="1"/>
  <c r="AC67" i="1" s="1"/>
  <c r="V67" i="1"/>
  <c r="P67" i="1"/>
  <c r="BC67" i="1" s="1"/>
  <c r="DC66" i="1"/>
  <c r="DB66" i="1"/>
  <c r="CZ66" i="1"/>
  <c r="BO66" i="1"/>
  <c r="BN66" i="1"/>
  <c r="BJ66" i="1"/>
  <c r="BF66" i="1"/>
  <c r="AZ66" i="1"/>
  <c r="AT66" i="1"/>
  <c r="BG66" i="1" s="1"/>
  <c r="AO66" i="1"/>
  <c r="AN66" i="1"/>
  <c r="AM66" i="1"/>
  <c r="Q66" i="1" s="1"/>
  <c r="AE66" i="1"/>
  <c r="AD66" i="1"/>
  <c r="AC66" i="1" s="1"/>
  <c r="V66" i="1"/>
  <c r="T66" i="1"/>
  <c r="P66" i="1"/>
  <c r="BC66" i="1" s="1"/>
  <c r="O66" i="1"/>
  <c r="N66" i="1"/>
  <c r="DC65" i="1"/>
  <c r="DB65" i="1"/>
  <c r="CZ65" i="1"/>
  <c r="BO65" i="1"/>
  <c r="BN65" i="1"/>
  <c r="BL65" i="1"/>
  <c r="BP65" i="1" s="1"/>
  <c r="BQ65" i="1" s="1"/>
  <c r="BJ65" i="1"/>
  <c r="BM65" i="1" s="1"/>
  <c r="BF65" i="1"/>
  <c r="AZ65" i="1"/>
  <c r="AT65" i="1"/>
  <c r="BG65" i="1" s="1"/>
  <c r="AO65" i="1"/>
  <c r="AN65" i="1"/>
  <c r="AM65" i="1"/>
  <c r="O65" i="1" s="1"/>
  <c r="AE65" i="1"/>
  <c r="AD65" i="1"/>
  <c r="AC65" i="1" s="1"/>
  <c r="V65" i="1"/>
  <c r="T65" i="1"/>
  <c r="Q65" i="1"/>
  <c r="P65" i="1"/>
  <c r="BC65" i="1" s="1"/>
  <c r="N65" i="1"/>
  <c r="AG65" i="1" s="1"/>
  <c r="DC64" i="1"/>
  <c r="DB64" i="1"/>
  <c r="CZ64" i="1"/>
  <c r="BO64" i="1"/>
  <c r="BN64" i="1"/>
  <c r="BJ64" i="1"/>
  <c r="BG64" i="1"/>
  <c r="BF64" i="1"/>
  <c r="AZ64" i="1"/>
  <c r="AT64" i="1"/>
  <c r="AO64" i="1"/>
  <c r="AM64" i="1" s="1"/>
  <c r="Q64" i="1" s="1"/>
  <c r="AN64" i="1"/>
  <c r="AE64" i="1"/>
  <c r="AD64" i="1"/>
  <c r="V64" i="1"/>
  <c r="T64" i="1"/>
  <c r="P64" i="1"/>
  <c r="BC64" i="1" s="1"/>
  <c r="DC63" i="1"/>
  <c r="DB63" i="1"/>
  <c r="CZ63" i="1"/>
  <c r="BO63" i="1"/>
  <c r="BN63" i="1"/>
  <c r="BJ63" i="1"/>
  <c r="BF63" i="1"/>
  <c r="AZ63" i="1"/>
  <c r="AT63" i="1"/>
  <c r="BG63" i="1" s="1"/>
  <c r="AO63" i="1"/>
  <c r="AM63" i="1"/>
  <c r="AE63" i="1"/>
  <c r="AD63" i="1"/>
  <c r="AC63" i="1" s="1"/>
  <c r="V63" i="1"/>
  <c r="DC62" i="1"/>
  <c r="DB62" i="1"/>
  <c r="CZ62" i="1"/>
  <c r="BO62" i="1"/>
  <c r="BN62" i="1"/>
  <c r="BJ62" i="1"/>
  <c r="BF62" i="1"/>
  <c r="BC62" i="1"/>
  <c r="AZ62" i="1"/>
  <c r="AT62" i="1"/>
  <c r="BG62" i="1" s="1"/>
  <c r="AO62" i="1"/>
  <c r="AM62" i="1" s="1"/>
  <c r="AN62" i="1"/>
  <c r="AE62" i="1"/>
  <c r="AD62" i="1"/>
  <c r="AC62" i="1" s="1"/>
  <c r="V62" i="1"/>
  <c r="T62" i="1"/>
  <c r="P62" i="1"/>
  <c r="DC61" i="1"/>
  <c r="DB61" i="1"/>
  <c r="CZ61" i="1"/>
  <c r="BP61" i="1"/>
  <c r="BQ61" i="1" s="1"/>
  <c r="BO61" i="1"/>
  <c r="BN61" i="1"/>
  <c r="BL61" i="1"/>
  <c r="BK61" i="1"/>
  <c r="BJ61" i="1"/>
  <c r="BM61" i="1" s="1"/>
  <c r="BF61" i="1"/>
  <c r="AZ61" i="1"/>
  <c r="AT61" i="1"/>
  <c r="BG61" i="1" s="1"/>
  <c r="AO61" i="1"/>
  <c r="AN61" i="1"/>
  <c r="AM61" i="1"/>
  <c r="O61" i="1" s="1"/>
  <c r="AG61" i="1"/>
  <c r="AE61" i="1"/>
  <c r="AD61" i="1"/>
  <c r="AC61" i="1" s="1"/>
  <c r="V61" i="1"/>
  <c r="T61" i="1"/>
  <c r="Q61" i="1"/>
  <c r="P61" i="1"/>
  <c r="BC61" i="1" s="1"/>
  <c r="N61" i="1"/>
  <c r="DC60" i="1"/>
  <c r="DB60" i="1"/>
  <c r="CZ60" i="1"/>
  <c r="BO60" i="1"/>
  <c r="BN60" i="1"/>
  <c r="BJ60" i="1"/>
  <c r="BG60" i="1"/>
  <c r="BF60" i="1"/>
  <c r="AZ60" i="1"/>
  <c r="AT60" i="1"/>
  <c r="AO60" i="1"/>
  <c r="AM60" i="1" s="1"/>
  <c r="Q60" i="1" s="1"/>
  <c r="AN60" i="1"/>
  <c r="AE60" i="1"/>
  <c r="AD60" i="1"/>
  <c r="AC60" i="1" s="1"/>
  <c r="V60" i="1"/>
  <c r="P60" i="1"/>
  <c r="BC60" i="1" s="1"/>
  <c r="O60" i="1"/>
  <c r="N60" i="1" s="1"/>
  <c r="AG60" i="1" s="1"/>
  <c r="DC59" i="1"/>
  <c r="DB59" i="1"/>
  <c r="CZ59" i="1"/>
  <c r="BO59" i="1"/>
  <c r="BN59" i="1"/>
  <c r="BL59" i="1"/>
  <c r="BP59" i="1" s="1"/>
  <c r="BQ59" i="1" s="1"/>
  <c r="BJ59" i="1"/>
  <c r="BF59" i="1"/>
  <c r="AZ59" i="1"/>
  <c r="AT59" i="1"/>
  <c r="BG59" i="1" s="1"/>
  <c r="AO59" i="1"/>
  <c r="AM59" i="1"/>
  <c r="P59" i="1" s="1"/>
  <c r="BC59" i="1" s="1"/>
  <c r="AE59" i="1"/>
  <c r="AD59" i="1"/>
  <c r="AC59" i="1" s="1"/>
  <c r="V59" i="1"/>
  <c r="DC58" i="1"/>
  <c r="DB58" i="1"/>
  <c r="CZ58" i="1"/>
  <c r="BO58" i="1"/>
  <c r="BN58" i="1"/>
  <c r="BJ58" i="1"/>
  <c r="BG58" i="1"/>
  <c r="BF58" i="1"/>
  <c r="AZ58" i="1"/>
  <c r="AT58" i="1"/>
  <c r="AO58" i="1"/>
  <c r="AM58" i="1" s="1"/>
  <c r="O58" i="1" s="1"/>
  <c r="N58" i="1" s="1"/>
  <c r="AN58" i="1"/>
  <c r="AE58" i="1"/>
  <c r="AD58" i="1"/>
  <c r="V58" i="1"/>
  <c r="T58" i="1"/>
  <c r="Q58" i="1"/>
  <c r="P58" i="1"/>
  <c r="BC58" i="1" s="1"/>
  <c r="DC57" i="1"/>
  <c r="DB57" i="1"/>
  <c r="CZ57" i="1"/>
  <c r="BO57" i="1"/>
  <c r="BN57" i="1"/>
  <c r="BM57" i="1"/>
  <c r="BJ57" i="1"/>
  <c r="BK57" i="1" s="1"/>
  <c r="BF57" i="1"/>
  <c r="AZ57" i="1"/>
  <c r="AT57" i="1"/>
  <c r="BG57" i="1" s="1"/>
  <c r="AO57" i="1"/>
  <c r="AM57" i="1" s="1"/>
  <c r="AN57" i="1"/>
  <c r="AE57" i="1"/>
  <c r="AD57" i="1"/>
  <c r="AC57" i="1" s="1"/>
  <c r="V57" i="1"/>
  <c r="P57" i="1"/>
  <c r="BC57" i="1" s="1"/>
  <c r="O57" i="1"/>
  <c r="N57" i="1" s="1"/>
  <c r="DC56" i="1"/>
  <c r="DB56" i="1"/>
  <c r="CZ56" i="1"/>
  <c r="BO56" i="1"/>
  <c r="BN56" i="1"/>
  <c r="BJ56" i="1"/>
  <c r="BF56" i="1"/>
  <c r="AZ56" i="1"/>
  <c r="AT56" i="1"/>
  <c r="BG56" i="1" s="1"/>
  <c r="AO56" i="1"/>
  <c r="AM56" i="1"/>
  <c r="O56" i="1" s="1"/>
  <c r="N56" i="1" s="1"/>
  <c r="AE56" i="1"/>
  <c r="AD56" i="1"/>
  <c r="AC56" i="1"/>
  <c r="V56" i="1"/>
  <c r="T56" i="1"/>
  <c r="Q56" i="1"/>
  <c r="P56" i="1"/>
  <c r="BC56" i="1" s="1"/>
  <c r="DC55" i="1"/>
  <c r="DB55" i="1"/>
  <c r="CZ55" i="1"/>
  <c r="DA55" i="1" s="1"/>
  <c r="BO55" i="1"/>
  <c r="BN55" i="1"/>
  <c r="BM55" i="1"/>
  <c r="BL55" i="1"/>
  <c r="BP55" i="1" s="1"/>
  <c r="BQ55" i="1" s="1"/>
  <c r="BJ55" i="1"/>
  <c r="BK55" i="1" s="1"/>
  <c r="BG55" i="1"/>
  <c r="BF55" i="1"/>
  <c r="BB55" i="1"/>
  <c r="BD55" i="1" s="1"/>
  <c r="AZ55" i="1"/>
  <c r="AT55" i="1"/>
  <c r="AO55" i="1"/>
  <c r="AM55" i="1" s="1"/>
  <c r="AN55" i="1"/>
  <c r="AE55" i="1"/>
  <c r="AD55" i="1"/>
  <c r="V55" i="1"/>
  <c r="T55" i="1"/>
  <c r="O55" i="1"/>
  <c r="N55" i="1" s="1"/>
  <c r="DC54" i="1"/>
  <c r="DB54" i="1"/>
  <c r="CZ54" i="1"/>
  <c r="BO54" i="1"/>
  <c r="BN54" i="1"/>
  <c r="BJ54" i="1"/>
  <c r="BM54" i="1" s="1"/>
  <c r="BF54" i="1"/>
  <c r="AZ54" i="1"/>
  <c r="AT54" i="1"/>
  <c r="BG54" i="1" s="1"/>
  <c r="AO54" i="1"/>
  <c r="AM54" i="1"/>
  <c r="AE54" i="1"/>
  <c r="AD54" i="1"/>
  <c r="AC54" i="1"/>
  <c r="V54" i="1"/>
  <c r="Q54" i="1"/>
  <c r="P54" i="1"/>
  <c r="BC54" i="1" s="1"/>
  <c r="DC53" i="1"/>
  <c r="DB53" i="1"/>
  <c r="CZ53" i="1"/>
  <c r="BO53" i="1"/>
  <c r="BN53" i="1"/>
  <c r="BJ53" i="1"/>
  <c r="BM53" i="1" s="1"/>
  <c r="BG53" i="1"/>
  <c r="BF53" i="1"/>
  <c r="AZ53" i="1"/>
  <c r="AT53" i="1"/>
  <c r="AO53" i="1"/>
  <c r="AM53" i="1" s="1"/>
  <c r="AN53" i="1"/>
  <c r="AE53" i="1"/>
  <c r="AD53" i="1"/>
  <c r="AC53" i="1" s="1"/>
  <c r="V53" i="1"/>
  <c r="P53" i="1"/>
  <c r="BC53" i="1" s="1"/>
  <c r="O53" i="1"/>
  <c r="N53" i="1" s="1"/>
  <c r="DC52" i="1"/>
  <c r="DB52" i="1"/>
  <c r="CZ52" i="1"/>
  <c r="DA52" i="1" s="1"/>
  <c r="BB52" i="1" s="1"/>
  <c r="BD52" i="1" s="1"/>
  <c r="BO52" i="1"/>
  <c r="BN52" i="1"/>
  <c r="BJ52" i="1"/>
  <c r="BF52" i="1"/>
  <c r="AZ52" i="1"/>
  <c r="AT52" i="1"/>
  <c r="BG52" i="1" s="1"/>
  <c r="AO52" i="1"/>
  <c r="AM52" i="1"/>
  <c r="AE52" i="1"/>
  <c r="AD52" i="1"/>
  <c r="AC52" i="1"/>
  <c r="Y52" i="1"/>
  <c r="V52" i="1"/>
  <c r="DC51" i="1"/>
  <c r="DB51" i="1"/>
  <c r="CZ51" i="1"/>
  <c r="BO51" i="1"/>
  <c r="BN51" i="1"/>
  <c r="BM51" i="1"/>
  <c r="BL51" i="1"/>
  <c r="BP51" i="1" s="1"/>
  <c r="BQ51" i="1" s="1"/>
  <c r="BJ51" i="1"/>
  <c r="BK51" i="1" s="1"/>
  <c r="BG51" i="1"/>
  <c r="BF51" i="1"/>
  <c r="AZ51" i="1"/>
  <c r="AT51" i="1"/>
  <c r="AO51" i="1"/>
  <c r="AM51" i="1" s="1"/>
  <c r="AE51" i="1"/>
  <c r="AD51" i="1"/>
  <c r="V51" i="1"/>
  <c r="O51" i="1"/>
  <c r="N51" i="1" s="1"/>
  <c r="DC50" i="1"/>
  <c r="DB50" i="1"/>
  <c r="CZ50" i="1"/>
  <c r="DA50" i="1" s="1"/>
  <c r="BB50" i="1" s="1"/>
  <c r="BO50" i="1"/>
  <c r="BN50" i="1"/>
  <c r="BL50" i="1"/>
  <c r="BP50" i="1" s="1"/>
  <c r="BQ50" i="1" s="1"/>
  <c r="BK50" i="1"/>
  <c r="BJ50" i="1"/>
  <c r="BM50" i="1" s="1"/>
  <c r="BF50" i="1"/>
  <c r="BD50" i="1"/>
  <c r="AZ50" i="1"/>
  <c r="AT50" i="1"/>
  <c r="BG50" i="1" s="1"/>
  <c r="AO50" i="1"/>
  <c r="AN50" i="1"/>
  <c r="AM50" i="1"/>
  <c r="O50" i="1" s="1"/>
  <c r="AE50" i="1"/>
  <c r="AD50" i="1"/>
  <c r="AC50" i="1" s="1"/>
  <c r="Y50" i="1"/>
  <c r="V50" i="1"/>
  <c r="T50" i="1"/>
  <c r="Q50" i="1"/>
  <c r="P50" i="1"/>
  <c r="BC50" i="1" s="1"/>
  <c r="BE50" i="1" s="1"/>
  <c r="N50" i="1"/>
  <c r="DC49" i="1"/>
  <c r="Y49" i="1" s="1"/>
  <c r="DB49" i="1"/>
  <c r="DA49" i="1" s="1"/>
  <c r="CZ49" i="1"/>
  <c r="BO49" i="1"/>
  <c r="BN49" i="1"/>
  <c r="BM49" i="1"/>
  <c r="BL49" i="1"/>
  <c r="BP49" i="1" s="1"/>
  <c r="BQ49" i="1" s="1"/>
  <c r="BK49" i="1"/>
  <c r="BJ49" i="1"/>
  <c r="BF49" i="1"/>
  <c r="BB49" i="1"/>
  <c r="AZ49" i="1"/>
  <c r="BD49" i="1" s="1"/>
  <c r="AT49" i="1"/>
  <c r="BG49" i="1" s="1"/>
  <c r="AO49" i="1"/>
  <c r="AM49" i="1" s="1"/>
  <c r="AN49" i="1" s="1"/>
  <c r="AE49" i="1"/>
  <c r="AD49" i="1"/>
  <c r="AC49" i="1" s="1"/>
  <c r="V49" i="1"/>
  <c r="T49" i="1"/>
  <c r="Q49" i="1"/>
  <c r="P49" i="1"/>
  <c r="BC49" i="1" s="1"/>
  <c r="O49" i="1"/>
  <c r="N49" i="1" s="1"/>
  <c r="DC48" i="1"/>
  <c r="DB48" i="1"/>
  <c r="CZ48" i="1"/>
  <c r="DA48" i="1" s="1"/>
  <c r="BO48" i="1"/>
  <c r="BN48" i="1"/>
  <c r="BL48" i="1"/>
  <c r="BP48" i="1" s="1"/>
  <c r="BQ48" i="1" s="1"/>
  <c r="BK48" i="1"/>
  <c r="BJ48" i="1"/>
  <c r="BM48" i="1" s="1"/>
  <c r="BG48" i="1"/>
  <c r="BF48" i="1"/>
  <c r="BB48" i="1"/>
  <c r="BD48" i="1" s="1"/>
  <c r="AZ48" i="1"/>
  <c r="AT48" i="1"/>
  <c r="AO48" i="1"/>
  <c r="AM48" i="1"/>
  <c r="AE48" i="1"/>
  <c r="AD48" i="1"/>
  <c r="AC48" i="1"/>
  <c r="Y48" i="1"/>
  <c r="V48" i="1"/>
  <c r="DC47" i="1"/>
  <c r="DB47" i="1"/>
  <c r="CZ47" i="1"/>
  <c r="BO47" i="1"/>
  <c r="BN47" i="1"/>
  <c r="BJ47" i="1"/>
  <c r="BF47" i="1"/>
  <c r="AZ47" i="1"/>
  <c r="AT47" i="1"/>
  <c r="BG47" i="1" s="1"/>
  <c r="AO47" i="1"/>
  <c r="AM47" i="1" s="1"/>
  <c r="AE47" i="1"/>
  <c r="AD47" i="1"/>
  <c r="AC47" i="1" s="1"/>
  <c r="V47" i="1"/>
  <c r="P47" i="1"/>
  <c r="BC47" i="1" s="1"/>
  <c r="O47" i="1"/>
  <c r="N47" i="1" s="1"/>
  <c r="AG47" i="1" s="1"/>
  <c r="DC46" i="1"/>
  <c r="DB46" i="1"/>
  <c r="CZ46" i="1"/>
  <c r="BO46" i="1"/>
  <c r="BN46" i="1"/>
  <c r="BJ46" i="1"/>
  <c r="BF46" i="1"/>
  <c r="AZ46" i="1"/>
  <c r="AT46" i="1"/>
  <c r="BG46" i="1" s="1"/>
  <c r="AO46" i="1"/>
  <c r="AN46" i="1"/>
  <c r="AM46" i="1"/>
  <c r="AE46" i="1"/>
  <c r="AD46" i="1"/>
  <c r="AC46" i="1" s="1"/>
  <c r="V46" i="1"/>
  <c r="P46" i="1"/>
  <c r="BC46" i="1" s="1"/>
  <c r="DC45" i="1"/>
  <c r="Y45" i="1" s="1"/>
  <c r="DB45" i="1"/>
  <c r="DA45" i="1" s="1"/>
  <c r="BB45" i="1" s="1"/>
  <c r="CZ45" i="1"/>
  <c r="BP45" i="1"/>
  <c r="BQ45" i="1" s="1"/>
  <c r="BO45" i="1"/>
  <c r="BN45" i="1"/>
  <c r="BM45" i="1"/>
  <c r="BL45" i="1"/>
  <c r="BJ45" i="1"/>
  <c r="BK45" i="1" s="1"/>
  <c r="BG45" i="1"/>
  <c r="BF45" i="1"/>
  <c r="BD45" i="1"/>
  <c r="AZ45" i="1"/>
  <c r="AT45" i="1"/>
  <c r="AO45" i="1"/>
  <c r="AM45" i="1" s="1"/>
  <c r="AN45" i="1"/>
  <c r="AE45" i="1"/>
  <c r="AD45" i="1"/>
  <c r="AC45" i="1" s="1"/>
  <c r="V45" i="1"/>
  <c r="T45" i="1"/>
  <c r="DC44" i="1"/>
  <c r="DB44" i="1"/>
  <c r="DA44" i="1" s="1"/>
  <c r="BB44" i="1" s="1"/>
  <c r="CZ44" i="1"/>
  <c r="BO44" i="1"/>
  <c r="BN44" i="1"/>
  <c r="BL44" i="1"/>
  <c r="BP44" i="1" s="1"/>
  <c r="BQ44" i="1" s="1"/>
  <c r="BK44" i="1"/>
  <c r="BJ44" i="1"/>
  <c r="BM44" i="1" s="1"/>
  <c r="BF44" i="1"/>
  <c r="AZ44" i="1"/>
  <c r="BD44" i="1" s="1"/>
  <c r="AT44" i="1"/>
  <c r="BG44" i="1" s="1"/>
  <c r="AO44" i="1"/>
  <c r="AM44" i="1"/>
  <c r="P44" i="1" s="1"/>
  <c r="BC44" i="1" s="1"/>
  <c r="AE44" i="1"/>
  <c r="AD44" i="1"/>
  <c r="AC44" i="1"/>
  <c r="Y44" i="1"/>
  <c r="V44" i="1"/>
  <c r="T44" i="1"/>
  <c r="Q44" i="1"/>
  <c r="DC43" i="1"/>
  <c r="DB43" i="1"/>
  <c r="CZ43" i="1"/>
  <c r="BO43" i="1"/>
  <c r="BN43" i="1"/>
  <c r="BJ43" i="1"/>
  <c r="BF43" i="1"/>
  <c r="AZ43" i="1"/>
  <c r="AT43" i="1"/>
  <c r="BG43" i="1" s="1"/>
  <c r="AO43" i="1"/>
  <c r="AM43" i="1" s="1"/>
  <c r="AE43" i="1"/>
  <c r="AD43" i="1"/>
  <c r="AC43" i="1" s="1"/>
  <c r="V43" i="1"/>
  <c r="P43" i="1"/>
  <c r="BC43" i="1" s="1"/>
  <c r="O43" i="1"/>
  <c r="N43" i="1" s="1"/>
  <c r="AG43" i="1" s="1"/>
  <c r="DC42" i="1"/>
  <c r="DB42" i="1"/>
  <c r="CZ42" i="1"/>
  <c r="BO42" i="1"/>
  <c r="BN42" i="1"/>
  <c r="BJ42" i="1"/>
  <c r="BF42" i="1"/>
  <c r="AZ42" i="1"/>
  <c r="AT42" i="1"/>
  <c r="BG42" i="1" s="1"/>
  <c r="AO42" i="1"/>
  <c r="AN42" i="1"/>
  <c r="AM42" i="1"/>
  <c r="AE42" i="1"/>
  <c r="AD42" i="1"/>
  <c r="AC42" i="1" s="1"/>
  <c r="V42" i="1"/>
  <c r="P42" i="1"/>
  <c r="BC42" i="1" s="1"/>
  <c r="DC41" i="1"/>
  <c r="Y41" i="1" s="1"/>
  <c r="DB41" i="1"/>
  <c r="DA41" i="1" s="1"/>
  <c r="BB41" i="1" s="1"/>
  <c r="BD41" i="1" s="1"/>
  <c r="CZ41" i="1"/>
  <c r="BP41" i="1"/>
  <c r="BQ41" i="1" s="1"/>
  <c r="BO41" i="1"/>
  <c r="BN41" i="1"/>
  <c r="BM41" i="1"/>
  <c r="BL41" i="1"/>
  <c r="BK41" i="1"/>
  <c r="BJ41" i="1"/>
  <c r="BG41" i="1"/>
  <c r="BF41" i="1"/>
  <c r="AZ41" i="1"/>
  <c r="AT41" i="1"/>
  <c r="AO41" i="1"/>
  <c r="AM41" i="1" s="1"/>
  <c r="AN41" i="1"/>
  <c r="AE41" i="1"/>
  <c r="AD41" i="1"/>
  <c r="AC41" i="1" s="1"/>
  <c r="V41" i="1"/>
  <c r="T41" i="1"/>
  <c r="DC40" i="1"/>
  <c r="DB40" i="1"/>
  <c r="DA40" i="1" s="1"/>
  <c r="BB40" i="1" s="1"/>
  <c r="CZ40" i="1"/>
  <c r="BO40" i="1"/>
  <c r="BN40" i="1"/>
  <c r="BM40" i="1"/>
  <c r="BL40" i="1"/>
  <c r="BP40" i="1" s="1"/>
  <c r="BQ40" i="1" s="1"/>
  <c r="BK40" i="1"/>
  <c r="BJ40" i="1"/>
  <c r="BF40" i="1"/>
  <c r="BC40" i="1"/>
  <c r="AZ40" i="1"/>
  <c r="AT40" i="1"/>
  <c r="BG40" i="1" s="1"/>
  <c r="AO40" i="1"/>
  <c r="AM40" i="1"/>
  <c r="O40" i="1" s="1"/>
  <c r="N40" i="1" s="1"/>
  <c r="AG40" i="1"/>
  <c r="AE40" i="1"/>
  <c r="AD40" i="1"/>
  <c r="AC40" i="1"/>
  <c r="Y40" i="1"/>
  <c r="V40" i="1"/>
  <c r="T40" i="1"/>
  <c r="Q40" i="1"/>
  <c r="P40" i="1"/>
  <c r="DC39" i="1"/>
  <c r="DB39" i="1"/>
  <c r="CZ39" i="1"/>
  <c r="DA39" i="1" s="1"/>
  <c r="BB39" i="1" s="1"/>
  <c r="BO39" i="1"/>
  <c r="BN39" i="1"/>
  <c r="BJ39" i="1"/>
  <c r="BG39" i="1"/>
  <c r="BF39" i="1"/>
  <c r="BC39" i="1"/>
  <c r="AZ39" i="1"/>
  <c r="AT39" i="1"/>
  <c r="AO39" i="1"/>
  <c r="AM39" i="1" s="1"/>
  <c r="T39" i="1" s="1"/>
  <c r="AN39" i="1"/>
  <c r="AE39" i="1"/>
  <c r="AD39" i="1"/>
  <c r="V39" i="1"/>
  <c r="Q39" i="1"/>
  <c r="P39" i="1"/>
  <c r="O39" i="1"/>
  <c r="N39" i="1" s="1"/>
  <c r="DC38" i="1"/>
  <c r="DB38" i="1"/>
  <c r="DA38" i="1"/>
  <c r="BB38" i="1" s="1"/>
  <c r="CZ38" i="1"/>
  <c r="BO38" i="1"/>
  <c r="BN38" i="1"/>
  <c r="BK38" i="1"/>
  <c r="BJ38" i="1"/>
  <c r="BF38" i="1"/>
  <c r="AZ38" i="1"/>
  <c r="BD38" i="1" s="1"/>
  <c r="AT38" i="1"/>
  <c r="BG38" i="1" s="1"/>
  <c r="AO38" i="1"/>
  <c r="AM38" i="1" s="1"/>
  <c r="AE38" i="1"/>
  <c r="AD38" i="1"/>
  <c r="AC38" i="1" s="1"/>
  <c r="Y38" i="1"/>
  <c r="V38" i="1"/>
  <c r="DC37" i="1"/>
  <c r="Y37" i="1" s="1"/>
  <c r="DB37" i="1"/>
  <c r="DA37" i="1"/>
  <c r="BB37" i="1" s="1"/>
  <c r="CZ37" i="1"/>
  <c r="BO37" i="1"/>
  <c r="BN37" i="1"/>
  <c r="BM37" i="1"/>
  <c r="BL37" i="1"/>
  <c r="BP37" i="1" s="1"/>
  <c r="BQ37" i="1" s="1"/>
  <c r="BK37" i="1"/>
  <c r="BJ37" i="1"/>
  <c r="BG37" i="1"/>
  <c r="BF37" i="1"/>
  <c r="AZ37" i="1"/>
  <c r="BD37" i="1" s="1"/>
  <c r="AT37" i="1"/>
  <c r="AO37" i="1"/>
  <c r="AM37" i="1" s="1"/>
  <c r="O37" i="1" s="1"/>
  <c r="N37" i="1" s="1"/>
  <c r="AE37" i="1"/>
  <c r="AD37" i="1"/>
  <c r="AC37" i="1" s="1"/>
  <c r="V37" i="1"/>
  <c r="DC36" i="1"/>
  <c r="DB36" i="1"/>
  <c r="DA36" i="1"/>
  <c r="CZ36" i="1"/>
  <c r="BQ36" i="1"/>
  <c r="BO36" i="1"/>
  <c r="BN36" i="1"/>
  <c r="BL36" i="1"/>
  <c r="BP36" i="1" s="1"/>
  <c r="BJ36" i="1"/>
  <c r="BM36" i="1" s="1"/>
  <c r="BF36" i="1"/>
  <c r="BB36" i="1"/>
  <c r="AZ36" i="1"/>
  <c r="BD36" i="1" s="1"/>
  <c r="AT36" i="1"/>
  <c r="BG36" i="1" s="1"/>
  <c r="AO36" i="1"/>
  <c r="AM36" i="1"/>
  <c r="AE36" i="1"/>
  <c r="AD36" i="1"/>
  <c r="AC36" i="1"/>
  <c r="Y36" i="1"/>
  <c r="V36" i="1"/>
  <c r="Q36" i="1"/>
  <c r="O36" i="1"/>
  <c r="N36" i="1" s="1"/>
  <c r="AG36" i="1" s="1"/>
  <c r="DC35" i="1"/>
  <c r="DB35" i="1"/>
  <c r="CZ35" i="1"/>
  <c r="BO35" i="1"/>
  <c r="BN35" i="1"/>
  <c r="BJ35" i="1"/>
  <c r="BG35" i="1"/>
  <c r="BF35" i="1"/>
  <c r="AZ35" i="1"/>
  <c r="AT35" i="1"/>
  <c r="AO35" i="1"/>
  <c r="AM35" i="1" s="1"/>
  <c r="P35" i="1" s="1"/>
  <c r="BC35" i="1" s="1"/>
  <c r="AE35" i="1"/>
  <c r="AD35" i="1"/>
  <c r="AC35" i="1" s="1"/>
  <c r="V35" i="1"/>
  <c r="DC34" i="1"/>
  <c r="DB34" i="1"/>
  <c r="DA34" i="1"/>
  <c r="BB34" i="1" s="1"/>
  <c r="CZ34" i="1"/>
  <c r="BP34" i="1"/>
  <c r="BQ34" i="1" s="1"/>
  <c r="BO34" i="1"/>
  <c r="BN34" i="1"/>
  <c r="BM34" i="1"/>
  <c r="BK34" i="1"/>
  <c r="BJ34" i="1"/>
  <c r="BL34" i="1" s="1"/>
  <c r="BF34" i="1"/>
  <c r="BD34" i="1"/>
  <c r="AZ34" i="1"/>
  <c r="AT34" i="1"/>
  <c r="BG34" i="1" s="1"/>
  <c r="AO34" i="1"/>
  <c r="AM34" i="1"/>
  <c r="AE34" i="1"/>
  <c r="AD34" i="1"/>
  <c r="AC34" i="1"/>
  <c r="Y34" i="1"/>
  <c r="V34" i="1"/>
  <c r="DC33" i="1"/>
  <c r="Y33" i="1" s="1"/>
  <c r="DB33" i="1"/>
  <c r="DA33" i="1"/>
  <c r="BB33" i="1" s="1"/>
  <c r="CZ33" i="1"/>
  <c r="BO33" i="1"/>
  <c r="BN33" i="1"/>
  <c r="BM33" i="1"/>
  <c r="BL33" i="1"/>
  <c r="BP33" i="1" s="1"/>
  <c r="BQ33" i="1" s="1"/>
  <c r="BK33" i="1"/>
  <c r="BJ33" i="1"/>
  <c r="BG33" i="1"/>
  <c r="BF33" i="1"/>
  <c r="AZ33" i="1"/>
  <c r="BD33" i="1" s="1"/>
  <c r="AT33" i="1"/>
  <c r="AO33" i="1"/>
  <c r="AM33" i="1" s="1"/>
  <c r="AE33" i="1"/>
  <c r="AD33" i="1"/>
  <c r="AC33" i="1" s="1"/>
  <c r="V33" i="1"/>
  <c r="DC32" i="1"/>
  <c r="DB32" i="1"/>
  <c r="CZ32" i="1"/>
  <c r="DA32" i="1" s="1"/>
  <c r="BB32" i="1" s="1"/>
  <c r="BD32" i="1" s="1"/>
  <c r="BO32" i="1"/>
  <c r="BN32" i="1"/>
  <c r="BJ32" i="1"/>
  <c r="BF32" i="1"/>
  <c r="AZ32" i="1"/>
  <c r="AT32" i="1"/>
  <c r="BG32" i="1" s="1"/>
  <c r="AO32" i="1"/>
  <c r="AM32" i="1" s="1"/>
  <c r="AN32" i="1" s="1"/>
  <c r="AE32" i="1"/>
  <c r="AD32" i="1"/>
  <c r="AC32" i="1"/>
  <c r="V32" i="1"/>
  <c r="T32" i="1"/>
  <c r="Q32" i="1"/>
  <c r="P32" i="1"/>
  <c r="BC32" i="1" s="1"/>
  <c r="O32" i="1"/>
  <c r="N32" i="1" s="1"/>
  <c r="AG32" i="1" s="1"/>
  <c r="DC31" i="1"/>
  <c r="DB31" i="1"/>
  <c r="CZ31" i="1"/>
  <c r="BQ31" i="1"/>
  <c r="BO31" i="1"/>
  <c r="BN31" i="1"/>
  <c r="BM31" i="1"/>
  <c r="BL31" i="1"/>
  <c r="BP31" i="1" s="1"/>
  <c r="BJ31" i="1"/>
  <c r="BK31" i="1" s="1"/>
  <c r="BF31" i="1"/>
  <c r="AZ31" i="1"/>
  <c r="AT31" i="1"/>
  <c r="BG31" i="1" s="1"/>
  <c r="AO31" i="1"/>
  <c r="AM31" i="1"/>
  <c r="AE31" i="1"/>
  <c r="AD31" i="1"/>
  <c r="AC31" i="1" s="1"/>
  <c r="V31" i="1"/>
  <c r="O31" i="1"/>
  <c r="N31" i="1" s="1"/>
  <c r="AG31" i="1" s="1"/>
  <c r="DC30" i="1"/>
  <c r="DB30" i="1"/>
  <c r="CZ30" i="1"/>
  <c r="Y30" i="1" s="1"/>
  <c r="Z30" i="1" s="1"/>
  <c r="AA30" i="1" s="1"/>
  <c r="BO30" i="1"/>
  <c r="BN30" i="1"/>
  <c r="BJ30" i="1"/>
  <c r="BF30" i="1"/>
  <c r="AZ30" i="1"/>
  <c r="AT30" i="1"/>
  <c r="BG30" i="1" s="1"/>
  <c r="AO30" i="1"/>
  <c r="AM30" i="1"/>
  <c r="O30" i="1" s="1"/>
  <c r="N30" i="1" s="1"/>
  <c r="AG30" i="1"/>
  <c r="AE30" i="1"/>
  <c r="AD30" i="1"/>
  <c r="AC30" i="1" s="1"/>
  <c r="V30" i="1"/>
  <c r="T30" i="1"/>
  <c r="Q30" i="1"/>
  <c r="DC29" i="1"/>
  <c r="DB29" i="1"/>
  <c r="DA29" i="1" s="1"/>
  <c r="CZ29" i="1"/>
  <c r="BP29" i="1"/>
  <c r="BQ29" i="1" s="1"/>
  <c r="BO29" i="1"/>
  <c r="BN29" i="1"/>
  <c r="BM29" i="1"/>
  <c r="BL29" i="1"/>
  <c r="BK29" i="1"/>
  <c r="BJ29" i="1"/>
  <c r="BG29" i="1"/>
  <c r="BF29" i="1"/>
  <c r="BB29" i="1"/>
  <c r="BD29" i="1" s="1"/>
  <c r="AZ29" i="1"/>
  <c r="AT29" i="1"/>
  <c r="AO29" i="1"/>
  <c r="AM29" i="1" s="1"/>
  <c r="P29" i="1" s="1"/>
  <c r="BC29" i="1" s="1"/>
  <c r="AE29" i="1"/>
  <c r="AD29" i="1"/>
  <c r="Y29" i="1"/>
  <c r="V29" i="1"/>
  <c r="T29" i="1"/>
  <c r="DC28" i="1"/>
  <c r="DB28" i="1"/>
  <c r="DA28" i="1"/>
  <c r="BB28" i="1" s="1"/>
  <c r="BD28" i="1" s="1"/>
  <c r="CZ28" i="1"/>
  <c r="BQ28" i="1"/>
  <c r="BO28" i="1"/>
  <c r="BN28" i="1"/>
  <c r="BL28" i="1"/>
  <c r="BP28" i="1" s="1"/>
  <c r="BJ28" i="1"/>
  <c r="BG28" i="1"/>
  <c r="BF28" i="1"/>
  <c r="AZ28" i="1"/>
  <c r="AT28" i="1"/>
  <c r="AO28" i="1"/>
  <c r="AM28" i="1"/>
  <c r="O28" i="1" s="1"/>
  <c r="N28" i="1" s="1"/>
  <c r="AE28" i="1"/>
  <c r="AD28" i="1"/>
  <c r="AC28" i="1"/>
  <c r="Y28" i="1"/>
  <c r="V28" i="1"/>
  <c r="DC27" i="1"/>
  <c r="DB27" i="1"/>
  <c r="CZ27" i="1"/>
  <c r="BO27" i="1"/>
  <c r="BN27" i="1"/>
  <c r="BJ27" i="1"/>
  <c r="BK27" i="1" s="1"/>
  <c r="BF27" i="1"/>
  <c r="AZ27" i="1"/>
  <c r="AT27" i="1"/>
  <c r="BG27" i="1" s="1"/>
  <c r="AO27" i="1"/>
  <c r="AM27" i="1"/>
  <c r="AE27" i="1"/>
  <c r="AD27" i="1"/>
  <c r="AC27" i="1" s="1"/>
  <c r="V27" i="1"/>
  <c r="DC26" i="1"/>
  <c r="DB26" i="1"/>
  <c r="CZ26" i="1"/>
  <c r="Y26" i="1" s="1"/>
  <c r="BO26" i="1"/>
  <c r="BN26" i="1"/>
  <c r="BJ26" i="1"/>
  <c r="BM26" i="1" s="1"/>
  <c r="BF26" i="1"/>
  <c r="AZ26" i="1"/>
  <c r="AT26" i="1"/>
  <c r="BG26" i="1" s="1"/>
  <c r="AO26" i="1"/>
  <c r="AM26" i="1"/>
  <c r="O26" i="1" s="1"/>
  <c r="N26" i="1" s="1"/>
  <c r="AE26" i="1"/>
  <c r="AD26" i="1"/>
  <c r="AC26" i="1"/>
  <c r="V26" i="1"/>
  <c r="T26" i="1"/>
  <c r="DC25" i="1"/>
  <c r="Y25" i="1" s="1"/>
  <c r="DB25" i="1"/>
  <c r="DA25" i="1"/>
  <c r="BB25" i="1" s="1"/>
  <c r="CZ25" i="1"/>
  <c r="BQ25" i="1"/>
  <c r="BP25" i="1"/>
  <c r="BO25" i="1"/>
  <c r="BN25" i="1"/>
  <c r="BM25" i="1"/>
  <c r="BL25" i="1"/>
  <c r="BK25" i="1"/>
  <c r="BJ25" i="1"/>
  <c r="BG25" i="1"/>
  <c r="BF25" i="1"/>
  <c r="AZ25" i="1"/>
  <c r="BD25" i="1" s="1"/>
  <c r="AT25" i="1"/>
  <c r="AO25" i="1"/>
  <c r="AM25" i="1" s="1"/>
  <c r="AN25" i="1"/>
  <c r="AE25" i="1"/>
  <c r="AD25" i="1"/>
  <c r="AC25" i="1"/>
  <c r="V25" i="1"/>
  <c r="DC24" i="1"/>
  <c r="Y24" i="1" s="1"/>
  <c r="DB24" i="1"/>
  <c r="DA24" i="1" s="1"/>
  <c r="BB24" i="1" s="1"/>
  <c r="CZ24" i="1"/>
  <c r="BO24" i="1"/>
  <c r="BN24" i="1"/>
  <c r="BM24" i="1"/>
  <c r="BL24" i="1"/>
  <c r="BP24" i="1" s="1"/>
  <c r="BQ24" i="1" s="1"/>
  <c r="BK24" i="1"/>
  <c r="BJ24" i="1"/>
  <c r="BF24" i="1"/>
  <c r="AZ24" i="1"/>
  <c r="AT24" i="1"/>
  <c r="BG24" i="1" s="1"/>
  <c r="AO24" i="1"/>
  <c r="AM24" i="1"/>
  <c r="AN24" i="1" s="1"/>
  <c r="AE24" i="1"/>
  <c r="AD24" i="1"/>
  <c r="AC24" i="1"/>
  <c r="V24" i="1"/>
  <c r="T24" i="1"/>
  <c r="P24" i="1"/>
  <c r="BC24" i="1" s="1"/>
  <c r="BE24" i="1" s="1"/>
  <c r="DC23" i="1"/>
  <c r="DB23" i="1"/>
  <c r="DA23" i="1"/>
  <c r="BB23" i="1" s="1"/>
  <c r="CZ23" i="1"/>
  <c r="BO23" i="1"/>
  <c r="BN23" i="1"/>
  <c r="BL23" i="1"/>
  <c r="BP23" i="1" s="1"/>
  <c r="BQ23" i="1" s="1"/>
  <c r="BK23" i="1"/>
  <c r="BJ23" i="1"/>
  <c r="BM23" i="1" s="1"/>
  <c r="BG23" i="1"/>
  <c r="BF23" i="1"/>
  <c r="AZ23" i="1"/>
  <c r="AT23" i="1"/>
  <c r="AO23" i="1"/>
  <c r="AM23" i="1"/>
  <c r="AN23" i="1" s="1"/>
  <c r="AE23" i="1"/>
  <c r="AD23" i="1"/>
  <c r="AC23" i="1"/>
  <c r="Y23" i="1"/>
  <c r="V23" i="1"/>
  <c r="DC22" i="1"/>
  <c r="Y22" i="1" s="1"/>
  <c r="DB22" i="1"/>
  <c r="DA22" i="1"/>
  <c r="BB22" i="1" s="1"/>
  <c r="CZ22" i="1"/>
  <c r="BO22" i="1"/>
  <c r="BN22" i="1"/>
  <c r="BM22" i="1"/>
  <c r="BJ22" i="1"/>
  <c r="BG22" i="1"/>
  <c r="BF22" i="1"/>
  <c r="BC22" i="1"/>
  <c r="BE22" i="1" s="1"/>
  <c r="AZ22" i="1"/>
  <c r="BD22" i="1" s="1"/>
  <c r="AT22" i="1"/>
  <c r="AO22" i="1"/>
  <c r="AM22" i="1"/>
  <c r="P22" i="1" s="1"/>
  <c r="AE22" i="1"/>
  <c r="AD22" i="1"/>
  <c r="AC22" i="1" s="1"/>
  <c r="V22" i="1"/>
  <c r="T22" i="1"/>
  <c r="O22" i="1"/>
  <c r="N22" i="1" s="1"/>
  <c r="DC21" i="1"/>
  <c r="DB21" i="1"/>
  <c r="CZ21" i="1"/>
  <c r="BO21" i="1"/>
  <c r="BN21" i="1"/>
  <c r="BJ21" i="1"/>
  <c r="BK21" i="1" s="1"/>
  <c r="BG21" i="1"/>
  <c r="BF21" i="1"/>
  <c r="AZ21" i="1"/>
  <c r="AT21" i="1"/>
  <c r="AO21" i="1"/>
  <c r="AM21" i="1"/>
  <c r="AE21" i="1"/>
  <c r="AD21" i="1"/>
  <c r="AC21" i="1"/>
  <c r="V21" i="1"/>
  <c r="DC20" i="1"/>
  <c r="DB20" i="1"/>
  <c r="CZ20" i="1"/>
  <c r="DA20" i="1" s="1"/>
  <c r="BB20" i="1" s="1"/>
  <c r="BO20" i="1"/>
  <c r="BN20" i="1"/>
  <c r="BJ20" i="1"/>
  <c r="BM20" i="1" s="1"/>
  <c r="BF20" i="1"/>
  <c r="BC20" i="1"/>
  <c r="AZ20" i="1"/>
  <c r="AT20" i="1"/>
  <c r="BG20" i="1" s="1"/>
  <c r="AO20" i="1"/>
  <c r="AM20" i="1"/>
  <c r="AE20" i="1"/>
  <c r="AD20" i="1"/>
  <c r="AC20" i="1"/>
  <c r="Y20" i="1"/>
  <c r="V20" i="1"/>
  <c r="Q20" i="1"/>
  <c r="P20" i="1"/>
  <c r="DC19" i="1"/>
  <c r="Y19" i="1" s="1"/>
  <c r="DB19" i="1"/>
  <c r="DA19" i="1"/>
  <c r="BB19" i="1" s="1"/>
  <c r="CZ19" i="1"/>
  <c r="BP19" i="1"/>
  <c r="BQ19" i="1" s="1"/>
  <c r="BO19" i="1"/>
  <c r="BN19" i="1"/>
  <c r="BJ19" i="1"/>
  <c r="BL19" i="1" s="1"/>
  <c r="BF19" i="1"/>
  <c r="BC19" i="1"/>
  <c r="BE19" i="1" s="1"/>
  <c r="AZ19" i="1"/>
  <c r="BD19" i="1" s="1"/>
  <c r="AT19" i="1"/>
  <c r="BG19" i="1" s="1"/>
  <c r="AO19" i="1"/>
  <c r="AM19" i="1" s="1"/>
  <c r="O19" i="1" s="1"/>
  <c r="N19" i="1" s="1"/>
  <c r="AN19" i="1"/>
  <c r="AE19" i="1"/>
  <c r="AD19" i="1"/>
  <c r="V19" i="1"/>
  <c r="T19" i="1"/>
  <c r="Q19" i="1"/>
  <c r="P19" i="1"/>
  <c r="DC18" i="1"/>
  <c r="DB18" i="1"/>
  <c r="DA18" i="1"/>
  <c r="BB18" i="1" s="1"/>
  <c r="CZ18" i="1"/>
  <c r="BO18" i="1"/>
  <c r="BN18" i="1"/>
  <c r="BL18" i="1"/>
  <c r="BP18" i="1" s="1"/>
  <c r="BQ18" i="1" s="1"/>
  <c r="BK18" i="1"/>
  <c r="BJ18" i="1"/>
  <c r="BM18" i="1" s="1"/>
  <c r="BG18" i="1"/>
  <c r="BF18" i="1"/>
  <c r="AZ18" i="1"/>
  <c r="AT18" i="1"/>
  <c r="AO18" i="1"/>
  <c r="AM18" i="1" s="1"/>
  <c r="AE18" i="1"/>
  <c r="AD18" i="1"/>
  <c r="AC18" i="1"/>
  <c r="Y18" i="1"/>
  <c r="V18" i="1"/>
  <c r="DC17" i="1"/>
  <c r="DB17" i="1"/>
  <c r="CZ17" i="1"/>
  <c r="BO17" i="1"/>
  <c r="BN17" i="1"/>
  <c r="BJ17" i="1"/>
  <c r="BK17" i="1" s="1"/>
  <c r="BG17" i="1"/>
  <c r="BF17" i="1"/>
  <c r="AZ17" i="1"/>
  <c r="AT17" i="1"/>
  <c r="AO17" i="1"/>
  <c r="AM17" i="1" s="1"/>
  <c r="AE17" i="1"/>
  <c r="AD17" i="1"/>
  <c r="AC17" i="1"/>
  <c r="V17" i="1"/>
  <c r="AG37" i="1" l="1"/>
  <c r="Z37" i="1"/>
  <c r="AA37" i="1" s="1"/>
  <c r="Z19" i="1"/>
  <c r="AA19" i="1" s="1"/>
  <c r="BD18" i="1"/>
  <c r="AG28" i="1"/>
  <c r="BE32" i="1"/>
  <c r="Z24" i="1"/>
  <c r="AA24" i="1" s="1"/>
  <c r="AG39" i="1"/>
  <c r="AG26" i="1"/>
  <c r="Z26" i="1"/>
  <c r="AA26" i="1" s="1"/>
  <c r="AI30" i="1"/>
  <c r="AB30" i="1"/>
  <c r="AF30" i="1" s="1"/>
  <c r="Z33" i="1"/>
  <c r="AA33" i="1" s="1"/>
  <c r="AN38" i="1"/>
  <c r="P38" i="1"/>
  <c r="BC38" i="1" s="1"/>
  <c r="BE38" i="1" s="1"/>
  <c r="O38" i="1"/>
  <c r="N38" i="1" s="1"/>
  <c r="T38" i="1"/>
  <c r="Q38" i="1"/>
  <c r="AN18" i="1"/>
  <c r="Q18" i="1"/>
  <c r="P18" i="1"/>
  <c r="BC18" i="1" s="1"/>
  <c r="BE18" i="1" s="1"/>
  <c r="O18" i="1"/>
  <c r="N18" i="1" s="1"/>
  <c r="T18" i="1"/>
  <c r="AG19" i="1"/>
  <c r="BE20" i="1"/>
  <c r="AG22" i="1"/>
  <c r="BE35" i="1"/>
  <c r="Q17" i="1"/>
  <c r="T17" i="1"/>
  <c r="P17" i="1"/>
  <c r="BC17" i="1" s="1"/>
  <c r="AN17" i="1"/>
  <c r="O17" i="1"/>
  <c r="N17" i="1" s="1"/>
  <c r="Z22" i="1"/>
  <c r="AA22" i="1" s="1"/>
  <c r="DA17" i="1"/>
  <c r="BB17" i="1" s="1"/>
  <c r="BD17" i="1" s="1"/>
  <c r="Y17" i="1"/>
  <c r="Q21" i="1"/>
  <c r="AN21" i="1"/>
  <c r="DA21" i="1"/>
  <c r="BB21" i="1" s="1"/>
  <c r="BD21" i="1" s="1"/>
  <c r="Y21" i="1"/>
  <c r="AG51" i="1"/>
  <c r="O52" i="1"/>
  <c r="N52" i="1" s="1"/>
  <c r="T52" i="1"/>
  <c r="Q52" i="1"/>
  <c r="AN52" i="1"/>
  <c r="AG57" i="1"/>
  <c r="BD39" i="1"/>
  <c r="O20" i="1"/>
  <c r="N20" i="1" s="1"/>
  <c r="T20" i="1"/>
  <c r="P25" i="1"/>
  <c r="BC25" i="1" s="1"/>
  <c r="BE25" i="1" s="1"/>
  <c r="O25" i="1"/>
  <c r="N25" i="1" s="1"/>
  <c r="Q25" i="1"/>
  <c r="DA26" i="1"/>
  <c r="BB26" i="1" s="1"/>
  <c r="BD26" i="1" s="1"/>
  <c r="T27" i="1"/>
  <c r="Q27" i="1"/>
  <c r="AN27" i="1"/>
  <c r="P27" i="1"/>
  <c r="BC27" i="1" s="1"/>
  <c r="BL27" i="1"/>
  <c r="BP27" i="1" s="1"/>
  <c r="BQ27" i="1" s="1"/>
  <c r="Z28" i="1"/>
  <c r="AA28" i="1" s="1"/>
  <c r="AH30" i="1"/>
  <c r="Z34" i="1"/>
  <c r="AA34" i="1" s="1"/>
  <c r="P34" i="1"/>
  <c r="BC34" i="1" s="1"/>
  <c r="BE34" i="1" s="1"/>
  <c r="O34" i="1"/>
  <c r="N34" i="1" s="1"/>
  <c r="T34" i="1"/>
  <c r="Q34" i="1"/>
  <c r="AN34" i="1"/>
  <c r="P52" i="1"/>
  <c r="BC52" i="1" s="1"/>
  <c r="BE52" i="1" s="1"/>
  <c r="BM17" i="1"/>
  <c r="BK20" i="1"/>
  <c r="BL21" i="1"/>
  <c r="BP21" i="1" s="1"/>
  <c r="BQ21" i="1" s="1"/>
  <c r="BD23" i="1"/>
  <c r="O24" i="1"/>
  <c r="N24" i="1" s="1"/>
  <c r="BM27" i="1"/>
  <c r="BM28" i="1"/>
  <c r="BK28" i="1"/>
  <c r="AN29" i="1"/>
  <c r="AJ30" i="1"/>
  <c r="AG49" i="1"/>
  <c r="Z49" i="1"/>
  <c r="AA49" i="1" s="1"/>
  <c r="W49" i="1" s="1"/>
  <c r="U49" i="1" s="1"/>
  <c r="X49" i="1" s="1"/>
  <c r="R49" i="1" s="1"/>
  <c r="S49" i="1" s="1"/>
  <c r="Q72" i="1"/>
  <c r="P72" i="1"/>
  <c r="BC72" i="1" s="1"/>
  <c r="BE72" i="1" s="1"/>
  <c r="AN72" i="1"/>
  <c r="T72" i="1"/>
  <c r="O72" i="1"/>
  <c r="N72" i="1" s="1"/>
  <c r="T23" i="1"/>
  <c r="O23" i="1"/>
  <c r="N23" i="1" s="1"/>
  <c r="AH26" i="1"/>
  <c r="BD31" i="1"/>
  <c r="AN28" i="1"/>
  <c r="Q28" i="1"/>
  <c r="BE29" i="1"/>
  <c r="DA43" i="1"/>
  <c r="BB43" i="1" s="1"/>
  <c r="BD43" i="1" s="1"/>
  <c r="Y43" i="1"/>
  <c r="AG53" i="1"/>
  <c r="AH38" i="1"/>
  <c r="P33" i="1"/>
  <c r="BC33" i="1" s="1"/>
  <c r="BE33" i="1" s="1"/>
  <c r="AN33" i="1"/>
  <c r="T33" i="1"/>
  <c r="Q23" i="1"/>
  <c r="DA30" i="1"/>
  <c r="BB30" i="1" s="1"/>
  <c r="BD30" i="1" s="1"/>
  <c r="BL17" i="1"/>
  <c r="BP17" i="1" s="1"/>
  <c r="BQ17" i="1" s="1"/>
  <c r="BL20" i="1"/>
  <c r="BP20" i="1" s="1"/>
  <c r="BQ20" i="1" s="1"/>
  <c r="P28" i="1"/>
  <c r="BC28" i="1" s="1"/>
  <c r="BE28" i="1" s="1"/>
  <c r="BL30" i="1"/>
  <c r="BP30" i="1" s="1"/>
  <c r="BQ30" i="1" s="1"/>
  <c r="BM30" i="1"/>
  <c r="BK19" i="1"/>
  <c r="BD20" i="1"/>
  <c r="O21" i="1"/>
  <c r="N21" i="1" s="1"/>
  <c r="Q22" i="1"/>
  <c r="AN22" i="1"/>
  <c r="BL22" i="1"/>
  <c r="BP22" i="1" s="1"/>
  <c r="BQ22" i="1" s="1"/>
  <c r="BK22" i="1"/>
  <c r="Q24" i="1"/>
  <c r="P26" i="1"/>
  <c r="BC26" i="1" s="1"/>
  <c r="AN26" i="1"/>
  <c r="BD27" i="1"/>
  <c r="O29" i="1"/>
  <c r="N29" i="1" s="1"/>
  <c r="AN30" i="1"/>
  <c r="BK30" i="1"/>
  <c r="Y32" i="1"/>
  <c r="BM32" i="1"/>
  <c r="BL32" i="1"/>
  <c r="BP32" i="1" s="1"/>
  <c r="BQ32" i="1" s="1"/>
  <c r="BK32" i="1"/>
  <c r="Q33" i="1"/>
  <c r="AH19" i="1"/>
  <c r="P23" i="1"/>
  <c r="BC23" i="1" s="1"/>
  <c r="BE23" i="1" s="1"/>
  <c r="DA35" i="1"/>
  <c r="BB35" i="1" s="1"/>
  <c r="Y35" i="1"/>
  <c r="P37" i="1"/>
  <c r="BC37" i="1" s="1"/>
  <c r="BE37" i="1" s="1"/>
  <c r="AN37" i="1"/>
  <c r="T37" i="1"/>
  <c r="Y39" i="1"/>
  <c r="BE39" i="1"/>
  <c r="Z40" i="1"/>
  <c r="AA40" i="1" s="1"/>
  <c r="BK53" i="1"/>
  <c r="BL53" i="1"/>
  <c r="BP53" i="1" s="1"/>
  <c r="BQ53" i="1" s="1"/>
  <c r="Q68" i="1"/>
  <c r="AN68" i="1"/>
  <c r="T68" i="1"/>
  <c r="O68" i="1"/>
  <c r="N68" i="1" s="1"/>
  <c r="P68" i="1"/>
  <c r="BC68" i="1" s="1"/>
  <c r="T21" i="1"/>
  <c r="BD24" i="1"/>
  <c r="AN20" i="1"/>
  <c r="BM21" i="1"/>
  <c r="T25" i="1"/>
  <c r="BL26" i="1"/>
  <c r="BP26" i="1" s="1"/>
  <c r="BQ26" i="1" s="1"/>
  <c r="BK26" i="1"/>
  <c r="W30" i="1"/>
  <c r="U30" i="1" s="1"/>
  <c r="X30" i="1" s="1"/>
  <c r="R30" i="1" s="1"/>
  <c r="S30" i="1" s="1"/>
  <c r="O33" i="1"/>
  <c r="N33" i="1" s="1"/>
  <c r="T35" i="1"/>
  <c r="Q35" i="1"/>
  <c r="O35" i="1"/>
  <c r="N35" i="1" s="1"/>
  <c r="AN35" i="1"/>
  <c r="AC19" i="1"/>
  <c r="BM19" i="1"/>
  <c r="P21" i="1"/>
  <c r="BC21" i="1" s="1"/>
  <c r="BE21" i="1" s="1"/>
  <c r="Q26" i="1"/>
  <c r="O27" i="1"/>
  <c r="N27" i="1" s="1"/>
  <c r="T28" i="1"/>
  <c r="Q29" i="1"/>
  <c r="P30" i="1"/>
  <c r="BC30" i="1" s="1"/>
  <c r="T31" i="1"/>
  <c r="Q31" i="1"/>
  <c r="AN31" i="1"/>
  <c r="P31" i="1"/>
  <c r="BC31" i="1" s="1"/>
  <c r="BE31" i="1" s="1"/>
  <c r="BD35" i="1"/>
  <c r="Q37" i="1"/>
  <c r="W40" i="1"/>
  <c r="U40" i="1" s="1"/>
  <c r="X40" i="1" s="1"/>
  <c r="R40" i="1" s="1"/>
  <c r="S40" i="1" s="1"/>
  <c r="DA47" i="1"/>
  <c r="BB47" i="1" s="1"/>
  <c r="BD47" i="1" s="1"/>
  <c r="Y47" i="1"/>
  <c r="Q76" i="1"/>
  <c r="P76" i="1"/>
  <c r="BC76" i="1" s="1"/>
  <c r="BE76" i="1" s="1"/>
  <c r="AN76" i="1"/>
  <c r="T76" i="1"/>
  <c r="O76" i="1"/>
  <c r="N76" i="1" s="1"/>
  <c r="AC29" i="1"/>
  <c r="W36" i="1"/>
  <c r="U36" i="1" s="1"/>
  <c r="X36" i="1" s="1"/>
  <c r="Q51" i="1"/>
  <c r="P51" i="1"/>
  <c r="BC51" i="1" s="1"/>
  <c r="BE51" i="1" s="1"/>
  <c r="AN51" i="1"/>
  <c r="T51" i="1"/>
  <c r="BL35" i="1"/>
  <c r="BP35" i="1" s="1"/>
  <c r="BQ35" i="1" s="1"/>
  <c r="BK35" i="1"/>
  <c r="BD40" i="1"/>
  <c r="DA42" i="1"/>
  <c r="BB42" i="1" s="1"/>
  <c r="BE42" i="1" s="1"/>
  <c r="Y42" i="1"/>
  <c r="P48" i="1"/>
  <c r="BC48" i="1" s="1"/>
  <c r="BE48" i="1" s="1"/>
  <c r="O48" i="1"/>
  <c r="N48" i="1" s="1"/>
  <c r="Z48" i="1" s="1"/>
  <c r="AA48" i="1" s="1"/>
  <c r="AN48" i="1"/>
  <c r="T48" i="1"/>
  <c r="Q48" i="1"/>
  <c r="AG55" i="1"/>
  <c r="DA65" i="1"/>
  <c r="BB65" i="1" s="1"/>
  <c r="BD65" i="1" s="1"/>
  <c r="Y65" i="1"/>
  <c r="Z69" i="1"/>
  <c r="AA69" i="1" s="1"/>
  <c r="BM35" i="1"/>
  <c r="AN36" i="1"/>
  <c r="T36" i="1"/>
  <c r="BM39" i="1"/>
  <c r="BL39" i="1"/>
  <c r="BP39" i="1" s="1"/>
  <c r="BQ39" i="1" s="1"/>
  <c r="BK39" i="1"/>
  <c r="BD42" i="1"/>
  <c r="DA46" i="1"/>
  <c r="BB46" i="1" s="1"/>
  <c r="BE46" i="1" s="1"/>
  <c r="Y46" i="1"/>
  <c r="Q63" i="1"/>
  <c r="O63" i="1"/>
  <c r="N63" i="1" s="1"/>
  <c r="P63" i="1"/>
  <c r="BC63" i="1" s="1"/>
  <c r="AN63" i="1"/>
  <c r="T63" i="1"/>
  <c r="BM64" i="1"/>
  <c r="BK64" i="1"/>
  <c r="BL64" i="1"/>
  <c r="BP64" i="1" s="1"/>
  <c r="BQ64" i="1" s="1"/>
  <c r="DA69" i="1"/>
  <c r="BB69" i="1" s="1"/>
  <c r="DA31" i="1"/>
  <c r="BB31" i="1" s="1"/>
  <c r="Y31" i="1"/>
  <c r="DA27" i="1"/>
  <c r="BB27" i="1" s="1"/>
  <c r="Y27" i="1"/>
  <c r="P36" i="1"/>
  <c r="BC36" i="1" s="1"/>
  <c r="BE36" i="1" s="1"/>
  <c r="Z36" i="1"/>
  <c r="AA36" i="1" s="1"/>
  <c r="BK36" i="1"/>
  <c r="BE40" i="1"/>
  <c r="BE44" i="1"/>
  <c r="BE54" i="1"/>
  <c r="Q41" i="1"/>
  <c r="P41" i="1"/>
  <c r="BC41" i="1" s="1"/>
  <c r="BE41" i="1" s="1"/>
  <c r="O41" i="1"/>
  <c r="N41" i="1" s="1"/>
  <c r="Z41" i="1"/>
  <c r="AA41" i="1" s="1"/>
  <c r="BE49" i="1"/>
  <c r="BE53" i="1"/>
  <c r="AG56" i="1"/>
  <c r="BK58" i="1"/>
  <c r="BL58" i="1"/>
  <c r="BP58" i="1" s="1"/>
  <c r="BQ58" i="1" s="1"/>
  <c r="BM58" i="1"/>
  <c r="BL74" i="1"/>
  <c r="BP74" i="1" s="1"/>
  <c r="BQ74" i="1" s="1"/>
  <c r="BK74" i="1"/>
  <c r="Z38" i="1"/>
  <c r="AA38" i="1" s="1"/>
  <c r="AC39" i="1"/>
  <c r="BM42" i="1"/>
  <c r="BL42" i="1"/>
  <c r="BP42" i="1" s="1"/>
  <c r="BQ42" i="1" s="1"/>
  <c r="BK42" i="1"/>
  <c r="BE43" i="1"/>
  <c r="BM43" i="1"/>
  <c r="BK43" i="1"/>
  <c r="Q45" i="1"/>
  <c r="P45" i="1"/>
  <c r="BC45" i="1" s="1"/>
  <c r="BE45" i="1" s="1"/>
  <c r="O45" i="1"/>
  <c r="N45" i="1" s="1"/>
  <c r="Z45" i="1" s="1"/>
  <c r="AA45" i="1" s="1"/>
  <c r="BM46" i="1"/>
  <c r="BL46" i="1"/>
  <c r="BP46" i="1" s="1"/>
  <c r="BQ46" i="1" s="1"/>
  <c r="BK46" i="1"/>
  <c r="BE47" i="1"/>
  <c r="BM47" i="1"/>
  <c r="BK47" i="1"/>
  <c r="Z50" i="1"/>
  <c r="AA50" i="1" s="1"/>
  <c r="BM52" i="1"/>
  <c r="BL52" i="1"/>
  <c r="BP52" i="1" s="1"/>
  <c r="BQ52" i="1" s="1"/>
  <c r="BK52" i="1"/>
  <c r="Y56" i="1"/>
  <c r="DA56" i="1"/>
  <c r="BB56" i="1" s="1"/>
  <c r="BD56" i="1" s="1"/>
  <c r="Y61" i="1"/>
  <c r="DA61" i="1"/>
  <c r="BB61" i="1" s="1"/>
  <c r="BD61" i="1" s="1"/>
  <c r="BK66" i="1"/>
  <c r="BL66" i="1"/>
  <c r="BP66" i="1" s="1"/>
  <c r="BQ66" i="1" s="1"/>
  <c r="BM66" i="1"/>
  <c r="W69" i="1"/>
  <c r="U69" i="1" s="1"/>
  <c r="X69" i="1" s="1"/>
  <c r="R69" i="1" s="1"/>
  <c r="S69" i="1" s="1"/>
  <c r="AG69" i="1"/>
  <c r="BM74" i="1"/>
  <c r="T42" i="1"/>
  <c r="Q42" i="1"/>
  <c r="O42" i="1"/>
  <c r="N42" i="1" s="1"/>
  <c r="BL43" i="1"/>
  <c r="BP43" i="1" s="1"/>
  <c r="BQ43" i="1" s="1"/>
  <c r="T46" i="1"/>
  <c r="Q46" i="1"/>
  <c r="O46" i="1"/>
  <c r="N46" i="1" s="1"/>
  <c r="BL47" i="1"/>
  <c r="BP47" i="1" s="1"/>
  <c r="BQ47" i="1" s="1"/>
  <c r="DA53" i="1"/>
  <c r="BB53" i="1" s="1"/>
  <c r="BD53" i="1" s="1"/>
  <c r="Y53" i="1"/>
  <c r="DA54" i="1"/>
  <c r="BB54" i="1" s="1"/>
  <c r="BD54" i="1" s="1"/>
  <c r="Y54" i="1"/>
  <c r="BM38" i="1"/>
  <c r="BL38" i="1"/>
  <c r="BP38" i="1" s="1"/>
  <c r="BQ38" i="1" s="1"/>
  <c r="AN43" i="1"/>
  <c r="T43" i="1"/>
  <c r="Q43" i="1"/>
  <c r="AN47" i="1"/>
  <c r="T47" i="1"/>
  <c r="Q47" i="1"/>
  <c r="AH49" i="1"/>
  <c r="W50" i="1"/>
  <c r="U50" i="1" s="1"/>
  <c r="X50" i="1" s="1"/>
  <c r="R50" i="1" s="1"/>
  <c r="S50" i="1" s="1"/>
  <c r="AG50" i="1"/>
  <c r="AC51" i="1"/>
  <c r="T53" i="1"/>
  <c r="Q53" i="1"/>
  <c r="BM60" i="1"/>
  <c r="BK60" i="1"/>
  <c r="BL60" i="1"/>
  <c r="BP60" i="1" s="1"/>
  <c r="BQ60" i="1" s="1"/>
  <c r="BK62" i="1"/>
  <c r="BM62" i="1"/>
  <c r="BL62" i="1"/>
  <c r="BP62" i="1" s="1"/>
  <c r="BQ62" i="1" s="1"/>
  <c r="BE70" i="1"/>
  <c r="DA70" i="1"/>
  <c r="BB70" i="1" s="1"/>
  <c r="BD70" i="1" s="1"/>
  <c r="Y70" i="1"/>
  <c r="O54" i="1"/>
  <c r="N54" i="1" s="1"/>
  <c r="AN54" i="1"/>
  <c r="Q59" i="1"/>
  <c r="O59" i="1"/>
  <c r="N59" i="1" s="1"/>
  <c r="T59" i="1"/>
  <c r="AN59" i="1"/>
  <c r="Q67" i="1"/>
  <c r="O67" i="1"/>
  <c r="N67" i="1" s="1"/>
  <c r="T67" i="1"/>
  <c r="AN67" i="1"/>
  <c r="AH69" i="1"/>
  <c r="DA74" i="1"/>
  <c r="BB74" i="1" s="1"/>
  <c r="BD74" i="1" s="1"/>
  <c r="Y74" i="1"/>
  <c r="AN40" i="1"/>
  <c r="AN44" i="1"/>
  <c r="BK54" i="1"/>
  <c r="Q55" i="1"/>
  <c r="P55" i="1"/>
  <c r="BC55" i="1" s="1"/>
  <c r="BE55" i="1" s="1"/>
  <c r="DA57" i="1"/>
  <c r="BB57" i="1" s="1"/>
  <c r="BD57" i="1" s="1"/>
  <c r="Y57" i="1"/>
  <c r="AG58" i="1"/>
  <c r="DA60" i="1"/>
  <c r="BB60" i="1" s="1"/>
  <c r="BD60" i="1" s="1"/>
  <c r="Y60" i="1"/>
  <c r="Q75" i="1"/>
  <c r="P75" i="1"/>
  <c r="BC75" i="1" s="1"/>
  <c r="O75" i="1"/>
  <c r="N75" i="1" s="1"/>
  <c r="AN75" i="1"/>
  <c r="T75" i="1"/>
  <c r="O44" i="1"/>
  <c r="N44" i="1" s="1"/>
  <c r="T54" i="1"/>
  <c r="BL54" i="1"/>
  <c r="BP54" i="1" s="1"/>
  <c r="BQ54" i="1" s="1"/>
  <c r="BM56" i="1"/>
  <c r="BL56" i="1"/>
  <c r="BP56" i="1" s="1"/>
  <c r="BQ56" i="1" s="1"/>
  <c r="BE74" i="1"/>
  <c r="DA51" i="1"/>
  <c r="BB51" i="1" s="1"/>
  <c r="BD51" i="1" s="1"/>
  <c r="AC55" i="1"/>
  <c r="AN56" i="1"/>
  <c r="BK56" i="1"/>
  <c r="T57" i="1"/>
  <c r="Q57" i="1"/>
  <c r="BL57" i="1"/>
  <c r="BP57" i="1" s="1"/>
  <c r="BQ57" i="1" s="1"/>
  <c r="DA58" i="1"/>
  <c r="BB58" i="1" s="1"/>
  <c r="BD58" i="1" s="1"/>
  <c r="Y58" i="1"/>
  <c r="DA59" i="1"/>
  <c r="BB59" i="1" s="1"/>
  <c r="Y59" i="1"/>
  <c r="AC64" i="1"/>
  <c r="AG66" i="1"/>
  <c r="DA66" i="1"/>
  <c r="BB66" i="1" s="1"/>
  <c r="BD66" i="1" s="1"/>
  <c r="Y66" i="1"/>
  <c r="DA67" i="1"/>
  <c r="BB67" i="1" s="1"/>
  <c r="BD69" i="1"/>
  <c r="O70" i="1"/>
  <c r="N70" i="1" s="1"/>
  <c r="AN70" i="1"/>
  <c r="Q70" i="1"/>
  <c r="AC58" i="1"/>
  <c r="BK59" i="1"/>
  <c r="BM59" i="1"/>
  <c r="DA62" i="1"/>
  <c r="BB62" i="1" s="1"/>
  <c r="BD62" i="1" s="1"/>
  <c r="Y62" i="1"/>
  <c r="DA63" i="1"/>
  <c r="BB63" i="1" s="1"/>
  <c r="BD63" i="1" s="1"/>
  <c r="Y63" i="1"/>
  <c r="DA64" i="1"/>
  <c r="BB64" i="1" s="1"/>
  <c r="BD64" i="1" s="1"/>
  <c r="Y64" i="1"/>
  <c r="BK67" i="1"/>
  <c r="BM67" i="1"/>
  <c r="AC68" i="1"/>
  <c r="DA68" i="1"/>
  <c r="BB68" i="1" s="1"/>
  <c r="BD68" i="1" s="1"/>
  <c r="Y68" i="1"/>
  <c r="Q71" i="1"/>
  <c r="P71" i="1"/>
  <c r="BC71" i="1" s="1"/>
  <c r="BE71" i="1" s="1"/>
  <c r="O71" i="1"/>
  <c r="N71" i="1" s="1"/>
  <c r="AN71" i="1"/>
  <c r="T71" i="1"/>
  <c r="Z73" i="1"/>
  <c r="AA73" i="1" s="1"/>
  <c r="W73" i="1" s="1"/>
  <c r="U73" i="1" s="1"/>
  <c r="X73" i="1" s="1"/>
  <c r="R73" i="1" s="1"/>
  <c r="S73" i="1" s="1"/>
  <c r="O62" i="1"/>
  <c r="N62" i="1" s="1"/>
  <c r="Q62" i="1"/>
  <c r="BK63" i="1"/>
  <c r="BM63" i="1"/>
  <c r="BM68" i="1"/>
  <c r="BL68" i="1"/>
  <c r="BP68" i="1" s="1"/>
  <c r="BQ68" i="1" s="1"/>
  <c r="BK68" i="1"/>
  <c r="DA71" i="1"/>
  <c r="BB71" i="1" s="1"/>
  <c r="BD71" i="1" s="1"/>
  <c r="AG73" i="1"/>
  <c r="Y51" i="1"/>
  <c r="Y55" i="1"/>
  <c r="T60" i="1"/>
  <c r="BL63" i="1"/>
  <c r="BP63" i="1" s="1"/>
  <c r="BQ63" i="1" s="1"/>
  <c r="O64" i="1"/>
  <c r="N64" i="1" s="1"/>
  <c r="BE65" i="1"/>
  <c r="BK65" i="1"/>
  <c r="BE69" i="1"/>
  <c r="BE73" i="1"/>
  <c r="O74" i="1"/>
  <c r="N74" i="1" s="1"/>
  <c r="AN74" i="1"/>
  <c r="T74" i="1"/>
  <c r="Q74" i="1"/>
  <c r="DA75" i="1"/>
  <c r="BB75" i="1" s="1"/>
  <c r="BD75" i="1" s="1"/>
  <c r="BM71" i="1"/>
  <c r="BM75" i="1"/>
  <c r="BL73" i="1"/>
  <c r="BP73" i="1" s="1"/>
  <c r="BQ73" i="1" s="1"/>
  <c r="Y72" i="1"/>
  <c r="BK72" i="1"/>
  <c r="Y76" i="1"/>
  <c r="BL72" i="1"/>
  <c r="BP72" i="1" s="1"/>
  <c r="BQ72" i="1" s="1"/>
  <c r="Y67" i="1"/>
  <c r="Y71" i="1"/>
  <c r="AI48" i="1" l="1"/>
  <c r="AH48" i="1"/>
  <c r="AB48" i="1"/>
  <c r="AF48" i="1" s="1"/>
  <c r="AB45" i="1"/>
  <c r="AF45" i="1" s="1"/>
  <c r="AI45" i="1"/>
  <c r="AH45" i="1"/>
  <c r="Z64" i="1"/>
  <c r="AA64" i="1" s="1"/>
  <c r="Z53" i="1"/>
  <c r="AA53" i="1" s="1"/>
  <c r="Z67" i="1"/>
  <c r="AA67" i="1" s="1"/>
  <c r="BE75" i="1"/>
  <c r="Z27" i="1"/>
  <c r="AA27" i="1" s="1"/>
  <c r="AG27" i="1"/>
  <c r="AG35" i="1"/>
  <c r="AB34" i="1"/>
  <c r="AF34" i="1" s="1"/>
  <c r="AI34" i="1"/>
  <c r="AG20" i="1"/>
  <c r="AG52" i="1"/>
  <c r="Z20" i="1"/>
  <c r="AA20" i="1" s="1"/>
  <c r="W20" i="1" s="1"/>
  <c r="U20" i="1" s="1"/>
  <c r="X20" i="1" s="1"/>
  <c r="R20" i="1" s="1"/>
  <c r="S20" i="1" s="1"/>
  <c r="AG75" i="1"/>
  <c r="Z75" i="1"/>
  <c r="AA75" i="1" s="1"/>
  <c r="AG21" i="1"/>
  <c r="W54" i="1"/>
  <c r="U54" i="1" s="1"/>
  <c r="X54" i="1" s="1"/>
  <c r="R54" i="1" s="1"/>
  <c r="S54" i="1" s="1"/>
  <c r="AG54" i="1"/>
  <c r="AG62" i="1"/>
  <c r="Z63" i="1"/>
  <c r="AA63" i="1" s="1"/>
  <c r="BE62" i="1"/>
  <c r="AB69" i="1"/>
  <c r="AF69" i="1" s="1"/>
  <c r="AI69" i="1"/>
  <c r="AJ69" i="1" s="1"/>
  <c r="BE66" i="1"/>
  <c r="BE26" i="1"/>
  <c r="BE57" i="1"/>
  <c r="Z17" i="1"/>
  <c r="AA17" i="1" s="1"/>
  <c r="AI22" i="1"/>
  <c r="AB22" i="1"/>
  <c r="AF22" i="1" s="1"/>
  <c r="W22" i="1"/>
  <c r="U22" i="1" s="1"/>
  <c r="X22" i="1" s="1"/>
  <c r="R22" i="1" s="1"/>
  <c r="S22" i="1" s="1"/>
  <c r="AB19" i="1"/>
  <c r="AF19" i="1" s="1"/>
  <c r="AI19" i="1"/>
  <c r="AJ19" i="1" s="1"/>
  <c r="AG71" i="1"/>
  <c r="Z57" i="1"/>
  <c r="AA57" i="1" s="1"/>
  <c r="AG42" i="1"/>
  <c r="W42" i="1"/>
  <c r="U42" i="1" s="1"/>
  <c r="X42" i="1" s="1"/>
  <c r="R42" i="1" s="1"/>
  <c r="S42" i="1" s="1"/>
  <c r="AB73" i="1"/>
  <c r="AF73" i="1" s="1"/>
  <c r="AI73" i="1"/>
  <c r="AI50" i="1"/>
  <c r="AB50" i="1"/>
  <c r="AF50" i="1" s="1"/>
  <c r="AH50" i="1"/>
  <c r="AB41" i="1"/>
  <c r="AF41" i="1" s="1"/>
  <c r="AI41" i="1"/>
  <c r="Z31" i="1"/>
  <c r="AA31" i="1" s="1"/>
  <c r="AH73" i="1"/>
  <c r="AG17" i="1"/>
  <c r="AI37" i="1"/>
  <c r="AJ37" i="1" s="1"/>
  <c r="AH37" i="1"/>
  <c r="AB37" i="1"/>
  <c r="AF37" i="1" s="1"/>
  <c r="Z62" i="1"/>
  <c r="AA62" i="1" s="1"/>
  <c r="AG70" i="1"/>
  <c r="Z59" i="1"/>
  <c r="AA59" i="1" s="1"/>
  <c r="AG59" i="1"/>
  <c r="W59" i="1"/>
  <c r="U59" i="1" s="1"/>
  <c r="X59" i="1" s="1"/>
  <c r="R59" i="1" s="1"/>
  <c r="S59" i="1" s="1"/>
  <c r="BE60" i="1"/>
  <c r="AG46" i="1"/>
  <c r="Z61" i="1"/>
  <c r="AA61" i="1" s="1"/>
  <c r="AG41" i="1"/>
  <c r="W41" i="1"/>
  <c r="U41" i="1" s="1"/>
  <c r="X41" i="1" s="1"/>
  <c r="R41" i="1" s="1"/>
  <c r="S41" i="1" s="1"/>
  <c r="AG63" i="1"/>
  <c r="W63" i="1"/>
  <c r="U63" i="1" s="1"/>
  <c r="X63" i="1" s="1"/>
  <c r="R63" i="1" s="1"/>
  <c r="S63" i="1" s="1"/>
  <c r="Z65" i="1"/>
  <c r="AA65" i="1" s="1"/>
  <c r="BE56" i="1"/>
  <c r="Z47" i="1"/>
  <c r="AA47" i="1" s="1"/>
  <c r="W33" i="1"/>
  <c r="U33" i="1" s="1"/>
  <c r="X33" i="1" s="1"/>
  <c r="R33" i="1" s="1"/>
  <c r="S33" i="1" s="1"/>
  <c r="AG33" i="1"/>
  <c r="AI40" i="1"/>
  <c r="AJ40" i="1" s="1"/>
  <c r="AB40" i="1"/>
  <c r="AF40" i="1" s="1"/>
  <c r="AH40" i="1"/>
  <c r="Z32" i="1"/>
  <c r="AA32" i="1" s="1"/>
  <c r="AG23" i="1"/>
  <c r="Z23" i="1"/>
  <c r="AA23" i="1" s="1"/>
  <c r="AI28" i="1"/>
  <c r="AJ28" i="1" s="1"/>
  <c r="AB28" i="1"/>
  <c r="AF28" i="1" s="1"/>
  <c r="AH28" i="1"/>
  <c r="W19" i="1"/>
  <c r="U19" i="1" s="1"/>
  <c r="X19" i="1" s="1"/>
  <c r="R19" i="1" s="1"/>
  <c r="S19" i="1" s="1"/>
  <c r="AB26" i="1"/>
  <c r="AF26" i="1" s="1"/>
  <c r="AI26" i="1"/>
  <c r="AJ26" i="1" s="1"/>
  <c r="AI33" i="1"/>
  <c r="AH33" i="1"/>
  <c r="AB33" i="1"/>
  <c r="AF33" i="1" s="1"/>
  <c r="Z70" i="1"/>
  <c r="AA70" i="1" s="1"/>
  <c r="Z35" i="1"/>
  <c r="AA35" i="1" s="1"/>
  <c r="AI24" i="1"/>
  <c r="AJ24" i="1" s="1"/>
  <c r="AB24" i="1"/>
  <c r="AF24" i="1" s="1"/>
  <c r="AH24" i="1"/>
  <c r="Z72" i="1"/>
  <c r="AA72" i="1" s="1"/>
  <c r="Z42" i="1"/>
  <c r="AA42" i="1" s="1"/>
  <c r="AG76" i="1"/>
  <c r="BE68" i="1"/>
  <c r="AB49" i="1"/>
  <c r="AF49" i="1" s="1"/>
  <c r="AI49" i="1"/>
  <c r="AJ49" i="1" s="1"/>
  <c r="AG24" i="1"/>
  <c r="W24" i="1"/>
  <c r="U24" i="1" s="1"/>
  <c r="X24" i="1" s="1"/>
  <c r="R24" i="1" s="1"/>
  <c r="S24" i="1" s="1"/>
  <c r="AH34" i="1"/>
  <c r="Z21" i="1"/>
  <c r="AA21" i="1" s="1"/>
  <c r="W21" i="1" s="1"/>
  <c r="U21" i="1" s="1"/>
  <c r="X21" i="1" s="1"/>
  <c r="R21" i="1" s="1"/>
  <c r="S21" i="1" s="1"/>
  <c r="BE17" i="1"/>
  <c r="AG38" i="1"/>
  <c r="W38" i="1"/>
  <c r="U38" i="1" s="1"/>
  <c r="X38" i="1" s="1"/>
  <c r="R38" i="1" s="1"/>
  <c r="S38" i="1" s="1"/>
  <c r="W26" i="1"/>
  <c r="U26" i="1" s="1"/>
  <c r="X26" i="1" s="1"/>
  <c r="R26" i="1" s="1"/>
  <c r="S26" i="1" s="1"/>
  <c r="W37" i="1"/>
  <c r="U37" i="1" s="1"/>
  <c r="X37" i="1" s="1"/>
  <c r="R37" i="1" s="1"/>
  <c r="S37" i="1" s="1"/>
  <c r="Z74" i="1"/>
  <c r="AA74" i="1" s="1"/>
  <c r="Z76" i="1"/>
  <c r="AA76" i="1" s="1"/>
  <c r="Z68" i="1"/>
  <c r="AA68" i="1" s="1"/>
  <c r="R36" i="1"/>
  <c r="S36" i="1" s="1"/>
  <c r="Z43" i="1"/>
  <c r="AA43" i="1" s="1"/>
  <c r="W74" i="1"/>
  <c r="U74" i="1" s="1"/>
  <c r="X74" i="1" s="1"/>
  <c r="R74" i="1" s="1"/>
  <c r="S74" i="1" s="1"/>
  <c r="AG74" i="1"/>
  <c r="BE59" i="1"/>
  <c r="BD59" i="1"/>
  <c r="W44" i="1"/>
  <c r="U44" i="1" s="1"/>
  <c r="X44" i="1" s="1"/>
  <c r="R44" i="1" s="1"/>
  <c r="S44" i="1" s="1"/>
  <c r="AG44" i="1"/>
  <c r="Z44" i="1"/>
  <c r="AA44" i="1" s="1"/>
  <c r="AG67" i="1"/>
  <c r="W67" i="1"/>
  <c r="U67" i="1" s="1"/>
  <c r="X67" i="1" s="1"/>
  <c r="R67" i="1" s="1"/>
  <c r="S67" i="1" s="1"/>
  <c r="BE58" i="1"/>
  <c r="Z55" i="1"/>
  <c r="AA55" i="1" s="1"/>
  <c r="BE67" i="1"/>
  <c r="BD67" i="1"/>
  <c r="Z58" i="1"/>
  <c r="AA58" i="1" s="1"/>
  <c r="Z54" i="1"/>
  <c r="AA54" i="1" s="1"/>
  <c r="Z56" i="1"/>
  <c r="AA56" i="1" s="1"/>
  <c r="Z52" i="1"/>
  <c r="AA52" i="1" s="1"/>
  <c r="W52" i="1" s="1"/>
  <c r="U52" i="1" s="1"/>
  <c r="X52" i="1" s="1"/>
  <c r="R52" i="1" s="1"/>
  <c r="S52" i="1" s="1"/>
  <c r="BE30" i="1"/>
  <c r="AG68" i="1"/>
  <c r="AG72" i="1"/>
  <c r="Z25" i="1"/>
  <c r="AA25" i="1" s="1"/>
  <c r="AG25" i="1"/>
  <c r="W25" i="1"/>
  <c r="U25" i="1" s="1"/>
  <c r="X25" i="1" s="1"/>
  <c r="R25" i="1" s="1"/>
  <c r="S25" i="1" s="1"/>
  <c r="AH22" i="1"/>
  <c r="W28" i="1"/>
  <c r="U28" i="1" s="1"/>
  <c r="X28" i="1" s="1"/>
  <c r="R28" i="1" s="1"/>
  <c r="S28" i="1" s="1"/>
  <c r="Z71" i="1"/>
  <c r="AA71" i="1" s="1"/>
  <c r="W71" i="1" s="1"/>
  <c r="U71" i="1" s="1"/>
  <c r="X71" i="1" s="1"/>
  <c r="R71" i="1" s="1"/>
  <c r="S71" i="1" s="1"/>
  <c r="AG64" i="1"/>
  <c r="W64" i="1"/>
  <c r="U64" i="1" s="1"/>
  <c r="X64" i="1" s="1"/>
  <c r="R64" i="1" s="1"/>
  <c r="S64" i="1" s="1"/>
  <c r="Z60" i="1"/>
  <c r="AA60" i="1" s="1"/>
  <c r="BE64" i="1"/>
  <c r="AG45" i="1"/>
  <c r="W45" i="1"/>
  <c r="U45" i="1" s="1"/>
  <c r="X45" i="1" s="1"/>
  <c r="R45" i="1" s="1"/>
  <c r="S45" i="1" s="1"/>
  <c r="BD46" i="1"/>
  <c r="BE63" i="1"/>
  <c r="W48" i="1"/>
  <c r="U48" i="1" s="1"/>
  <c r="X48" i="1" s="1"/>
  <c r="R48" i="1" s="1"/>
  <c r="S48" i="1" s="1"/>
  <c r="AG48" i="1"/>
  <c r="BE61" i="1"/>
  <c r="Z51" i="1"/>
  <c r="AA51" i="1" s="1"/>
  <c r="Z66" i="1"/>
  <c r="AA66" i="1" s="1"/>
  <c r="AI38" i="1"/>
  <c r="AJ38" i="1" s="1"/>
  <c r="AB38" i="1"/>
  <c r="AF38" i="1" s="1"/>
  <c r="AH41" i="1"/>
  <c r="AB36" i="1"/>
  <c r="AF36" i="1" s="1"/>
  <c r="AI36" i="1"/>
  <c r="AH36" i="1"/>
  <c r="Z46" i="1"/>
  <c r="AA46" i="1" s="1"/>
  <c r="Z39" i="1"/>
  <c r="AA39" i="1" s="1"/>
  <c r="AG29" i="1"/>
  <c r="W34" i="1"/>
  <c r="U34" i="1" s="1"/>
  <c r="X34" i="1" s="1"/>
  <c r="R34" i="1" s="1"/>
  <c r="S34" i="1" s="1"/>
  <c r="AG34" i="1"/>
  <c r="BE27" i="1"/>
  <c r="Z29" i="1"/>
  <c r="AA29" i="1" s="1"/>
  <c r="W29" i="1" s="1"/>
  <c r="U29" i="1" s="1"/>
  <c r="X29" i="1" s="1"/>
  <c r="R29" i="1" s="1"/>
  <c r="S29" i="1" s="1"/>
  <c r="AG18" i="1"/>
  <c r="W18" i="1"/>
  <c r="U18" i="1" s="1"/>
  <c r="X18" i="1" s="1"/>
  <c r="R18" i="1" s="1"/>
  <c r="S18" i="1" s="1"/>
  <c r="Z18" i="1"/>
  <c r="AA18" i="1" s="1"/>
  <c r="AI18" i="1" l="1"/>
  <c r="AB18" i="1"/>
  <c r="AF18" i="1" s="1"/>
  <c r="AH18" i="1"/>
  <c r="AI60" i="1"/>
  <c r="AB60" i="1"/>
  <c r="AF60" i="1" s="1"/>
  <c r="W60" i="1"/>
  <c r="U60" i="1" s="1"/>
  <c r="X60" i="1" s="1"/>
  <c r="R60" i="1" s="1"/>
  <c r="S60" i="1" s="1"/>
  <c r="AH60" i="1"/>
  <c r="AI68" i="1"/>
  <c r="AJ68" i="1" s="1"/>
  <c r="AB68" i="1"/>
  <c r="AF68" i="1" s="1"/>
  <c r="AH68" i="1"/>
  <c r="AB23" i="1"/>
  <c r="AF23" i="1" s="1"/>
  <c r="AI23" i="1"/>
  <c r="AH23" i="1"/>
  <c r="AJ41" i="1"/>
  <c r="AB27" i="1"/>
  <c r="AF27" i="1" s="1"/>
  <c r="AI27" i="1"/>
  <c r="AJ27" i="1" s="1"/>
  <c r="AH27" i="1"/>
  <c r="AI64" i="1"/>
  <c r="AB64" i="1"/>
  <c r="AF64" i="1" s="1"/>
  <c r="AH64" i="1"/>
  <c r="AB39" i="1"/>
  <c r="AF39" i="1" s="1"/>
  <c r="AI39" i="1"/>
  <c r="AJ39" i="1" s="1"/>
  <c r="AH39" i="1"/>
  <c r="W39" i="1"/>
  <c r="U39" i="1" s="1"/>
  <c r="X39" i="1" s="1"/>
  <c r="R39" i="1" s="1"/>
  <c r="S39" i="1" s="1"/>
  <c r="AB25" i="1"/>
  <c r="AF25" i="1" s="1"/>
  <c r="AI25" i="1"/>
  <c r="AJ25" i="1" s="1"/>
  <c r="AH25" i="1"/>
  <c r="AI56" i="1"/>
  <c r="AB56" i="1"/>
  <c r="AF56" i="1" s="1"/>
  <c r="W56" i="1"/>
  <c r="U56" i="1" s="1"/>
  <c r="X56" i="1" s="1"/>
  <c r="R56" i="1" s="1"/>
  <c r="S56" i="1" s="1"/>
  <c r="AH56" i="1"/>
  <c r="AB55" i="1"/>
  <c r="AF55" i="1" s="1"/>
  <c r="AI55" i="1"/>
  <c r="AH55" i="1"/>
  <c r="W55" i="1"/>
  <c r="U55" i="1" s="1"/>
  <c r="X55" i="1" s="1"/>
  <c r="R55" i="1" s="1"/>
  <c r="S55" i="1" s="1"/>
  <c r="AJ33" i="1"/>
  <c r="W23" i="1"/>
  <c r="U23" i="1" s="1"/>
  <c r="X23" i="1" s="1"/>
  <c r="R23" i="1" s="1"/>
  <c r="S23" i="1" s="1"/>
  <c r="AB57" i="1"/>
  <c r="AF57" i="1" s="1"/>
  <c r="AI57" i="1"/>
  <c r="AH57" i="1"/>
  <c r="W57" i="1"/>
  <c r="U57" i="1" s="1"/>
  <c r="X57" i="1" s="1"/>
  <c r="R57" i="1" s="1"/>
  <c r="S57" i="1" s="1"/>
  <c r="AJ22" i="1"/>
  <c r="AI72" i="1"/>
  <c r="AB72" i="1"/>
  <c r="AF72" i="1" s="1"/>
  <c r="AH72" i="1"/>
  <c r="AB62" i="1"/>
  <c r="AF62" i="1" s="1"/>
  <c r="AI62" i="1"/>
  <c r="AH62" i="1"/>
  <c r="W72" i="1"/>
  <c r="U72" i="1" s="1"/>
  <c r="X72" i="1" s="1"/>
  <c r="R72" i="1" s="1"/>
  <c r="S72" i="1" s="1"/>
  <c r="AI76" i="1"/>
  <c r="AB76" i="1"/>
  <c r="AF76" i="1" s="1"/>
  <c r="AH76" i="1"/>
  <c r="W76" i="1"/>
  <c r="U76" i="1" s="1"/>
  <c r="X76" i="1" s="1"/>
  <c r="R76" i="1" s="1"/>
  <c r="S76" i="1" s="1"/>
  <c r="AB47" i="1"/>
  <c r="AF47" i="1" s="1"/>
  <c r="AI47" i="1"/>
  <c r="AH47" i="1"/>
  <c r="W47" i="1"/>
  <c r="U47" i="1" s="1"/>
  <c r="X47" i="1" s="1"/>
  <c r="R47" i="1" s="1"/>
  <c r="S47" i="1" s="1"/>
  <c r="AB17" i="1"/>
  <c r="AF17" i="1" s="1"/>
  <c r="AI17" i="1"/>
  <c r="AJ17" i="1" s="1"/>
  <c r="AH17" i="1"/>
  <c r="AB75" i="1"/>
  <c r="AF75" i="1" s="1"/>
  <c r="AI75" i="1"/>
  <c r="AJ75" i="1" s="1"/>
  <c r="AH75" i="1"/>
  <c r="AJ34" i="1"/>
  <c r="AJ45" i="1"/>
  <c r="AB46" i="1"/>
  <c r="AF46" i="1" s="1"/>
  <c r="AI46" i="1"/>
  <c r="AJ46" i="1" s="1"/>
  <c r="AH46" i="1"/>
  <c r="AI54" i="1"/>
  <c r="AJ54" i="1" s="1"/>
  <c r="AB54" i="1"/>
  <c r="AF54" i="1" s="1"/>
  <c r="AH54" i="1"/>
  <c r="AB74" i="1"/>
  <c r="AF74" i="1" s="1"/>
  <c r="AH74" i="1"/>
  <c r="AI74" i="1"/>
  <c r="AI21" i="1"/>
  <c r="AJ21" i="1" s="1"/>
  <c r="AH21" i="1"/>
  <c r="AB21" i="1"/>
  <c r="AF21" i="1" s="1"/>
  <c r="AB35" i="1"/>
  <c r="AF35" i="1" s="1"/>
  <c r="AI35" i="1"/>
  <c r="AH35" i="1"/>
  <c r="AI59" i="1"/>
  <c r="AJ59" i="1" s="1"/>
  <c r="AB59" i="1"/>
  <c r="AF59" i="1" s="1"/>
  <c r="AH59" i="1"/>
  <c r="W17" i="1"/>
  <c r="U17" i="1" s="1"/>
  <c r="X17" i="1" s="1"/>
  <c r="R17" i="1" s="1"/>
  <c r="S17" i="1" s="1"/>
  <c r="AI63" i="1"/>
  <c r="AJ63" i="1" s="1"/>
  <c r="AB63" i="1"/>
  <c r="AF63" i="1" s="1"/>
  <c r="AH63" i="1"/>
  <c r="W75" i="1"/>
  <c r="U75" i="1" s="1"/>
  <c r="X75" i="1" s="1"/>
  <c r="R75" i="1" s="1"/>
  <c r="S75" i="1" s="1"/>
  <c r="AI29" i="1"/>
  <c r="AJ29" i="1" s="1"/>
  <c r="AB29" i="1"/>
  <c r="AF29" i="1" s="1"/>
  <c r="AH29" i="1"/>
  <c r="AB71" i="1"/>
  <c r="AF71" i="1" s="1"/>
  <c r="AI71" i="1"/>
  <c r="AH71" i="1"/>
  <c r="AI66" i="1"/>
  <c r="AB66" i="1"/>
  <c r="AF66" i="1" s="1"/>
  <c r="AH66" i="1"/>
  <c r="W66" i="1"/>
  <c r="U66" i="1" s="1"/>
  <c r="X66" i="1" s="1"/>
  <c r="R66" i="1" s="1"/>
  <c r="S66" i="1" s="1"/>
  <c r="W68" i="1"/>
  <c r="U68" i="1" s="1"/>
  <c r="X68" i="1" s="1"/>
  <c r="R68" i="1" s="1"/>
  <c r="S68" i="1" s="1"/>
  <c r="AB43" i="1"/>
  <c r="AF43" i="1" s="1"/>
  <c r="AI43" i="1"/>
  <c r="AH43" i="1"/>
  <c r="W43" i="1"/>
  <c r="U43" i="1" s="1"/>
  <c r="X43" i="1" s="1"/>
  <c r="R43" i="1" s="1"/>
  <c r="S43" i="1" s="1"/>
  <c r="AB42" i="1"/>
  <c r="AF42" i="1" s="1"/>
  <c r="AI42" i="1"/>
  <c r="AJ42" i="1" s="1"/>
  <c r="AH42" i="1"/>
  <c r="AI32" i="1"/>
  <c r="AB32" i="1"/>
  <c r="AF32" i="1" s="1"/>
  <c r="AH32" i="1"/>
  <c r="W32" i="1"/>
  <c r="U32" i="1" s="1"/>
  <c r="X32" i="1" s="1"/>
  <c r="R32" i="1" s="1"/>
  <c r="S32" i="1" s="1"/>
  <c r="AI61" i="1"/>
  <c r="AB61" i="1"/>
  <c r="AF61" i="1" s="1"/>
  <c r="AH61" i="1"/>
  <c r="W61" i="1"/>
  <c r="U61" i="1" s="1"/>
  <c r="X61" i="1" s="1"/>
  <c r="R61" i="1" s="1"/>
  <c r="S61" i="1" s="1"/>
  <c r="AJ50" i="1"/>
  <c r="W35" i="1"/>
  <c r="U35" i="1" s="1"/>
  <c r="X35" i="1" s="1"/>
  <c r="R35" i="1" s="1"/>
  <c r="S35" i="1" s="1"/>
  <c r="AI67" i="1"/>
  <c r="AB67" i="1"/>
  <c r="AF67" i="1" s="1"/>
  <c r="AH67" i="1"/>
  <c r="AI52" i="1"/>
  <c r="AJ52" i="1" s="1"/>
  <c r="AB52" i="1"/>
  <c r="AF52" i="1" s="1"/>
  <c r="AH52" i="1"/>
  <c r="AI44" i="1"/>
  <c r="AH44" i="1"/>
  <c r="AB44" i="1"/>
  <c r="AF44" i="1" s="1"/>
  <c r="AI70" i="1"/>
  <c r="AJ70" i="1" s="1"/>
  <c r="AH70" i="1"/>
  <c r="AB70" i="1"/>
  <c r="AF70" i="1" s="1"/>
  <c r="W46" i="1"/>
  <c r="U46" i="1" s="1"/>
  <c r="X46" i="1" s="1"/>
  <c r="R46" i="1" s="1"/>
  <c r="S46" i="1" s="1"/>
  <c r="W70" i="1"/>
  <c r="U70" i="1" s="1"/>
  <c r="X70" i="1" s="1"/>
  <c r="R70" i="1" s="1"/>
  <c r="S70" i="1" s="1"/>
  <c r="AJ73" i="1"/>
  <c r="W62" i="1"/>
  <c r="U62" i="1" s="1"/>
  <c r="X62" i="1" s="1"/>
  <c r="R62" i="1" s="1"/>
  <c r="S62" i="1" s="1"/>
  <c r="AB20" i="1"/>
  <c r="AF20" i="1" s="1"/>
  <c r="AI20" i="1"/>
  <c r="AJ20" i="1" s="1"/>
  <c r="AH20" i="1"/>
  <c r="AB53" i="1"/>
  <c r="AF53" i="1" s="1"/>
  <c r="AI53" i="1"/>
  <c r="AJ53" i="1" s="1"/>
  <c r="AH53" i="1"/>
  <c r="W53" i="1"/>
  <c r="U53" i="1" s="1"/>
  <c r="X53" i="1" s="1"/>
  <c r="R53" i="1" s="1"/>
  <c r="S53" i="1" s="1"/>
  <c r="AI58" i="1"/>
  <c r="AB58" i="1"/>
  <c r="AF58" i="1" s="1"/>
  <c r="AH58" i="1"/>
  <c r="W58" i="1"/>
  <c r="U58" i="1" s="1"/>
  <c r="X58" i="1" s="1"/>
  <c r="R58" i="1" s="1"/>
  <c r="S58" i="1" s="1"/>
  <c r="AJ36" i="1"/>
  <c r="AI51" i="1"/>
  <c r="AJ51" i="1" s="1"/>
  <c r="AH51" i="1"/>
  <c r="AB51" i="1"/>
  <c r="AF51" i="1" s="1"/>
  <c r="W51" i="1"/>
  <c r="U51" i="1" s="1"/>
  <c r="X51" i="1" s="1"/>
  <c r="R51" i="1" s="1"/>
  <c r="S51" i="1" s="1"/>
  <c r="AI65" i="1"/>
  <c r="AB65" i="1"/>
  <c r="AF65" i="1" s="1"/>
  <c r="AH65" i="1"/>
  <c r="W65" i="1"/>
  <c r="U65" i="1" s="1"/>
  <c r="X65" i="1" s="1"/>
  <c r="R65" i="1" s="1"/>
  <c r="S65" i="1" s="1"/>
  <c r="AB31" i="1"/>
  <c r="AF31" i="1" s="1"/>
  <c r="AI31" i="1"/>
  <c r="W31" i="1"/>
  <c r="U31" i="1" s="1"/>
  <c r="X31" i="1" s="1"/>
  <c r="R31" i="1" s="1"/>
  <c r="S31" i="1" s="1"/>
  <c r="AH31" i="1"/>
  <c r="W27" i="1"/>
  <c r="U27" i="1" s="1"/>
  <c r="X27" i="1" s="1"/>
  <c r="R27" i="1" s="1"/>
  <c r="S27" i="1" s="1"/>
  <c r="AJ48" i="1"/>
  <c r="AJ61" i="1" l="1"/>
  <c r="AJ66" i="1"/>
  <c r="AJ35" i="1"/>
  <c r="AJ47" i="1"/>
  <c r="AJ62" i="1"/>
  <c r="AJ57" i="1"/>
  <c r="AJ65" i="1"/>
  <c r="AJ67" i="1"/>
  <c r="AJ43" i="1"/>
  <c r="AJ71" i="1"/>
  <c r="AJ58" i="1"/>
  <c r="AJ56" i="1"/>
  <c r="AJ23" i="1"/>
  <c r="AJ60" i="1"/>
  <c r="AJ44" i="1"/>
  <c r="AJ32" i="1"/>
  <c r="AJ72" i="1"/>
  <c r="AJ31" i="1"/>
  <c r="AJ74" i="1"/>
  <c r="AJ76" i="1"/>
  <c r="AJ64" i="1"/>
  <c r="AJ55" i="1"/>
  <c r="AJ18" i="1"/>
</calcChain>
</file>

<file path=xl/sharedStrings.xml><?xml version="1.0" encoding="utf-8"?>
<sst xmlns="http://schemas.openxmlformats.org/spreadsheetml/2006/main" count="2106" uniqueCount="735">
  <si>
    <t>File opened</t>
  </si>
  <si>
    <t>2023-08-28 12:31:24</t>
  </si>
  <si>
    <t>Console s/n</t>
  </si>
  <si>
    <t>68C-812068</t>
  </si>
  <si>
    <t>Console ver</t>
  </si>
  <si>
    <t>Bluestem v.2.1.08</t>
  </si>
  <si>
    <t>Scripts ver</t>
  </si>
  <si>
    <t>2022.05  2.1.08, Aug 2022</t>
  </si>
  <si>
    <t>Head s/n</t>
  </si>
  <si>
    <t>68H-712058</t>
  </si>
  <si>
    <t>Head ver</t>
  </si>
  <si>
    <t>1.4.22</t>
  </si>
  <si>
    <t>Head cal</t>
  </si>
  <si>
    <t>{"oxygen": "21", "co2azero": "0.896394", "co2aspan1": "0.992529", "co2aspan2": "0.000215804", "co2aspan2a": "0.284401", "co2aspan2b": "0.282294", "co2aspanconc1": "2504", "co2aspanconc2": "300.9", "co2bzero": "0.911536", "co2bspan1": "0.992113", "co2bspan2": "0.00187891", "co2bspan2a": "0.280611", "co2bspan2b": "0.278546", "co2bspanconc1": "2504", "co2bspanconc2": "300.9", "h2oazero": "1.0352", "h2oaspan1": "1.00429", "h2oaspan2": "0", "h2oaspan2a": "0.0694857", "h2oaspan2b": "0.0697839", "h2oaspanconc1": "11.74", "h2oaspanconc2": "0", "h2obzero": "1.04075", "h2obspan1": "1.03991", "h2obspan2": "0", "h2obspan2a": "0.0674267", "h2obspan2b": "0.0701179", "h2obspanconc1": "11.74", "h2obspanconc2": "0", "tazero": "0.207907", "tbzero": "0.213327", "flowmeterzero": "0.996244", "flowazero": "0.30552", "flowbzero": "0.30617", "chamberpressurezero": "2.68145", "ssa_ref": "28781.3", "ssb_ref": "37236.4"}</t>
  </si>
  <si>
    <t>CO2 rangematch</t>
  </si>
  <si>
    <t>Sat Aug 26 10:17</t>
  </si>
  <si>
    <t>H2O rangematch</t>
  </si>
  <si>
    <t>Sat Aug 26 10:25</t>
  </si>
  <si>
    <t>Chamber type</t>
  </si>
  <si>
    <t>6800-01A</t>
  </si>
  <si>
    <t>Chamber s/n</t>
  </si>
  <si>
    <t>MPF-281817</t>
  </si>
  <si>
    <t>Chamber rev</t>
  </si>
  <si>
    <t>0</t>
  </si>
  <si>
    <t>Chamber cal</t>
  </si>
  <si>
    <t>Fluorometer</t>
  </si>
  <si>
    <t>Flr. Version</t>
  </si>
  <si>
    <t>12:31:24</t>
  </si>
  <si>
    <t>Stability Definition:	A (GasEx): Slp&lt;1 Std&lt;0.2 Per=30	gsw (GasEx): Slp&lt;0.2 Std&lt;0.02 Per=30</t>
  </si>
  <si>
    <t>SysConst</t>
  </si>
  <si>
    <t>AvgTime</t>
  </si>
  <si>
    <t>1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</si>
  <si>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</si>
  <si>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</si>
  <si>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</si>
  <si>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</si>
  <si>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</si>
  <si>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</si>
  <si>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</si>
  <si>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</si>
  <si>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</si>
  <si>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</si>
  <si>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</si>
  <si>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</si>
  <si>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</si>
  <si>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</si>
  <si>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</si>
  <si>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</si>
  <si>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</si>
  <si>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</si>
  <si>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</si>
  <si>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</si>
  <si>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</si>
  <si>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</si>
  <si>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</si>
  <si>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</si>
  <si>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</si>
  <si>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</si>
  <si>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</si>
  <si>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</si>
  <si>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</si>
  <si>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</si>
  <si>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</si>
  <si>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</si>
  <si>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</si>
  <si>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</si>
  <si>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</si>
  <si>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</si>
  <si>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</si>
  <si>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</si>
  <si>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</si>
  <si>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</si>
  <si>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</si>
  <si>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</si>
  <si>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</si>
  <si>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</si>
  <si>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</si>
  <si>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</si>
  <si>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</si>
  <si>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</si>
  <si>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</si>
  <si>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0.836518 86.3685 376.107 614.899 854.782 1054.56 1234.44 1358.36</t>
  </si>
  <si>
    <t>Fs_true</t>
  </si>
  <si>
    <t>0.0278489 102.004 403.443 601.223 801.431 1001.61 1201.43 1401.04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</si>
  <si>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</si>
  <si>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</si>
  <si>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</si>
  <si>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</si>
  <si>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</si>
  <si>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</si>
  <si>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</si>
  <si>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</si>
  <si>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</si>
  <si>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</si>
  <si>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</si>
  <si>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</si>
  <si>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</si>
  <si>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</si>
  <si>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</si>
  <si>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</si>
  <si>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</si>
  <si>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</si>
  <si>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</si>
  <si>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</si>
  <si>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</si>
  <si>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</si>
  <si>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</si>
  <si>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</si>
  <si>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</si>
  <si>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</si>
  <si>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</si>
  <si>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</si>
  <si>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</si>
  <si>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</si>
  <si>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instrument</t>
  </si>
  <si>
    <t>plot</t>
  </si>
  <si>
    <t>replicate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</si>
  <si>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</si>
  <si>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</si>
  <si>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</si>
  <si>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</si>
  <si>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</si>
  <si>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</si>
  <si>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</si>
  <si>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</si>
  <si>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</si>
  <si>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</si>
  <si>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</si>
  <si>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</si>
  <si>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</si>
  <si>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</si>
  <si>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</si>
  <si>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</si>
  <si>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</si>
  <si>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</si>
  <si>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</si>
  <si>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</si>
  <si>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</si>
  <si>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</si>
  <si>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</si>
  <si>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</si>
  <si>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</si>
  <si>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</si>
  <si>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</si>
  <si>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</si>
  <si>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</si>
  <si>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</si>
  <si>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</si>
  <si>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</si>
  <si>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</si>
  <si>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</si>
  <si>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</si>
  <si>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</si>
  <si>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</si>
  <si>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</si>
  <si>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</si>
  <si>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</si>
  <si>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</si>
  <si>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</si>
  <si>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</si>
  <si>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</si>
  <si>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</si>
  <si>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</si>
  <si>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</si>
  <si>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</si>
  <si>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</si>
  <si>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</si>
  <si>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</si>
  <si>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</si>
  <si>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</si>
  <si>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</si>
  <si>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</si>
  <si>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</si>
  <si>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</si>
  <si>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</si>
  <si>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</si>
  <si>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</si>
  <si>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</si>
  <si>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</si>
  <si>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</si>
  <si>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</si>
  <si>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</si>
  <si>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</si>
  <si>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</si>
  <si>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</si>
  <si>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</si>
  <si>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</si>
  <si>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</si>
  <si>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</si>
  <si>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</si>
  <si>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</si>
  <si>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</si>
  <si>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</si>
  <si>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</si>
  <si>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</si>
  <si>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</si>
  <si>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</si>
  <si>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</si>
  <si>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</si>
  <si>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</si>
  <si>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</si>
  <si>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</si>
  <si>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</si>
  <si>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</si>
  <si>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</si>
  <si>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</si>
  <si>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</si>
  <si>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</si>
  <si>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</si>
  <si>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</si>
  <si>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</si>
  <si>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</si>
  <si>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</si>
  <si>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</si>
  <si>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</si>
  <si>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</si>
  <si>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</si>
  <si>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</si>
  <si>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</si>
  <si>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</si>
  <si>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</si>
  <si>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</si>
  <si>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</si>
  <si>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</si>
  <si>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</si>
  <si>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</si>
  <si>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</si>
  <si>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</si>
  <si>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</si>
  <si>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</si>
  <si>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</si>
  <si>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</si>
  <si>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</si>
  <si>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</si>
  <si>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</si>
  <si>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</si>
  <si>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</si>
  <si>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</si>
  <si>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</si>
  <si>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</si>
  <si>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</si>
  <si>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</si>
  <si>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</si>
  <si>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</si>
  <si>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</si>
  <si>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</si>
  <si>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</si>
  <si>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</si>
  <si>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</si>
  <si>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</si>
  <si>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</si>
  <si>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</si>
  <si>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</si>
  <si>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</si>
  <si>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</si>
  <si>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</si>
  <si>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</si>
  <si>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</si>
  <si>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</si>
  <si>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</si>
  <si>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</si>
  <si>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</si>
  <si>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</si>
  <si>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</si>
  <si>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</si>
  <si>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</si>
  <si>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</si>
  <si>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</si>
  <si>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</si>
  <si>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</si>
  <si>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</si>
  <si>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</si>
  <si>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</si>
  <si>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</si>
  <si>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</si>
  <si>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</si>
  <si>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</si>
  <si>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</si>
  <si>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</si>
  <si>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</si>
  <si>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</si>
  <si>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</si>
  <si>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</si>
  <si>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</si>
  <si>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</si>
  <si>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</si>
  <si>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</si>
  <si>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</si>
  <si>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</si>
  <si>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</si>
  <si>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</si>
  <si>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</si>
  <si>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</si>
  <si>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</si>
  <si>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</si>
  <si>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</si>
  <si>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</si>
  <si>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</si>
  <si>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</si>
  <si>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</si>
  <si>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</si>
  <si>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</si>
  <si>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</si>
  <si>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</si>
  <si>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</si>
  <si>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</si>
  <si>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</si>
  <si>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</si>
  <si>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</si>
  <si>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</si>
  <si>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</si>
  <si>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</si>
  <si>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</si>
  <si>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</si>
  <si>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</si>
  <si>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</si>
  <si>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</si>
  <si>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</si>
  <si>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</si>
  <si>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</si>
  <si>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</si>
  <si>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</si>
  <si>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</si>
  <si>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</si>
  <si>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</si>
  <si>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</si>
  <si>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</si>
  <si>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</si>
  <si>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</si>
  <si>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</si>
  <si>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</si>
  <si>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</si>
  <si>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</si>
  <si>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</si>
  <si>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</si>
  <si>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</si>
  <si>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</si>
  <si>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</si>
  <si>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</si>
  <si>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</si>
  <si>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</si>
  <si>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</si>
  <si>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</si>
  <si>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</si>
  <si>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</si>
  <si>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</si>
  <si>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</si>
  <si>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</si>
  <si>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</si>
  <si>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</si>
  <si>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</si>
  <si>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</si>
  <si>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</si>
  <si>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</si>
  <si>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</si>
  <si>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</si>
  <si>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</si>
  <si>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</si>
  <si>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</si>
  <si>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</si>
  <si>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</si>
  <si>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</si>
  <si>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</si>
  <si>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</si>
  <si>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</si>
  <si>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</si>
  <si>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</si>
  <si>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</si>
  <si>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</si>
  <si>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</si>
  <si>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</si>
  <si>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</si>
  <si>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</si>
  <si>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</si>
  <si>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</si>
  <si>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</si>
  <si>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</si>
  <si>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</si>
  <si>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</si>
  <si>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</si>
  <si>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</si>
  <si>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</si>
  <si>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</si>
  <si>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</si>
  <si>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</si>
  <si>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</si>
  <si>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</si>
  <si>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</si>
  <si>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</si>
  <si>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</si>
  <si>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</si>
  <si>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</si>
  <si>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</si>
  <si>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</si>
  <si>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</si>
  <si>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</si>
  <si>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</si>
  <si>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</si>
  <si>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</si>
  <si>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</si>
  <si>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</si>
  <si>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</si>
  <si>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</si>
  <si>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</si>
  <si>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</si>
  <si>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</si>
  <si>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</si>
  <si>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</si>
  <si>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</si>
  <si>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</si>
  <si>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</si>
  <si>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</si>
  <si>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</si>
  <si>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</si>
  <si>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20230828 12:34:21</t>
  </si>
  <si>
    <t>12:34:21</t>
  </si>
  <si>
    <t>none</t>
  </si>
  <si>
    <t>45.9</t>
  </si>
  <si>
    <t>11</t>
  </si>
  <si>
    <t>ripe8</t>
  </si>
  <si>
    <t>6</t>
  </si>
  <si>
    <t>soybean ld11</t>
  </si>
  <si>
    <t>MPF-918-20220629-11_33_48</t>
  </si>
  <si>
    <t>MPF-16410-20230828-12_33_31</t>
  </si>
  <si>
    <t>DARK-16411-20230828-12_33_39</t>
  </si>
  <si>
    <t>0: Broadleaf</t>
  </si>
  <si>
    <t>12:33:42</t>
  </si>
  <si>
    <t>2/2</t>
  </si>
  <si>
    <t>11111111</t>
  </si>
  <si>
    <t>oooooooo</t>
  </si>
  <si>
    <t>off</t>
  </si>
  <si>
    <t>20230828 12:36:12</t>
  </si>
  <si>
    <t>12:36:12</t>
  </si>
  <si>
    <t>MPF-16412-20230828-12_35_22</t>
  </si>
  <si>
    <t>DARK-16413-20230828-12_35_29</t>
  </si>
  <si>
    <t>12:35:33</t>
  </si>
  <si>
    <t>20230828 12:38:06</t>
  </si>
  <si>
    <t>12:38:06</t>
  </si>
  <si>
    <t>MPF-16414-20230828-12_37_16</t>
  </si>
  <si>
    <t>DARK-16415-20230828-12_37_23</t>
  </si>
  <si>
    <t>12:37:25</t>
  </si>
  <si>
    <t>20230828 12:39:57</t>
  </si>
  <si>
    <t>12:39:57</t>
  </si>
  <si>
    <t>MPF-16416-20230828-12_39_07</t>
  </si>
  <si>
    <t>DARK-16417-20230828-12_39_14</t>
  </si>
  <si>
    <t>12:39:18</t>
  </si>
  <si>
    <t>20230828 12:41:46</t>
  </si>
  <si>
    <t>12:41:46</t>
  </si>
  <si>
    <t>MPF-16418-20230828-12_40_57</t>
  </si>
  <si>
    <t>DARK-16419-20230828-12_41_04</t>
  </si>
  <si>
    <t>12:41:08</t>
  </si>
  <si>
    <t>20230828 12:43:34</t>
  </si>
  <si>
    <t>12:43:34</t>
  </si>
  <si>
    <t>MPF-16420-20230828-12_42_45</t>
  </si>
  <si>
    <t>DARK-16421-20230828-12_42_52</t>
  </si>
  <si>
    <t>12:42:57</t>
  </si>
  <si>
    <t>20230828 12:45:39</t>
  </si>
  <si>
    <t>12:45:39</t>
  </si>
  <si>
    <t>MPF-16422-20230828-12_44_49</t>
  </si>
  <si>
    <t>DARK-16423-20230828-12_44_56</t>
  </si>
  <si>
    <t>12:45:01</t>
  </si>
  <si>
    <t>20230828 12:47:22</t>
  </si>
  <si>
    <t>12:47:22</t>
  </si>
  <si>
    <t>MPF-16424-20230828-12_46_33</t>
  </si>
  <si>
    <t>DARK-16425-20230828-12_46_40</t>
  </si>
  <si>
    <t>12:46:45</t>
  </si>
  <si>
    <t>20230828 12:49:43</t>
  </si>
  <si>
    <t>12:49:43</t>
  </si>
  <si>
    <t>MPF-16426-20230828-12_48_53</t>
  </si>
  <si>
    <t>DARK-16427-20230828-12_49_00</t>
  </si>
  <si>
    <t>12:49:04</t>
  </si>
  <si>
    <t>20230828 12:51:36</t>
  </si>
  <si>
    <t>12:51:36</t>
  </si>
  <si>
    <t>MPF-16428-20230828-12_50_47</t>
  </si>
  <si>
    <t>DARK-16429-20230828-12_50_54</t>
  </si>
  <si>
    <t>12:50:58</t>
  </si>
  <si>
    <t>20230828 12:53:42</t>
  </si>
  <si>
    <t>12:53:42</t>
  </si>
  <si>
    <t>MPF-16430-20230828-12_52_52</t>
  </si>
  <si>
    <t>DARK-16431-20230828-12_52_59</t>
  </si>
  <si>
    <t>12:53:00</t>
  </si>
  <si>
    <t>20230828 12:55:51</t>
  </si>
  <si>
    <t>12:55:51</t>
  </si>
  <si>
    <t>MPF-16432-20230828-12_55_01</t>
  </si>
  <si>
    <t>DARK-16433-20230828-12_55_08</t>
  </si>
  <si>
    <t>12:55:07</t>
  </si>
  <si>
    <t>20230828 12:57:52</t>
  </si>
  <si>
    <t>12:57:52</t>
  </si>
  <si>
    <t>MPF-16434-20230828-12_57_03</t>
  </si>
  <si>
    <t>DARK-16435-20230828-12_57_10</t>
  </si>
  <si>
    <t>12:57:07</t>
  </si>
  <si>
    <t>20230828 13:00:18</t>
  </si>
  <si>
    <t>13:00:18</t>
  </si>
  <si>
    <t>MPF-16436-20230828-12_59_29</t>
  </si>
  <si>
    <t>DARK-16437-20230828-12_59_36</t>
  </si>
  <si>
    <t>13:00:45</t>
  </si>
  <si>
    <t>20230828 13:02:47</t>
  </si>
  <si>
    <t>13:02:47</t>
  </si>
  <si>
    <t>MPF-16438-20230828-13_01_57</t>
  </si>
  <si>
    <t>DARK-16439-20230828-13_02_04</t>
  </si>
  <si>
    <t>13:01:53</t>
  </si>
  <si>
    <t>20230828 13:05:56</t>
  </si>
  <si>
    <t>13:05:56</t>
  </si>
  <si>
    <t>MPF-16440-20230828-13_05_07</t>
  </si>
  <si>
    <t>DARK-16441-20230828-13_05_14</t>
  </si>
  <si>
    <t>13:05:07</t>
  </si>
  <si>
    <t>1/2</t>
  </si>
  <si>
    <t>20230828 13:50:55</t>
  </si>
  <si>
    <t>13:50:55</t>
  </si>
  <si>
    <t>49</t>
  </si>
  <si>
    <t>3</t>
  </si>
  <si>
    <t>2</t>
  </si>
  <si>
    <t>MPF-16442-20230828-13_50_06</t>
  </si>
  <si>
    <t>DARK-16443-20230828-13_50_13</t>
  </si>
  <si>
    <t>13:50:17</t>
  </si>
  <si>
    <t>20230828 13:52:44</t>
  </si>
  <si>
    <t>13:52:44</t>
  </si>
  <si>
    <t>MPF-16444-20230828-13_51_55</t>
  </si>
  <si>
    <t>DARK-16445-20230828-13_52_02</t>
  </si>
  <si>
    <t>13:52:06</t>
  </si>
  <si>
    <t>20230828 13:54:30</t>
  </si>
  <si>
    <t>13:54:30</t>
  </si>
  <si>
    <t>MPF-16446-20230828-13_53_41</t>
  </si>
  <si>
    <t>DARK-16447-20230828-13_53_48</t>
  </si>
  <si>
    <t>13:53:52</t>
  </si>
  <si>
    <t>20230828 13:56:37</t>
  </si>
  <si>
    <t>13:56:37</t>
  </si>
  <si>
    <t>MPF-16448-20230828-13_55_48</t>
  </si>
  <si>
    <t>DARK-16449-20230828-13_55_55</t>
  </si>
  <si>
    <t>13:55:59</t>
  </si>
  <si>
    <t>20230828 13:58:30</t>
  </si>
  <si>
    <t>13:58:30</t>
  </si>
  <si>
    <t>MPF-16450-20230828-13_57_41</t>
  </si>
  <si>
    <t>DARK-16451-20230828-13_57_48</t>
  </si>
  <si>
    <t>13:57:50</t>
  </si>
  <si>
    <t>20230828 14:00:18</t>
  </si>
  <si>
    <t>14:00:18</t>
  </si>
  <si>
    <t>MPF-16452-20230828-13_59_28</t>
  </si>
  <si>
    <t>DARK-16453-20230828-13_59_36</t>
  </si>
  <si>
    <t>13:59:38</t>
  </si>
  <si>
    <t>20230828 14:02:06</t>
  </si>
  <si>
    <t>14:02:06</t>
  </si>
  <si>
    <t>MPF-16454-20230828-14_01_17</t>
  </si>
  <si>
    <t>DARK-16455-20230828-14_01_24</t>
  </si>
  <si>
    <t>14:01:27</t>
  </si>
  <si>
    <t>20230828 14:04:11</t>
  </si>
  <si>
    <t>14:04:11</t>
  </si>
  <si>
    <t>MPF-16456-20230828-14_03_22</t>
  </si>
  <si>
    <t>DARK-16457-20230828-14_03_29</t>
  </si>
  <si>
    <t>14:03:32</t>
  </si>
  <si>
    <t>20230828 14:06:22</t>
  </si>
  <si>
    <t>14:06:22</t>
  </si>
  <si>
    <t>MPF-16458-20230828-14_05_32</t>
  </si>
  <si>
    <t>DARK-16459-20230828-14_05_40</t>
  </si>
  <si>
    <t>14:05:42</t>
  </si>
  <si>
    <t>20230828 14:08:23</t>
  </si>
  <si>
    <t>14:08:23</t>
  </si>
  <si>
    <t>MPF-16460-20230828-14_07_34</t>
  </si>
  <si>
    <t>DARK-16461-20230828-14_07_41</t>
  </si>
  <si>
    <t>14:07:44</t>
  </si>
  <si>
    <t>20230828 14:10:24</t>
  </si>
  <si>
    <t>14:10:24</t>
  </si>
  <si>
    <t>MPF-16462-20230828-14_09_34</t>
  </si>
  <si>
    <t>DARK-16463-20230828-14_09_42</t>
  </si>
  <si>
    <t>14:09:43</t>
  </si>
  <si>
    <t>20230828 14:12:50</t>
  </si>
  <si>
    <t>14:12:50</t>
  </si>
  <si>
    <t>MPF-16464-20230828-14_12_00</t>
  </si>
  <si>
    <t>DARK-16465-20230828-14_12_08</t>
  </si>
  <si>
    <t>14:11:54</t>
  </si>
  <si>
    <t>20230828 14:14:45</t>
  </si>
  <si>
    <t>14:14:45</t>
  </si>
  <si>
    <t>MPF-16466-20230828-14_13_55</t>
  </si>
  <si>
    <t>DARK-16467-20230828-14_14_03</t>
  </si>
  <si>
    <t>14:14:00</t>
  </si>
  <si>
    <t>20230828 14:16:48</t>
  </si>
  <si>
    <t>14:16:48</t>
  </si>
  <si>
    <t>MPF-16468-20230828-14_15_58</t>
  </si>
  <si>
    <t>DARK-16469-20230828-14_16_06</t>
  </si>
  <si>
    <t>14:16:03</t>
  </si>
  <si>
    <t>20230828 14:19:57</t>
  </si>
  <si>
    <t>14:19:57</t>
  </si>
  <si>
    <t>MPF-16470-20230828-14_19_08</t>
  </si>
  <si>
    <t>DARK-16471-20230828-14_19_15</t>
  </si>
  <si>
    <t>14:19:10</t>
  </si>
  <si>
    <t>20230828 14:23:07</t>
  </si>
  <si>
    <t>14:23:07</t>
  </si>
  <si>
    <t>MPF-16472-20230828-14_22_17</t>
  </si>
  <si>
    <t>DARK-16473-20230828-14_22_25</t>
  </si>
  <si>
    <t>14:21:11</t>
  </si>
  <si>
    <t>20230828 15:06:13</t>
  </si>
  <si>
    <t>15:06:13</t>
  </si>
  <si>
    <t>50</t>
  </si>
  <si>
    <t>ear+4</t>
  </si>
  <si>
    <t>maize</t>
  </si>
  <si>
    <t>MPF-16474-20230828-15_05_23</t>
  </si>
  <si>
    <t>DARK-16475-20230828-15_05_31</t>
  </si>
  <si>
    <t>15:05:34</t>
  </si>
  <si>
    <t>20230828 15:09:01</t>
  </si>
  <si>
    <t>15:09:01</t>
  </si>
  <si>
    <t>MPF-16476-20230828-15_08_11</t>
  </si>
  <si>
    <t>DARK-16477-20230828-15_08_19</t>
  </si>
  <si>
    <t>15:07:19</t>
  </si>
  <si>
    <t>20230828 15:11:31</t>
  </si>
  <si>
    <t>15:11:31</t>
  </si>
  <si>
    <t>MPF-16478-20230828-15_10_41</t>
  </si>
  <si>
    <t>DARK-16479-20230828-15_10_49</t>
  </si>
  <si>
    <t>15:10:25</t>
  </si>
  <si>
    <t>20230828 15:13:18</t>
  </si>
  <si>
    <t>15:13:18</t>
  </si>
  <si>
    <t>MPF-16480-20230828-15_12_28</t>
  </si>
  <si>
    <t>DARK-16481-20230828-15_12_36</t>
  </si>
  <si>
    <t>15:12:39</t>
  </si>
  <si>
    <t>20230828 15:15:09</t>
  </si>
  <si>
    <t>15:15:09</t>
  </si>
  <si>
    <t>MPF-16482-20230828-15_14_19</t>
  </si>
  <si>
    <t>DARK-16483-20230828-15_14_27</t>
  </si>
  <si>
    <t>15:14:30</t>
  </si>
  <si>
    <t>20230828 15:17:01</t>
  </si>
  <si>
    <t>15:17:01</t>
  </si>
  <si>
    <t>MPF-16484-20230828-15_16_12</t>
  </si>
  <si>
    <t>DARK-16485-20230828-15_16_19</t>
  </si>
  <si>
    <t>15:16:22</t>
  </si>
  <si>
    <t>20230828 15:18:49</t>
  </si>
  <si>
    <t>15:18:49</t>
  </si>
  <si>
    <t>MPF-16486-20230828-15_18_00</t>
  </si>
  <si>
    <t>DARK-16487-20230828-15_18_07</t>
  </si>
  <si>
    <t>15:18:11</t>
  </si>
  <si>
    <t>20230828 15:21:59</t>
  </si>
  <si>
    <t>15:21:59</t>
  </si>
  <si>
    <t>MPF-16488-20230828-15_21_09</t>
  </si>
  <si>
    <t>DARK-16489-20230828-15_21_17</t>
  </si>
  <si>
    <t>15:20:27</t>
  </si>
  <si>
    <t>20230828 15:23:45</t>
  </si>
  <si>
    <t>15:23:45</t>
  </si>
  <si>
    <t>MPF-16490-20230828-15_22_56</t>
  </si>
  <si>
    <t>DARK-16491-20230828-15_23_03</t>
  </si>
  <si>
    <t>15:23:05</t>
  </si>
  <si>
    <t>20230828 15:25:44</t>
  </si>
  <si>
    <t>15:25:44</t>
  </si>
  <si>
    <t>MPF-16492-20230828-15_24_54</t>
  </si>
  <si>
    <t>DARK-16493-20230828-15_25_02</t>
  </si>
  <si>
    <t>15:25:08</t>
  </si>
  <si>
    <t>20230828 15:27:23</t>
  </si>
  <si>
    <t>15:27:23</t>
  </si>
  <si>
    <t>MPF-16494-20230828-15_26_34</t>
  </si>
  <si>
    <t>DARK-16495-20230828-15_26_41</t>
  </si>
  <si>
    <t>15:27:49</t>
  </si>
  <si>
    <t>20230828 15:30:50</t>
  </si>
  <si>
    <t>15:30:50</t>
  </si>
  <si>
    <t>MPF-16496-20230828-15_30_01</t>
  </si>
  <si>
    <t>DARK-16497-20230828-15_30_08</t>
  </si>
  <si>
    <t>15:28:54</t>
  </si>
  <si>
    <t>20230828 15:34:00</t>
  </si>
  <si>
    <t>15:34:00</t>
  </si>
  <si>
    <t>MPF-16498-20230828-15_33_10</t>
  </si>
  <si>
    <t>DARK-16499-20230828-15_33_18</t>
  </si>
  <si>
    <t>15:32:10</t>
  </si>
  <si>
    <t>20230828 15:37:09</t>
  </si>
  <si>
    <t>15:37:09</t>
  </si>
  <si>
    <t>MPF-16500-20230828-15_36_20</t>
  </si>
  <si>
    <t>DARK-16501-20230828-15_36_27</t>
  </si>
  <si>
    <t>15:35:36</t>
  </si>
  <si>
    <t>20230828 16:15:27</t>
  </si>
  <si>
    <t>16:15:27</t>
  </si>
  <si>
    <t>43.2</t>
  </si>
  <si>
    <t>4</t>
  </si>
  <si>
    <t>MPF-16502-20230828-16_14_38</t>
  </si>
  <si>
    <t>DARK-16503-20230828-16_14_45</t>
  </si>
  <si>
    <t>16:14:52</t>
  </si>
  <si>
    <t>20230828 16:18:27</t>
  </si>
  <si>
    <t>16:18:27</t>
  </si>
  <si>
    <t>MPF-16504-20230828-16_17_38</t>
  </si>
  <si>
    <t>DARK-16505-20230828-16_17_45</t>
  </si>
  <si>
    <t>16:16:41</t>
  </si>
  <si>
    <t>20230828 16:20:16</t>
  </si>
  <si>
    <t>16:20:16</t>
  </si>
  <si>
    <t>MPF-16506-20230828-16_19_27</t>
  </si>
  <si>
    <t>DARK-16507-20230828-16_19_34</t>
  </si>
  <si>
    <t>16:19:37</t>
  </si>
  <si>
    <t>20230828 16:22:13</t>
  </si>
  <si>
    <t>16:22:13</t>
  </si>
  <si>
    <t>MPF-16508-20230828-16_21_24</t>
  </si>
  <si>
    <t>DARK-16509-20230828-16_21_31</t>
  </si>
  <si>
    <t>16:21:34</t>
  </si>
  <si>
    <t>20230828 16:24:10</t>
  </si>
  <si>
    <t>16:24:10</t>
  </si>
  <si>
    <t>MPF-16510-20230828-16_23_21</t>
  </si>
  <si>
    <t>DARK-16511-20230828-16_23_28</t>
  </si>
  <si>
    <t>16:23:31</t>
  </si>
  <si>
    <t>20230828 16:26:47</t>
  </si>
  <si>
    <t>16:26:47</t>
  </si>
  <si>
    <t>MPF-16512-20230828-16_25_58</t>
  </si>
  <si>
    <t>DARK-16513-20230828-16_26_05</t>
  </si>
  <si>
    <t>16:26:08</t>
  </si>
  <si>
    <t>20230828 16:28:42</t>
  </si>
  <si>
    <t>16:28:42</t>
  </si>
  <si>
    <t>MPF-16514-20230828-16_27_53</t>
  </si>
  <si>
    <t>DARK-16515-20230828-16_28_00</t>
  </si>
  <si>
    <t>16:28:02</t>
  </si>
  <si>
    <t>20230828 16:31:52</t>
  </si>
  <si>
    <t>16:31:52</t>
  </si>
  <si>
    <t>MPF-16516-20230828-16_31_03</t>
  </si>
  <si>
    <t>DARK-16517-20230828-16_31_10</t>
  </si>
  <si>
    <t>16:30:25</t>
  </si>
  <si>
    <t>20230828 16:33:31</t>
  </si>
  <si>
    <t>16:33:31</t>
  </si>
  <si>
    <t>MPF-16518-20230828-16_32_42</t>
  </si>
  <si>
    <t>DARK-16519-20230828-16_32_49</t>
  </si>
  <si>
    <t>16:33:58</t>
  </si>
  <si>
    <t>20230828 16:35:42</t>
  </si>
  <si>
    <t>16:35:42</t>
  </si>
  <si>
    <t>MPF-16520-20230828-16_34_53</t>
  </si>
  <si>
    <t>DARK-16521-20230828-16_35_00</t>
  </si>
  <si>
    <t>16:35:06</t>
  </si>
  <si>
    <t>20230828 16:38:29</t>
  </si>
  <si>
    <t>16:38:29</t>
  </si>
  <si>
    <t>MPF-16522-20230828-16_37_40</t>
  </si>
  <si>
    <t>DARK-16523-20230828-16_37_47</t>
  </si>
  <si>
    <t>16:37:47</t>
  </si>
  <si>
    <t>20230828 16:40:09</t>
  </si>
  <si>
    <t>16:40:09</t>
  </si>
  <si>
    <t>MPF-16524-20230828-16_39_20</t>
  </si>
  <si>
    <t>DARK-16525-20230828-16_39_27</t>
  </si>
  <si>
    <t>16:40:49</t>
  </si>
  <si>
    <t>20230828 16:43:50</t>
  </si>
  <si>
    <t>16:43:50</t>
  </si>
  <si>
    <t>MPF-16526-20230828-16_43_01</t>
  </si>
  <si>
    <t>DARK-16527-20230828-16_43_08</t>
  </si>
  <si>
    <t>16:44:18</t>
  </si>
  <si>
    <t>20230828 16:47:19</t>
  </si>
  <si>
    <t>16:47:19</t>
  </si>
  <si>
    <t>MPF-16528-20230828-16_46_30</t>
  </si>
  <si>
    <t>DARK-16529-20230828-16_46_37</t>
  </si>
  <si>
    <t>16:45:28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</si>
</sst>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6"/>
  <sheetViews>
    <sheetView tabSelected="1" topLeftCell="A9" workbookViewId="0">
      <selection activeCell="I12" sqref="I12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1693244061.0999999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31</v>
      </c>
      <c r="L17" t="s">
        <v>421</v>
      </c>
      <c r="M17">
        <v>1693244061.0999999</v>
      </c>
      <c r="N17">
        <f t="shared" ref="N17:N48" si="0">(O17)/1000</f>
        <v>4.3875204837450265E-3</v>
      </c>
      <c r="O17">
        <f t="shared" ref="O17:O48" si="1">1000*DO17*AM17*(DK17-DL17)/(100*DD17*(1000-AM17*DK17))</f>
        <v>4.3875204837450266</v>
      </c>
      <c r="P17">
        <f t="shared" ref="P17:P48" si="2">DO17*AM17*(DJ17-DI17*(1000-AM17*DL17)/(1000-AM17*DK17))/(100*DD17)</f>
        <v>25.95840447560062</v>
      </c>
      <c r="Q17">
        <f t="shared" ref="Q17:Q48" si="3">DI17 - IF(AM17&gt;1, P17*DD17*100/(AO17*DW17), 0)</f>
        <v>366.96899999999999</v>
      </c>
      <c r="R17">
        <f t="shared" ref="R17:R48" si="4">((X17-N17/2)*Q17-P17)/(X17+N17/2)</f>
        <v>229.7456136135292</v>
      </c>
      <c r="S17">
        <f t="shared" ref="S17:S48" si="5">R17*(DP17+DQ17)/1000</f>
        <v>22.839064290812068</v>
      </c>
      <c r="T17">
        <f t="shared" ref="T17:T48" si="6">(DI17 - IF(AM17&gt;1, P17*DD17*100/(AO17*DW17), 0))*(DP17+DQ17)/1000</f>
        <v>36.480472692869995</v>
      </c>
      <c r="U17">
        <f t="shared" ref="U17:U48" si="7">2/((1/W17-1/V17)+SIGN(W17)*SQRT((1/W17-1/V17)*(1/W17-1/V17) + 4*DE17/((DE17+1)*(DE17+1))*(2*1/W17*1/V17-1/V17*1/V17)))</f>
        <v>0.33530548441126351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2.9068869578230503</v>
      </c>
      <c r="W17">
        <f t="shared" ref="W17:W48" si="9">N17*(1000-(1000*0.61365*EXP(17.502*AA17/(240.97+AA17))/(DP17+DQ17)+DK17)/2)/(1000*0.61365*EXP(17.502*AA17/(240.97+AA17))/(DP17+DQ17)-DK17)</f>
        <v>0.31520484683827282</v>
      </c>
      <c r="X17">
        <f t="shared" ref="X17:X48" si="10">1/((DE17+1)/(U17/1.6)+1/(V17/1.37)) + DE17/((DE17+1)/(U17/1.6) + DE17/(V17/1.37))</f>
        <v>0.198708499977513</v>
      </c>
      <c r="Y17">
        <f t="shared" ref="Y17:Y48" si="11">(CZ17*DC17)</f>
        <v>344.40109967103115</v>
      </c>
      <c r="Z17">
        <f t="shared" ref="Z17:Z48" si="12">(DR17+(Y17+2*0.95*0.0000000567*(((DR17+$B$7)+273)^4-(DR17+273)^4)-44100*N17)/(1.84*29.3*V17+8*0.95*0.0000000567*(DR17+273)^3))</f>
        <v>28.822334552268021</v>
      </c>
      <c r="AA17">
        <f t="shared" ref="AA17:AA48" si="13">($C$7*DS17+$D$7*DT17+$E$7*Z17)</f>
        <v>28.037199999999999</v>
      </c>
      <c r="AB17">
        <f t="shared" ref="AB17:AB48" si="14">0.61365*EXP(17.502*AA17/(240.97+AA17))</f>
        <v>3.8030770806707284</v>
      </c>
      <c r="AC17">
        <f t="shared" ref="AC17:AC48" si="15">(AD17/AE17*100)</f>
        <v>65.181064080614988</v>
      </c>
      <c r="AD17">
        <f t="shared" ref="AD17:AD48" si="16">DK17*(DP17+DQ17)/1000</f>
        <v>2.4629381533649997</v>
      </c>
      <c r="AE17">
        <f t="shared" ref="AE17:AE48" si="17">0.61365*EXP(17.502*DR17/(240.97+DR17))</f>
        <v>3.7786099200818102</v>
      </c>
      <c r="AF17">
        <f t="shared" ref="AF17:AF48" si="18">(AB17-DK17*(DP17+DQ17)/1000)</f>
        <v>1.3401389273057287</v>
      </c>
      <c r="AG17">
        <f t="shared" ref="AG17:AG48" si="19">(-N17*44100)</f>
        <v>-193.48965333315567</v>
      </c>
      <c r="AH17">
        <f t="shared" ref="AH17:AH48" si="20">2*29.3*V17*0.92*(DR17-AA17)</f>
        <v>-17.348471126485958</v>
      </c>
      <c r="AI17">
        <f t="shared" ref="AI17:AI48" si="21">2*0.95*0.0000000567*(((DR17+$B$7)+273)^4-(AA17+273)^4)</f>
        <v>-1.3006642654827447</v>
      </c>
      <c r="AJ17">
        <f t="shared" ref="AJ17:AJ48" si="22">Y17+AI17+AG17+AH17</f>
        <v>132.26231094590679</v>
      </c>
      <c r="AK17">
        <v>8</v>
      </c>
      <c r="AL17">
        <v>2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52048.903407915837</v>
      </c>
      <c r="AP17" t="s">
        <v>422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423</v>
      </c>
      <c r="AW17">
        <v>10225</v>
      </c>
      <c r="AX17">
        <v>796.84576923076918</v>
      </c>
      <c r="AY17">
        <v>1206.223270143834</v>
      </c>
      <c r="AZ17">
        <f t="shared" ref="AZ17:AZ48" si="27">1-AX17/AY17</f>
        <v>0.33938783229098979</v>
      </c>
      <c r="BA17">
        <v>0.5</v>
      </c>
      <c r="BB17">
        <f t="shared" ref="BB17:BB48" si="28">DA17</f>
        <v>1513.3271998355156</v>
      </c>
      <c r="BC17">
        <f t="shared" ref="BC17:BC48" si="29">P17</f>
        <v>25.95840447560062</v>
      </c>
      <c r="BD17">
        <f t="shared" ref="BD17:BD48" si="30">AZ17*BA17*BB17</f>
        <v>256.80241894958459</v>
      </c>
      <c r="BE17">
        <f t="shared" ref="BE17:BE48" si="31">(BC17-AU17)/BB17</f>
        <v>1.9789401139555435E-2</v>
      </c>
      <c r="BF17">
        <f t="shared" ref="BF17:BF48" si="32">(AS17-AY17)/AY17</f>
        <v>1.8451366218384861</v>
      </c>
      <c r="BG17">
        <f t="shared" ref="BG17:BG48" si="33">AR17/(AT17+AR17/AY17)</f>
        <v>647.62967174668677</v>
      </c>
      <c r="BH17" t="s">
        <v>424</v>
      </c>
      <c r="BI17">
        <v>567.70000000000005</v>
      </c>
      <c r="BJ17">
        <f t="shared" ref="BJ17:BJ48" si="34">IF(BI17&lt;&gt;0, BI17, BG17)</f>
        <v>567.70000000000005</v>
      </c>
      <c r="BK17">
        <f t="shared" ref="BK17:BK48" si="35">1-BJ17/AY17</f>
        <v>0.52935744645988669</v>
      </c>
      <c r="BL17">
        <f t="shared" ref="BL17:BL48" si="36">(AY17-AX17)/(AY17-BJ17)</f>
        <v>0.6411316862748766</v>
      </c>
      <c r="BM17">
        <f t="shared" ref="BM17:BM48" si="37">(AS17-AY17)/(AS17-BJ17)</f>
        <v>0.777065163679588</v>
      </c>
      <c r="BN17">
        <f t="shared" ref="BN17:BN48" si="38">(AY17-AX17)/(AY17-AR17)</f>
        <v>1.9253341180296757</v>
      </c>
      <c r="BO17">
        <f t="shared" ref="BO17:BO48" si="39">(AS17-AY17)/(AS17-AR17)</f>
        <v>0.9127961916346593</v>
      </c>
      <c r="BP17">
        <f t="shared" ref="BP17:BP48" si="40">(BL17*BJ17/AX17)</f>
        <v>0.45676399668859941</v>
      </c>
      <c r="BQ17">
        <f t="shared" ref="BQ17:BQ48" si="41">(1-BP17)</f>
        <v>0.54323600331140054</v>
      </c>
      <c r="BR17">
        <v>16410</v>
      </c>
      <c r="BS17">
        <v>290.00000000000011</v>
      </c>
      <c r="BT17">
        <v>1103.8399999999999</v>
      </c>
      <c r="BU17">
        <v>185</v>
      </c>
      <c r="BV17">
        <v>10225</v>
      </c>
      <c r="BW17">
        <v>1102.99</v>
      </c>
      <c r="BX17">
        <v>0.85</v>
      </c>
      <c r="BY17">
        <v>300.00000000000011</v>
      </c>
      <c r="BZ17">
        <v>38.5</v>
      </c>
      <c r="CA17">
        <v>1206.223270143834</v>
      </c>
      <c r="CB17">
        <v>1.037238149366903</v>
      </c>
      <c r="CC17">
        <v>-105.55142137844631</v>
      </c>
      <c r="CD17">
        <v>0.86769346152714</v>
      </c>
      <c r="CE17">
        <v>0.9981113933171385</v>
      </c>
      <c r="CF17">
        <v>-1.11329252502781E-2</v>
      </c>
      <c r="CG17">
        <v>289.99999999999989</v>
      </c>
      <c r="CH17">
        <v>1102.6300000000001</v>
      </c>
      <c r="CI17">
        <v>775</v>
      </c>
      <c r="CJ17">
        <v>10193.5</v>
      </c>
      <c r="CK17">
        <v>1102.68</v>
      </c>
      <c r="CL17">
        <v>-0.05</v>
      </c>
      <c r="CZ17">
        <f t="shared" ref="CZ17:CZ48" si="42">$B$11*DX17+$C$11*DY17+$F$11*EJ17*(1-EM17)</f>
        <v>1800.17</v>
      </c>
      <c r="DA17">
        <f t="shared" ref="DA17:DA48" si="43">CZ17*DB17</f>
        <v>1513.3271998355156</v>
      </c>
      <c r="DB17">
        <f t="shared" ref="DB17:DB48" si="44">($B$11*$D$9+$C$11*$D$9+$F$11*((EW17+EO17)/MAX(EW17+EO17+EX17, 0.1)*$I$9+EX17/MAX(EW17+EO17+EX17, 0.1)*$J$9))/($B$11+$C$11+$F$11)</f>
        <v>0.8406579377700526</v>
      </c>
      <c r="DC17">
        <f t="shared" ref="DC17:DC48" si="45">($B$11*$K$9+$C$11*$K$9+$F$11*((EW17+EO17)/MAX(EW17+EO17+EX17, 0.1)*$P$9+EX17/MAX(EW17+EO17+EX17, 0.1)*$Q$9))/($B$11+$C$11+$F$11)</f>
        <v>0.19131587554010518</v>
      </c>
      <c r="DD17">
        <v>6</v>
      </c>
      <c r="DE17">
        <v>0.5</v>
      </c>
      <c r="DF17" t="s">
        <v>425</v>
      </c>
      <c r="DG17">
        <v>2</v>
      </c>
      <c r="DH17">
        <v>1693244061.0999999</v>
      </c>
      <c r="DI17">
        <v>366.96899999999999</v>
      </c>
      <c r="DJ17">
        <v>400.041</v>
      </c>
      <c r="DK17">
        <v>24.775500000000001</v>
      </c>
      <c r="DL17">
        <v>19.642499999999998</v>
      </c>
      <c r="DM17">
        <v>370.17399999999998</v>
      </c>
      <c r="DN17">
        <v>24.824300000000001</v>
      </c>
      <c r="DO17">
        <v>500.154</v>
      </c>
      <c r="DP17">
        <v>99.309600000000003</v>
      </c>
      <c r="DQ17">
        <v>0.10063</v>
      </c>
      <c r="DR17">
        <v>27.926500000000001</v>
      </c>
      <c r="DS17">
        <v>28.037199999999999</v>
      </c>
      <c r="DT17">
        <v>999.9</v>
      </c>
      <c r="DU17">
        <v>0</v>
      </c>
      <c r="DV17">
        <v>0</v>
      </c>
      <c r="DW17">
        <v>9940</v>
      </c>
      <c r="DX17">
        <v>0</v>
      </c>
      <c r="DY17">
        <v>1832.86</v>
      </c>
      <c r="DZ17">
        <v>-33.072000000000003</v>
      </c>
      <c r="EA17">
        <v>376.29199999999997</v>
      </c>
      <c r="EB17">
        <v>408.05700000000002</v>
      </c>
      <c r="EC17">
        <v>5.1329900000000004</v>
      </c>
      <c r="ED17">
        <v>400.041</v>
      </c>
      <c r="EE17">
        <v>19.642499999999998</v>
      </c>
      <c r="EF17">
        <v>2.4604400000000002</v>
      </c>
      <c r="EG17">
        <v>1.95069</v>
      </c>
      <c r="EH17">
        <v>20.767199999999999</v>
      </c>
      <c r="EI17">
        <v>17.049600000000002</v>
      </c>
      <c r="EJ17">
        <v>1800.17</v>
      </c>
      <c r="EK17">
        <v>0.97800900000000002</v>
      </c>
      <c r="EL17">
        <v>2.1990900000000001E-2</v>
      </c>
      <c r="EM17">
        <v>0</v>
      </c>
      <c r="EN17">
        <v>796.94399999999996</v>
      </c>
      <c r="EO17">
        <v>5.0002500000000003</v>
      </c>
      <c r="EP17">
        <v>24181.9</v>
      </c>
      <c r="EQ17">
        <v>14823.5</v>
      </c>
      <c r="ER17">
        <v>47.125</v>
      </c>
      <c r="ES17">
        <v>49.186999999999998</v>
      </c>
      <c r="ET17">
        <v>48.061999999999998</v>
      </c>
      <c r="EU17">
        <v>47.625</v>
      </c>
      <c r="EV17">
        <v>48.25</v>
      </c>
      <c r="EW17">
        <v>1755.69</v>
      </c>
      <c r="EX17">
        <v>39.479999999999997</v>
      </c>
      <c r="EY17">
        <v>0</v>
      </c>
      <c r="EZ17">
        <v>1693244067.7</v>
      </c>
      <c r="FA17">
        <v>0</v>
      </c>
      <c r="FB17">
        <v>796.84576923076918</v>
      </c>
      <c r="FC17">
        <v>-0.85606836943828235</v>
      </c>
      <c r="FD17">
        <v>159.8358972882634</v>
      </c>
      <c r="FE17">
        <v>24158.623076923079</v>
      </c>
      <c r="FF17">
        <v>15</v>
      </c>
      <c r="FG17">
        <v>1693244022.0999999</v>
      </c>
      <c r="FH17" t="s">
        <v>426</v>
      </c>
      <c r="FI17">
        <v>1693244019.5999999</v>
      </c>
      <c r="FJ17">
        <v>1693244022.0999999</v>
      </c>
      <c r="FK17">
        <v>4</v>
      </c>
      <c r="FL17">
        <v>-0.27300000000000002</v>
      </c>
      <c r="FM17">
        <v>-4.3999999999999997E-2</v>
      </c>
      <c r="FN17">
        <v>-3.2709999999999999</v>
      </c>
      <c r="FO17">
        <v>-0.15</v>
      </c>
      <c r="FP17">
        <v>400</v>
      </c>
      <c r="FQ17">
        <v>20</v>
      </c>
      <c r="FR17">
        <v>0.2</v>
      </c>
      <c r="FS17">
        <v>0.05</v>
      </c>
      <c r="FT17">
        <v>25.986535666572681</v>
      </c>
      <c r="FU17">
        <v>-0.64653912282676762</v>
      </c>
      <c r="FV17">
        <v>0.13086523047451759</v>
      </c>
      <c r="FW17">
        <v>1</v>
      </c>
      <c r="FX17">
        <v>0.32946372476270552</v>
      </c>
      <c r="FY17">
        <v>0.1127528448823691</v>
      </c>
      <c r="FZ17">
        <v>1.9973566046484911E-2</v>
      </c>
      <c r="GA17">
        <v>1</v>
      </c>
      <c r="GB17">
        <v>2</v>
      </c>
      <c r="GC17">
        <v>2</v>
      </c>
      <c r="GD17" t="s">
        <v>427</v>
      </c>
      <c r="GE17">
        <v>2.9218199999999999</v>
      </c>
      <c r="GF17">
        <v>2.82999</v>
      </c>
      <c r="GG17">
        <v>8.55152E-2</v>
      </c>
      <c r="GH17">
        <v>8.9110200000000001E-2</v>
      </c>
      <c r="GI17">
        <v>0.122477</v>
      </c>
      <c r="GJ17">
        <v>9.9973000000000006E-2</v>
      </c>
      <c r="GK17">
        <v>23771.200000000001</v>
      </c>
      <c r="GL17">
        <v>29300.3</v>
      </c>
      <c r="GM17">
        <v>23399.9</v>
      </c>
      <c r="GN17">
        <v>29470.7</v>
      </c>
      <c r="GO17">
        <v>27980.400000000001</v>
      </c>
      <c r="GP17">
        <v>37577.599999999999</v>
      </c>
      <c r="GQ17">
        <v>33067.9</v>
      </c>
      <c r="GR17">
        <v>43541.2</v>
      </c>
      <c r="GS17">
        <v>1.9536</v>
      </c>
      <c r="GT17">
        <v>1.8839999999999999</v>
      </c>
      <c r="GU17">
        <v>5.08428E-2</v>
      </c>
      <c r="GV17">
        <v>0</v>
      </c>
      <c r="GW17">
        <v>27.206499999999998</v>
      </c>
      <c r="GX17">
        <v>999.9</v>
      </c>
      <c r="GY17">
        <v>41.2</v>
      </c>
      <c r="GZ17">
        <v>34.700000000000003</v>
      </c>
      <c r="HA17">
        <v>23.046600000000002</v>
      </c>
      <c r="HB17">
        <v>61.537599999999998</v>
      </c>
      <c r="HC17">
        <v>39.318899999999999</v>
      </c>
      <c r="HD17">
        <v>1</v>
      </c>
      <c r="HE17">
        <v>0.19701199999999999</v>
      </c>
      <c r="HF17">
        <v>3.55951</v>
      </c>
      <c r="HG17">
        <v>20.239999999999998</v>
      </c>
      <c r="HH17">
        <v>5.2125000000000004</v>
      </c>
      <c r="HI17">
        <v>11.872199999999999</v>
      </c>
      <c r="HJ17">
        <v>4.9855999999999998</v>
      </c>
      <c r="HK17">
        <v>3.2839999999999998</v>
      </c>
      <c r="HL17">
        <v>9999</v>
      </c>
      <c r="HM17">
        <v>9999</v>
      </c>
      <c r="HN17">
        <v>9999</v>
      </c>
      <c r="HO17">
        <v>999.9</v>
      </c>
      <c r="HP17">
        <v>1.8548500000000001</v>
      </c>
      <c r="HQ17">
        <v>1.8609599999999999</v>
      </c>
      <c r="HR17">
        <v>1.8583700000000001</v>
      </c>
      <c r="HS17">
        <v>1.85944</v>
      </c>
      <c r="HT17">
        <v>1.8589199999999999</v>
      </c>
      <c r="HU17">
        <v>1.85944</v>
      </c>
      <c r="HV17">
        <v>1.8577600000000001</v>
      </c>
      <c r="HW17">
        <v>1.86111</v>
      </c>
      <c r="HX17">
        <v>5</v>
      </c>
      <c r="HY17">
        <v>0</v>
      </c>
      <c r="HZ17">
        <v>0</v>
      </c>
      <c r="IA17">
        <v>0</v>
      </c>
      <c r="IB17" t="s">
        <v>428</v>
      </c>
      <c r="IC17" t="s">
        <v>429</v>
      </c>
      <c r="ID17" t="s">
        <v>430</v>
      </c>
      <c r="IE17" t="s">
        <v>430</v>
      </c>
      <c r="IF17" t="s">
        <v>430</v>
      </c>
      <c r="IG17" t="s">
        <v>430</v>
      </c>
      <c r="IH17">
        <v>0</v>
      </c>
      <c r="II17">
        <v>100</v>
      </c>
      <c r="IJ17">
        <v>100</v>
      </c>
      <c r="IK17">
        <v>-3.2050000000000001</v>
      </c>
      <c r="IL17">
        <v>-4.8800000000000003E-2</v>
      </c>
      <c r="IM17">
        <v>-2.296995073139704</v>
      </c>
      <c r="IN17">
        <v>-2.8793889034536778E-3</v>
      </c>
      <c r="IO17">
        <v>1.2130710265152029E-6</v>
      </c>
      <c r="IP17">
        <v>-1.618128688630449E-10</v>
      </c>
      <c r="IQ17">
        <v>-0.22396573973329739</v>
      </c>
      <c r="IR17">
        <v>-1.5706532394904989E-2</v>
      </c>
      <c r="IS17">
        <v>1.201839916416713E-3</v>
      </c>
      <c r="IT17">
        <v>-1.147753359558091E-5</v>
      </c>
      <c r="IU17">
        <v>2</v>
      </c>
      <c r="IV17">
        <v>2156</v>
      </c>
      <c r="IW17">
        <v>1</v>
      </c>
      <c r="IX17">
        <v>41</v>
      </c>
      <c r="IY17">
        <v>0.7</v>
      </c>
      <c r="IZ17">
        <v>0.7</v>
      </c>
      <c r="JA17">
        <v>1.0022</v>
      </c>
      <c r="JB17">
        <v>2.4401899999999999</v>
      </c>
      <c r="JC17">
        <v>1.49414</v>
      </c>
      <c r="JD17">
        <v>2.2985799999999998</v>
      </c>
      <c r="JE17">
        <v>1.54419</v>
      </c>
      <c r="JF17">
        <v>2.3107899999999999</v>
      </c>
      <c r="JG17">
        <v>38.722499999999997</v>
      </c>
      <c r="JH17">
        <v>23.8598</v>
      </c>
      <c r="JI17">
        <v>18</v>
      </c>
      <c r="JJ17">
        <v>483.42099999999999</v>
      </c>
      <c r="JK17">
        <v>470.52</v>
      </c>
      <c r="JL17">
        <v>21.941800000000001</v>
      </c>
      <c r="JM17">
        <v>29.908300000000001</v>
      </c>
      <c r="JN17">
        <v>30.000399999999999</v>
      </c>
      <c r="JO17">
        <v>29.838999999999999</v>
      </c>
      <c r="JP17">
        <v>29.811299999999999</v>
      </c>
      <c r="JQ17">
        <v>20.142600000000002</v>
      </c>
      <c r="JR17">
        <v>14.419</v>
      </c>
      <c r="JS17">
        <v>8.0702300000000005</v>
      </c>
      <c r="JT17">
        <v>21.911799999999999</v>
      </c>
      <c r="JU17">
        <v>400</v>
      </c>
      <c r="JV17">
        <v>19.648800000000001</v>
      </c>
      <c r="JW17">
        <v>98.098200000000006</v>
      </c>
      <c r="JX17">
        <v>98.038399999999996</v>
      </c>
    </row>
    <row r="18" spans="1:284" x14ac:dyDescent="0.3">
      <c r="A18">
        <v>2</v>
      </c>
      <c r="B18">
        <v>1693244172.0999999</v>
      </c>
      <c r="C18">
        <v>111</v>
      </c>
      <c r="D18" t="s">
        <v>431</v>
      </c>
      <c r="E18" t="s">
        <v>432</v>
      </c>
      <c r="F18" t="s">
        <v>416</v>
      </c>
      <c r="G18" t="s">
        <v>417</v>
      </c>
      <c r="H18" t="s">
        <v>418</v>
      </c>
      <c r="I18" t="s">
        <v>419</v>
      </c>
      <c r="J18" t="s">
        <v>420</v>
      </c>
      <c r="K18" t="s">
        <v>31</v>
      </c>
      <c r="L18" t="s">
        <v>421</v>
      </c>
      <c r="M18">
        <v>1693244172.0999999</v>
      </c>
      <c r="N18">
        <f t="shared" si="0"/>
        <v>4.3350225101135989E-3</v>
      </c>
      <c r="O18">
        <f t="shared" si="1"/>
        <v>4.3350225101135988</v>
      </c>
      <c r="P18">
        <f t="shared" si="2"/>
        <v>18.925968169819825</v>
      </c>
      <c r="Q18">
        <f t="shared" si="3"/>
        <v>275.88400000000001</v>
      </c>
      <c r="R18">
        <f t="shared" si="4"/>
        <v>175.05632383085444</v>
      </c>
      <c r="S18">
        <f t="shared" si="5"/>
        <v>17.402231006512288</v>
      </c>
      <c r="T18">
        <f t="shared" si="6"/>
        <v>27.425442245888405</v>
      </c>
      <c r="U18">
        <f t="shared" si="7"/>
        <v>0.33285986346424196</v>
      </c>
      <c r="V18">
        <f t="shared" si="8"/>
        <v>2.9261468591209523</v>
      </c>
      <c r="W18">
        <f t="shared" si="9"/>
        <v>0.31316423199775456</v>
      </c>
      <c r="X18">
        <f t="shared" si="10"/>
        <v>0.19740003095670694</v>
      </c>
      <c r="Y18">
        <f t="shared" si="11"/>
        <v>344.3585996708224</v>
      </c>
      <c r="Z18">
        <f t="shared" si="12"/>
        <v>28.797475381700075</v>
      </c>
      <c r="AA18">
        <f t="shared" si="13"/>
        <v>28.008700000000001</v>
      </c>
      <c r="AB18">
        <f t="shared" si="14"/>
        <v>3.7967647726584937</v>
      </c>
      <c r="AC18">
        <f t="shared" si="15"/>
        <v>65.334301576347968</v>
      </c>
      <c r="AD18">
        <f t="shared" si="16"/>
        <v>2.4640092365911501</v>
      </c>
      <c r="AE18">
        <f t="shared" si="17"/>
        <v>3.7713868169414391</v>
      </c>
      <c r="AF18">
        <f t="shared" si="18"/>
        <v>1.3327555360673435</v>
      </c>
      <c r="AG18">
        <f t="shared" si="19"/>
        <v>-191.17449269600971</v>
      </c>
      <c r="AH18">
        <f t="shared" si="20"/>
        <v>-18.141759388927124</v>
      </c>
      <c r="AI18">
        <f t="shared" si="21"/>
        <v>-1.3507741641878532</v>
      </c>
      <c r="AJ18">
        <f t="shared" si="22"/>
        <v>133.69157342169774</v>
      </c>
      <c r="AK18">
        <v>7</v>
      </c>
      <c r="AL18">
        <v>1</v>
      </c>
      <c r="AM18">
        <f t="shared" si="23"/>
        <v>1</v>
      </c>
      <c r="AN18">
        <f t="shared" si="24"/>
        <v>0</v>
      </c>
      <c r="AO18">
        <f t="shared" si="25"/>
        <v>52607.036382114718</v>
      </c>
      <c r="AP18" t="s">
        <v>422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433</v>
      </c>
      <c r="AW18">
        <v>10210.799999999999</v>
      </c>
      <c r="AX18">
        <v>780.44291999999996</v>
      </c>
      <c r="AY18">
        <v>1131.7265728980301</v>
      </c>
      <c r="AZ18">
        <f t="shared" si="27"/>
        <v>0.31039622229465946</v>
      </c>
      <c r="BA18">
        <v>0.5</v>
      </c>
      <c r="BB18">
        <f t="shared" si="28"/>
        <v>1513.1345998354111</v>
      </c>
      <c r="BC18">
        <f t="shared" si="29"/>
        <v>18.925968169819825</v>
      </c>
      <c r="BD18">
        <f t="shared" si="30"/>
        <v>234.83563180612643</v>
      </c>
      <c r="BE18">
        <f t="shared" si="31"/>
        <v>1.5144325369109252E-2</v>
      </c>
      <c r="BF18">
        <f t="shared" si="32"/>
        <v>2.0324197400543103</v>
      </c>
      <c r="BG18">
        <f t="shared" si="33"/>
        <v>625.52228897352143</v>
      </c>
      <c r="BH18" t="s">
        <v>434</v>
      </c>
      <c r="BI18">
        <v>565.54</v>
      </c>
      <c r="BJ18">
        <f t="shared" si="34"/>
        <v>565.54</v>
      </c>
      <c r="BK18">
        <f t="shared" si="35"/>
        <v>0.50028565773461275</v>
      </c>
      <c r="BL18">
        <f t="shared" si="36"/>
        <v>0.62043797877435025</v>
      </c>
      <c r="BM18">
        <f t="shared" si="37"/>
        <v>0.80246985765838885</v>
      </c>
      <c r="BN18">
        <f t="shared" si="38"/>
        <v>2.5431373729190003</v>
      </c>
      <c r="BO18">
        <f t="shared" si="39"/>
        <v>0.943349244202766</v>
      </c>
      <c r="BP18">
        <f t="shared" si="40"/>
        <v>0.44959405169060412</v>
      </c>
      <c r="BQ18">
        <f t="shared" si="41"/>
        <v>0.55040594830939593</v>
      </c>
      <c r="BR18">
        <v>16412</v>
      </c>
      <c r="BS18">
        <v>290.00000000000011</v>
      </c>
      <c r="BT18">
        <v>1046.4100000000001</v>
      </c>
      <c r="BU18">
        <v>295</v>
      </c>
      <c r="BV18">
        <v>10210.799999999999</v>
      </c>
      <c r="BW18">
        <v>1045.53</v>
      </c>
      <c r="BX18">
        <v>0.88</v>
      </c>
      <c r="BY18">
        <v>300.00000000000011</v>
      </c>
      <c r="BZ18">
        <v>38.5</v>
      </c>
      <c r="CA18">
        <v>1131.7265728980301</v>
      </c>
      <c r="CB18">
        <v>1.058072444969391</v>
      </c>
      <c r="CC18">
        <v>-88.016503228522737</v>
      </c>
      <c r="CD18">
        <v>0.8849500277411857</v>
      </c>
      <c r="CE18">
        <v>0.99717746225294046</v>
      </c>
      <c r="CF18">
        <v>-1.113085383759734E-2</v>
      </c>
      <c r="CG18">
        <v>289.99999999999989</v>
      </c>
      <c r="CH18">
        <v>1046.44</v>
      </c>
      <c r="CI18">
        <v>645</v>
      </c>
      <c r="CJ18">
        <v>10199.700000000001</v>
      </c>
      <c r="CK18">
        <v>1045.43</v>
      </c>
      <c r="CL18">
        <v>1.01</v>
      </c>
      <c r="CZ18">
        <f t="shared" si="42"/>
        <v>1799.94</v>
      </c>
      <c r="DA18">
        <f t="shared" si="43"/>
        <v>1513.1345998354111</v>
      </c>
      <c r="DB18">
        <f t="shared" si="44"/>
        <v>0.840658355187068</v>
      </c>
      <c r="DC18">
        <f t="shared" si="45"/>
        <v>0.19131671037413603</v>
      </c>
      <c r="DD18">
        <v>6</v>
      </c>
      <c r="DE18">
        <v>0.5</v>
      </c>
      <c r="DF18" t="s">
        <v>425</v>
      </c>
      <c r="DG18">
        <v>2</v>
      </c>
      <c r="DH18">
        <v>1693244172.0999999</v>
      </c>
      <c r="DI18">
        <v>275.88400000000001</v>
      </c>
      <c r="DJ18">
        <v>300.02800000000002</v>
      </c>
      <c r="DK18">
        <v>24.7865</v>
      </c>
      <c r="DL18">
        <v>19.713899999999999</v>
      </c>
      <c r="DM18">
        <v>278.78699999999998</v>
      </c>
      <c r="DN18">
        <v>24.8293</v>
      </c>
      <c r="DO18">
        <v>500.048</v>
      </c>
      <c r="DP18">
        <v>99.309600000000003</v>
      </c>
      <c r="DQ18">
        <v>9.9725099999999997E-2</v>
      </c>
      <c r="DR18">
        <v>27.893699999999999</v>
      </c>
      <c r="DS18">
        <v>28.008700000000001</v>
      </c>
      <c r="DT18">
        <v>999.9</v>
      </c>
      <c r="DU18">
        <v>0</v>
      </c>
      <c r="DV18">
        <v>0</v>
      </c>
      <c r="DW18">
        <v>10050</v>
      </c>
      <c r="DX18">
        <v>0</v>
      </c>
      <c r="DY18">
        <v>1835.87</v>
      </c>
      <c r="DZ18">
        <v>-24.144200000000001</v>
      </c>
      <c r="EA18">
        <v>282.89600000000002</v>
      </c>
      <c r="EB18">
        <v>306.06200000000001</v>
      </c>
      <c r="EC18">
        <v>5.0725600000000002</v>
      </c>
      <c r="ED18">
        <v>300.02800000000002</v>
      </c>
      <c r="EE18">
        <v>19.713899999999999</v>
      </c>
      <c r="EF18">
        <v>2.4615399999999998</v>
      </c>
      <c r="EG18">
        <v>1.9577800000000001</v>
      </c>
      <c r="EH18">
        <v>20.7744</v>
      </c>
      <c r="EI18">
        <v>17.106999999999999</v>
      </c>
      <c r="EJ18">
        <v>1799.94</v>
      </c>
      <c r="EK18">
        <v>0.977993</v>
      </c>
      <c r="EL18">
        <v>2.20068E-2</v>
      </c>
      <c r="EM18">
        <v>0</v>
      </c>
      <c r="EN18">
        <v>780.03099999999995</v>
      </c>
      <c r="EO18">
        <v>5.0002500000000003</v>
      </c>
      <c r="EP18">
        <v>24163.4</v>
      </c>
      <c r="EQ18">
        <v>14821.5</v>
      </c>
      <c r="ER18">
        <v>47.375</v>
      </c>
      <c r="ES18">
        <v>49.561999999999998</v>
      </c>
      <c r="ET18">
        <v>48.25</v>
      </c>
      <c r="EU18">
        <v>48</v>
      </c>
      <c r="EV18">
        <v>48.5</v>
      </c>
      <c r="EW18">
        <v>1755.44</v>
      </c>
      <c r="EX18">
        <v>39.5</v>
      </c>
      <c r="EY18">
        <v>0</v>
      </c>
      <c r="EZ18">
        <v>109.2000000476837</v>
      </c>
      <c r="FA18">
        <v>0</v>
      </c>
      <c r="FB18">
        <v>780.44291999999996</v>
      </c>
      <c r="FC18">
        <v>-4.7680769221304242</v>
      </c>
      <c r="FD18">
        <v>903.92307328258505</v>
      </c>
      <c r="FE18">
        <v>24117.740000000009</v>
      </c>
      <c r="FF18">
        <v>15</v>
      </c>
      <c r="FG18">
        <v>1693244133.0999999</v>
      </c>
      <c r="FH18" t="s">
        <v>435</v>
      </c>
      <c r="FI18">
        <v>1693244122.0999999</v>
      </c>
      <c r="FJ18">
        <v>1693244133.0999999</v>
      </c>
      <c r="FK18">
        <v>5</v>
      </c>
      <c r="FL18">
        <v>0.106</v>
      </c>
      <c r="FM18">
        <v>6.0000000000000001E-3</v>
      </c>
      <c r="FN18">
        <v>-2.956</v>
      </c>
      <c r="FO18">
        <v>-0.14699999999999999</v>
      </c>
      <c r="FP18">
        <v>300</v>
      </c>
      <c r="FQ18">
        <v>20</v>
      </c>
      <c r="FR18">
        <v>0.34</v>
      </c>
      <c r="FS18">
        <v>0.06</v>
      </c>
      <c r="FT18">
        <v>18.965830104608219</v>
      </c>
      <c r="FU18">
        <v>-0.65325525536133799</v>
      </c>
      <c r="FV18">
        <v>0.12445544046623321</v>
      </c>
      <c r="FW18">
        <v>1</v>
      </c>
      <c r="FX18">
        <v>0.31362285796961059</v>
      </c>
      <c r="FY18">
        <v>0.13030376868480709</v>
      </c>
      <c r="FZ18">
        <v>1.9754108254073598E-2</v>
      </c>
      <c r="GA18">
        <v>1</v>
      </c>
      <c r="GB18">
        <v>2</v>
      </c>
      <c r="GC18">
        <v>2</v>
      </c>
      <c r="GD18" t="s">
        <v>427</v>
      </c>
      <c r="GE18">
        <v>2.9214699999999998</v>
      </c>
      <c r="GF18">
        <v>2.83005</v>
      </c>
      <c r="GG18">
        <v>6.8165100000000006E-2</v>
      </c>
      <c r="GH18">
        <v>7.1019200000000005E-2</v>
      </c>
      <c r="GI18">
        <v>0.12246799999999999</v>
      </c>
      <c r="GJ18">
        <v>0.10020999999999999</v>
      </c>
      <c r="GK18">
        <v>24222.1</v>
      </c>
      <c r="GL18">
        <v>29876.2</v>
      </c>
      <c r="GM18">
        <v>23400.2</v>
      </c>
      <c r="GN18">
        <v>29465.3</v>
      </c>
      <c r="GO18">
        <v>27980.9</v>
      </c>
      <c r="GP18">
        <v>37559.699999999997</v>
      </c>
      <c r="GQ18">
        <v>33069.599999999999</v>
      </c>
      <c r="GR18">
        <v>43534.400000000001</v>
      </c>
      <c r="GS18">
        <v>1.9533</v>
      </c>
      <c r="GT18">
        <v>1.8808</v>
      </c>
      <c r="GU18">
        <v>4.2617299999999997E-2</v>
      </c>
      <c r="GV18">
        <v>0</v>
      </c>
      <c r="GW18">
        <v>27.3125</v>
      </c>
      <c r="GX18">
        <v>999.9</v>
      </c>
      <c r="GY18">
        <v>41.1</v>
      </c>
      <c r="GZ18">
        <v>34.799999999999997</v>
      </c>
      <c r="HA18">
        <v>23.1173</v>
      </c>
      <c r="HB18">
        <v>61.087600000000002</v>
      </c>
      <c r="HC18">
        <v>39.603400000000001</v>
      </c>
      <c r="HD18">
        <v>1</v>
      </c>
      <c r="HE18">
        <v>0.20652400000000001</v>
      </c>
      <c r="HF18">
        <v>3.9544999999999999</v>
      </c>
      <c r="HG18">
        <v>20.230899999999998</v>
      </c>
      <c r="HH18">
        <v>5.2112999999999996</v>
      </c>
      <c r="HI18">
        <v>11.872199999999999</v>
      </c>
      <c r="HJ18">
        <v>4.9850000000000003</v>
      </c>
      <c r="HK18">
        <v>3.2839999999999998</v>
      </c>
      <c r="HL18">
        <v>9999</v>
      </c>
      <c r="HM18">
        <v>9999</v>
      </c>
      <c r="HN18">
        <v>9999</v>
      </c>
      <c r="HO18">
        <v>999.9</v>
      </c>
      <c r="HP18">
        <v>1.85486</v>
      </c>
      <c r="HQ18">
        <v>1.8609599999999999</v>
      </c>
      <c r="HR18">
        <v>1.8583499999999999</v>
      </c>
      <c r="HS18">
        <v>1.85945</v>
      </c>
      <c r="HT18">
        <v>1.8589199999999999</v>
      </c>
      <c r="HU18">
        <v>1.8594200000000001</v>
      </c>
      <c r="HV18">
        <v>1.8577699999999999</v>
      </c>
      <c r="HW18">
        <v>1.86111</v>
      </c>
      <c r="HX18">
        <v>5</v>
      </c>
      <c r="HY18">
        <v>0</v>
      </c>
      <c r="HZ18">
        <v>0</v>
      </c>
      <c r="IA18">
        <v>0</v>
      </c>
      <c r="IB18" t="s">
        <v>428</v>
      </c>
      <c r="IC18" t="s">
        <v>429</v>
      </c>
      <c r="ID18" t="s">
        <v>430</v>
      </c>
      <c r="IE18" t="s">
        <v>430</v>
      </c>
      <c r="IF18" t="s">
        <v>430</v>
      </c>
      <c r="IG18" t="s">
        <v>430</v>
      </c>
      <c r="IH18">
        <v>0</v>
      </c>
      <c r="II18">
        <v>100</v>
      </c>
      <c r="IJ18">
        <v>100</v>
      </c>
      <c r="IK18">
        <v>-2.903</v>
      </c>
      <c r="IL18">
        <v>-4.2799999999999998E-2</v>
      </c>
      <c r="IM18">
        <v>-2.1909234267744351</v>
      </c>
      <c r="IN18">
        <v>-2.8793889034536778E-3</v>
      </c>
      <c r="IO18">
        <v>1.2130710265152029E-6</v>
      </c>
      <c r="IP18">
        <v>-1.618128688630449E-10</v>
      </c>
      <c r="IQ18">
        <v>-0.21808762725966269</v>
      </c>
      <c r="IR18">
        <v>-1.5706532394904989E-2</v>
      </c>
      <c r="IS18">
        <v>1.201839916416713E-3</v>
      </c>
      <c r="IT18">
        <v>-1.147753359558091E-5</v>
      </c>
      <c r="IU18">
        <v>2</v>
      </c>
      <c r="IV18">
        <v>2156</v>
      </c>
      <c r="IW18">
        <v>1</v>
      </c>
      <c r="IX18">
        <v>41</v>
      </c>
      <c r="IY18">
        <v>0.8</v>
      </c>
      <c r="IZ18">
        <v>0.7</v>
      </c>
      <c r="JA18">
        <v>0.80322300000000002</v>
      </c>
      <c r="JB18">
        <v>2.4401899999999999</v>
      </c>
      <c r="JC18">
        <v>1.49414</v>
      </c>
      <c r="JD18">
        <v>2.2973599999999998</v>
      </c>
      <c r="JE18">
        <v>1.54419</v>
      </c>
      <c r="JF18">
        <v>2.3596200000000001</v>
      </c>
      <c r="JG18">
        <v>38.919800000000002</v>
      </c>
      <c r="JH18">
        <v>23.8598</v>
      </c>
      <c r="JI18">
        <v>18</v>
      </c>
      <c r="JJ18">
        <v>483.98700000000002</v>
      </c>
      <c r="JK18">
        <v>469.09899999999999</v>
      </c>
      <c r="JL18">
        <v>21.4236</v>
      </c>
      <c r="JM18">
        <v>30.005099999999999</v>
      </c>
      <c r="JN18">
        <v>30.000399999999999</v>
      </c>
      <c r="JO18">
        <v>29.932099999999998</v>
      </c>
      <c r="JP18">
        <v>29.9057</v>
      </c>
      <c r="JQ18">
        <v>16.156099999999999</v>
      </c>
      <c r="JR18">
        <v>14.6701</v>
      </c>
      <c r="JS18">
        <v>9.3644300000000005</v>
      </c>
      <c r="JT18">
        <v>21.431000000000001</v>
      </c>
      <c r="JU18">
        <v>300</v>
      </c>
      <c r="JV18">
        <v>19.6035</v>
      </c>
      <c r="JW18">
        <v>98.101500000000001</v>
      </c>
      <c r="JX18">
        <v>98.022000000000006</v>
      </c>
    </row>
    <row r="19" spans="1:284" x14ac:dyDescent="0.3">
      <c r="A19">
        <v>3</v>
      </c>
      <c r="B19">
        <v>1693244286.0999999</v>
      </c>
      <c r="C19">
        <v>225</v>
      </c>
      <c r="D19" t="s">
        <v>436</v>
      </c>
      <c r="E19" t="s">
        <v>437</v>
      </c>
      <c r="F19" t="s">
        <v>416</v>
      </c>
      <c r="G19" t="s">
        <v>417</v>
      </c>
      <c r="H19" t="s">
        <v>418</v>
      </c>
      <c r="I19" t="s">
        <v>419</v>
      </c>
      <c r="J19" t="s">
        <v>420</v>
      </c>
      <c r="K19" t="s">
        <v>31</v>
      </c>
      <c r="L19" t="s">
        <v>421</v>
      </c>
      <c r="M19">
        <v>1693244286.0999999</v>
      </c>
      <c r="N19">
        <f t="shared" si="0"/>
        <v>4.8019382217771881E-3</v>
      </c>
      <c r="O19">
        <f t="shared" si="1"/>
        <v>4.8019382217771884</v>
      </c>
      <c r="P19">
        <f t="shared" si="2"/>
        <v>11.710038644656938</v>
      </c>
      <c r="Q19">
        <f t="shared" si="3"/>
        <v>184.887</v>
      </c>
      <c r="R19">
        <f t="shared" si="4"/>
        <v>128.6416117304023</v>
      </c>
      <c r="S19">
        <f t="shared" si="5"/>
        <v>12.788624683935508</v>
      </c>
      <c r="T19">
        <f t="shared" si="6"/>
        <v>18.380137034461498</v>
      </c>
      <c r="U19">
        <f t="shared" si="7"/>
        <v>0.3761972338752384</v>
      </c>
      <c r="V19">
        <f t="shared" si="8"/>
        <v>2.9139810275523654</v>
      </c>
      <c r="W19">
        <f t="shared" si="9"/>
        <v>0.3511485906667533</v>
      </c>
      <c r="X19">
        <f t="shared" si="10"/>
        <v>0.22157925369923953</v>
      </c>
      <c r="Y19">
        <f t="shared" si="11"/>
        <v>344.36049967082425</v>
      </c>
      <c r="Z19">
        <f t="shared" si="12"/>
        <v>28.628367857662738</v>
      </c>
      <c r="AA19">
        <f t="shared" si="13"/>
        <v>27.9376</v>
      </c>
      <c r="AB19">
        <f t="shared" si="14"/>
        <v>3.781057055840106</v>
      </c>
      <c r="AC19">
        <f t="shared" si="15"/>
        <v>65.535469058006569</v>
      </c>
      <c r="AD19">
        <f t="shared" si="16"/>
        <v>2.4642945522332496</v>
      </c>
      <c r="AE19">
        <f t="shared" si="17"/>
        <v>3.7602455397886301</v>
      </c>
      <c r="AF19">
        <f t="shared" si="18"/>
        <v>1.3167625036068564</v>
      </c>
      <c r="AG19">
        <f t="shared" si="19"/>
        <v>-211.76547558037399</v>
      </c>
      <c r="AH19">
        <f t="shared" si="20"/>
        <v>-14.861522371890302</v>
      </c>
      <c r="AI19">
        <f t="shared" si="21"/>
        <v>-1.1104841399447745</v>
      </c>
      <c r="AJ19">
        <f t="shared" si="22"/>
        <v>116.62301757861518</v>
      </c>
      <c r="AK19">
        <v>8</v>
      </c>
      <c r="AL19">
        <v>2</v>
      </c>
      <c r="AM19">
        <f t="shared" si="23"/>
        <v>1</v>
      </c>
      <c r="AN19">
        <f t="shared" si="24"/>
        <v>0</v>
      </c>
      <c r="AO19">
        <f t="shared" si="25"/>
        <v>52266.693583046908</v>
      </c>
      <c r="AP19" t="s">
        <v>422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438</v>
      </c>
      <c r="AW19">
        <v>10215.9</v>
      </c>
      <c r="AX19">
        <v>772.26979999999992</v>
      </c>
      <c r="AY19">
        <v>1070.2266338571681</v>
      </c>
      <c r="AZ19">
        <f t="shared" si="27"/>
        <v>0.27840536240750413</v>
      </c>
      <c r="BA19">
        <v>0.5</v>
      </c>
      <c r="BB19">
        <f t="shared" si="28"/>
        <v>1513.142999835412</v>
      </c>
      <c r="BC19">
        <f t="shared" si="29"/>
        <v>11.710038644656938</v>
      </c>
      <c r="BD19">
        <f t="shared" si="30"/>
        <v>210.63356262177791</v>
      </c>
      <c r="BE19">
        <f t="shared" si="31"/>
        <v>1.0375406147144833E-2</v>
      </c>
      <c r="BF19">
        <f t="shared" si="32"/>
        <v>2.2066759426751621</v>
      </c>
      <c r="BG19">
        <f t="shared" si="33"/>
        <v>606.2663942717702</v>
      </c>
      <c r="BH19" t="s">
        <v>439</v>
      </c>
      <c r="BI19">
        <v>572.22</v>
      </c>
      <c r="BJ19">
        <f t="shared" si="34"/>
        <v>572.22</v>
      </c>
      <c r="BK19">
        <f t="shared" si="35"/>
        <v>0.46532820068429703</v>
      </c>
      <c r="BL19">
        <f t="shared" si="36"/>
        <v>0.59829892535653317</v>
      </c>
      <c r="BM19">
        <f t="shared" si="37"/>
        <v>0.82585049434120683</v>
      </c>
      <c r="BN19">
        <f t="shared" si="38"/>
        <v>3.8882482439681492</v>
      </c>
      <c r="BO19">
        <f t="shared" si="39"/>
        <v>0.96857198480629858</v>
      </c>
      <c r="BP19">
        <f t="shared" si="40"/>
        <v>0.44331477298156091</v>
      </c>
      <c r="BQ19">
        <f t="shared" si="41"/>
        <v>0.55668522701843903</v>
      </c>
      <c r="BR19">
        <v>16414</v>
      </c>
      <c r="BS19">
        <v>290.00000000000011</v>
      </c>
      <c r="BT19">
        <v>999.3</v>
      </c>
      <c r="BU19">
        <v>235</v>
      </c>
      <c r="BV19">
        <v>10215.9</v>
      </c>
      <c r="BW19">
        <v>998.93</v>
      </c>
      <c r="BX19">
        <v>0.37</v>
      </c>
      <c r="BY19">
        <v>300.00000000000011</v>
      </c>
      <c r="BZ19">
        <v>38.5</v>
      </c>
      <c r="CA19">
        <v>1070.2266338571681</v>
      </c>
      <c r="CB19">
        <v>1.116848720728324</v>
      </c>
      <c r="CC19">
        <v>-72.835438053260972</v>
      </c>
      <c r="CD19">
        <v>0.93404320153319176</v>
      </c>
      <c r="CE19">
        <v>0.99541635202292633</v>
      </c>
      <c r="CF19">
        <v>-1.112984694104561E-2</v>
      </c>
      <c r="CG19">
        <v>289.99999999999989</v>
      </c>
      <c r="CH19">
        <v>1002.14</v>
      </c>
      <c r="CI19">
        <v>825</v>
      </c>
      <c r="CJ19">
        <v>10188</v>
      </c>
      <c r="CK19">
        <v>998.74</v>
      </c>
      <c r="CL19">
        <v>3.4</v>
      </c>
      <c r="CZ19">
        <f t="shared" si="42"/>
        <v>1799.95</v>
      </c>
      <c r="DA19">
        <f t="shared" si="43"/>
        <v>1513.142999835412</v>
      </c>
      <c r="DB19">
        <f t="shared" si="44"/>
        <v>0.84065835152943802</v>
      </c>
      <c r="DC19">
        <f t="shared" si="45"/>
        <v>0.19131670305887621</v>
      </c>
      <c r="DD19">
        <v>6</v>
      </c>
      <c r="DE19">
        <v>0.5</v>
      </c>
      <c r="DF19" t="s">
        <v>425</v>
      </c>
      <c r="DG19">
        <v>2</v>
      </c>
      <c r="DH19">
        <v>1693244286.0999999</v>
      </c>
      <c r="DI19">
        <v>184.887</v>
      </c>
      <c r="DJ19">
        <v>200.005</v>
      </c>
      <c r="DK19">
        <v>24.788499999999999</v>
      </c>
      <c r="DL19">
        <v>19.168800000000001</v>
      </c>
      <c r="DM19">
        <v>187.39500000000001</v>
      </c>
      <c r="DN19">
        <v>24.837</v>
      </c>
      <c r="DO19">
        <v>499.98099999999999</v>
      </c>
      <c r="DP19">
        <v>99.313800000000001</v>
      </c>
      <c r="DQ19">
        <v>9.9014500000000005E-2</v>
      </c>
      <c r="DR19">
        <v>27.843</v>
      </c>
      <c r="DS19">
        <v>27.9376</v>
      </c>
      <c r="DT19">
        <v>999.9</v>
      </c>
      <c r="DU19">
        <v>0</v>
      </c>
      <c r="DV19">
        <v>0</v>
      </c>
      <c r="DW19">
        <v>9980</v>
      </c>
      <c r="DX19">
        <v>0</v>
      </c>
      <c r="DY19">
        <v>1815.34</v>
      </c>
      <c r="DZ19">
        <v>-15.117900000000001</v>
      </c>
      <c r="EA19">
        <v>189.58699999999999</v>
      </c>
      <c r="EB19">
        <v>203.91399999999999</v>
      </c>
      <c r="EC19">
        <v>5.6196900000000003</v>
      </c>
      <c r="ED19">
        <v>200.005</v>
      </c>
      <c r="EE19">
        <v>19.168800000000001</v>
      </c>
      <c r="EF19">
        <v>2.46184</v>
      </c>
      <c r="EG19">
        <v>1.9037299999999999</v>
      </c>
      <c r="EH19">
        <v>20.776399999999999</v>
      </c>
      <c r="EI19">
        <v>16.665500000000002</v>
      </c>
      <c r="EJ19">
        <v>1799.95</v>
      </c>
      <c r="EK19">
        <v>0.977993</v>
      </c>
      <c r="EL19">
        <v>2.20068E-2</v>
      </c>
      <c r="EM19">
        <v>0</v>
      </c>
      <c r="EN19">
        <v>771.37400000000002</v>
      </c>
      <c r="EO19">
        <v>5.0002500000000003</v>
      </c>
      <c r="EP19">
        <v>24085.8</v>
      </c>
      <c r="EQ19">
        <v>14821.6</v>
      </c>
      <c r="ER19">
        <v>47.5</v>
      </c>
      <c r="ES19">
        <v>49.625</v>
      </c>
      <c r="ET19">
        <v>48.436999999999998</v>
      </c>
      <c r="EU19">
        <v>48.061999999999998</v>
      </c>
      <c r="EV19">
        <v>48.625</v>
      </c>
      <c r="EW19">
        <v>1755.45</v>
      </c>
      <c r="EX19">
        <v>39.5</v>
      </c>
      <c r="EY19">
        <v>0</v>
      </c>
      <c r="EZ19">
        <v>112.19999980926509</v>
      </c>
      <c r="FA19">
        <v>0</v>
      </c>
      <c r="FB19">
        <v>772.26979999999992</v>
      </c>
      <c r="FC19">
        <v>-3.6024615334007279</v>
      </c>
      <c r="FD19">
        <v>-88.67693051269849</v>
      </c>
      <c r="FE19">
        <v>24165.248</v>
      </c>
      <c r="FF19">
        <v>15</v>
      </c>
      <c r="FG19">
        <v>1693244245.5999999</v>
      </c>
      <c r="FH19" t="s">
        <v>440</v>
      </c>
      <c r="FI19">
        <v>1693244238.5999999</v>
      </c>
      <c r="FJ19">
        <v>1693244245.5999999</v>
      </c>
      <c r="FK19">
        <v>6</v>
      </c>
      <c r="FL19">
        <v>0.18099999999999999</v>
      </c>
      <c r="FM19">
        <v>-6.0000000000000001E-3</v>
      </c>
      <c r="FN19">
        <v>-2.5449999999999999</v>
      </c>
      <c r="FO19">
        <v>-0.16200000000000001</v>
      </c>
      <c r="FP19">
        <v>200</v>
      </c>
      <c r="FQ19">
        <v>19</v>
      </c>
      <c r="FR19">
        <v>0.35</v>
      </c>
      <c r="FS19">
        <v>7.0000000000000007E-2</v>
      </c>
      <c r="FT19">
        <v>11.710547128805249</v>
      </c>
      <c r="FU19">
        <v>-0.22538730974876151</v>
      </c>
      <c r="FV19">
        <v>7.2660908593179599E-2</v>
      </c>
      <c r="FW19">
        <v>1</v>
      </c>
      <c r="FX19">
        <v>0.36292487781635902</v>
      </c>
      <c r="FY19">
        <v>0.10197847876342291</v>
      </c>
      <c r="FZ19">
        <v>1.795711889656992E-2</v>
      </c>
      <c r="GA19">
        <v>1</v>
      </c>
      <c r="GB19">
        <v>2</v>
      </c>
      <c r="GC19">
        <v>2</v>
      </c>
      <c r="GD19" t="s">
        <v>427</v>
      </c>
      <c r="GE19">
        <v>2.9211900000000002</v>
      </c>
      <c r="GF19">
        <v>2.8287300000000002</v>
      </c>
      <c r="GG19">
        <v>4.8554600000000003E-2</v>
      </c>
      <c r="GH19">
        <v>5.0412999999999999E-2</v>
      </c>
      <c r="GI19">
        <v>0.122476</v>
      </c>
      <c r="GJ19">
        <v>9.8208199999999995E-2</v>
      </c>
      <c r="GK19">
        <v>24731.9</v>
      </c>
      <c r="GL19">
        <v>30534.5</v>
      </c>
      <c r="GM19">
        <v>23400.7</v>
      </c>
      <c r="GN19">
        <v>29461.8</v>
      </c>
      <c r="GO19">
        <v>27979.4</v>
      </c>
      <c r="GP19">
        <v>37640</v>
      </c>
      <c r="GQ19">
        <v>33069.599999999999</v>
      </c>
      <c r="GR19">
        <v>43531.1</v>
      </c>
      <c r="GS19">
        <v>1.9512</v>
      </c>
      <c r="GT19">
        <v>1.8773</v>
      </c>
      <c r="GU19">
        <v>4.8726800000000001E-2</v>
      </c>
      <c r="GV19">
        <v>0</v>
      </c>
      <c r="GW19">
        <v>27.141500000000001</v>
      </c>
      <c r="GX19">
        <v>999.9</v>
      </c>
      <c r="GY19">
        <v>41</v>
      </c>
      <c r="GZ19">
        <v>34.9</v>
      </c>
      <c r="HA19">
        <v>23.189800000000002</v>
      </c>
      <c r="HB19">
        <v>61.327599999999997</v>
      </c>
      <c r="HC19">
        <v>39.427100000000003</v>
      </c>
      <c r="HD19">
        <v>1</v>
      </c>
      <c r="HE19">
        <v>0.21063999999999999</v>
      </c>
      <c r="HF19">
        <v>3.1144400000000001</v>
      </c>
      <c r="HG19">
        <v>20.248999999999999</v>
      </c>
      <c r="HH19">
        <v>5.2119</v>
      </c>
      <c r="HI19">
        <v>11.872199999999999</v>
      </c>
      <c r="HJ19">
        <v>4.9847999999999999</v>
      </c>
      <c r="HK19">
        <v>3.2839999999999998</v>
      </c>
      <c r="HL19">
        <v>9999</v>
      </c>
      <c r="HM19">
        <v>9999</v>
      </c>
      <c r="HN19">
        <v>9999</v>
      </c>
      <c r="HO19">
        <v>999.9</v>
      </c>
      <c r="HP19">
        <v>1.85486</v>
      </c>
      <c r="HQ19">
        <v>1.8609599999999999</v>
      </c>
      <c r="HR19">
        <v>1.8582799999999999</v>
      </c>
      <c r="HS19">
        <v>1.85944</v>
      </c>
      <c r="HT19">
        <v>1.8589100000000001</v>
      </c>
      <c r="HU19">
        <v>1.85938</v>
      </c>
      <c r="HV19">
        <v>1.8577699999999999</v>
      </c>
      <c r="HW19">
        <v>1.86111</v>
      </c>
      <c r="HX19">
        <v>5</v>
      </c>
      <c r="HY19">
        <v>0</v>
      </c>
      <c r="HZ19">
        <v>0</v>
      </c>
      <c r="IA19">
        <v>0</v>
      </c>
      <c r="IB19" t="s">
        <v>428</v>
      </c>
      <c r="IC19" t="s">
        <v>429</v>
      </c>
      <c r="ID19" t="s">
        <v>430</v>
      </c>
      <c r="IE19" t="s">
        <v>430</v>
      </c>
      <c r="IF19" t="s">
        <v>430</v>
      </c>
      <c r="IG19" t="s">
        <v>430</v>
      </c>
      <c r="IH19">
        <v>0</v>
      </c>
      <c r="II19">
        <v>100</v>
      </c>
      <c r="IJ19">
        <v>100</v>
      </c>
      <c r="IK19">
        <v>-2.508</v>
      </c>
      <c r="IL19">
        <v>-4.8500000000000001E-2</v>
      </c>
      <c r="IM19">
        <v>-2.010111303916609</v>
      </c>
      <c r="IN19">
        <v>-2.8793889034536778E-3</v>
      </c>
      <c r="IO19">
        <v>1.2130710265152029E-6</v>
      </c>
      <c r="IP19">
        <v>-1.618128688630449E-10</v>
      </c>
      <c r="IQ19">
        <v>-0.2240051343009358</v>
      </c>
      <c r="IR19">
        <v>-1.5706532394904989E-2</v>
      </c>
      <c r="IS19">
        <v>1.201839916416713E-3</v>
      </c>
      <c r="IT19">
        <v>-1.147753359558091E-5</v>
      </c>
      <c r="IU19">
        <v>2</v>
      </c>
      <c r="IV19">
        <v>2156</v>
      </c>
      <c r="IW19">
        <v>1</v>
      </c>
      <c r="IX19">
        <v>41</v>
      </c>
      <c r="IY19">
        <v>0.8</v>
      </c>
      <c r="IZ19">
        <v>0.7</v>
      </c>
      <c r="JA19">
        <v>0.59326199999999996</v>
      </c>
      <c r="JB19">
        <v>2.4499499999999999</v>
      </c>
      <c r="JC19">
        <v>1.49414</v>
      </c>
      <c r="JD19">
        <v>2.2973599999999998</v>
      </c>
      <c r="JE19">
        <v>1.54419</v>
      </c>
      <c r="JF19">
        <v>2.2961399999999998</v>
      </c>
      <c r="JG19">
        <v>39.118000000000002</v>
      </c>
      <c r="JH19">
        <v>23.8598</v>
      </c>
      <c r="JI19">
        <v>18</v>
      </c>
      <c r="JJ19">
        <v>483.38</v>
      </c>
      <c r="JK19">
        <v>467.34399999999999</v>
      </c>
      <c r="JL19">
        <v>22.0318</v>
      </c>
      <c r="JM19">
        <v>30.102799999999998</v>
      </c>
      <c r="JN19">
        <v>30.0001</v>
      </c>
      <c r="JO19">
        <v>30.0183</v>
      </c>
      <c r="JP19">
        <v>29.985199999999999</v>
      </c>
      <c r="JQ19">
        <v>11.9534</v>
      </c>
      <c r="JR19">
        <v>17.495100000000001</v>
      </c>
      <c r="JS19">
        <v>9.7813800000000004</v>
      </c>
      <c r="JT19">
        <v>22.053000000000001</v>
      </c>
      <c r="JU19">
        <v>200</v>
      </c>
      <c r="JV19">
        <v>19.0669</v>
      </c>
      <c r="JW19">
        <v>98.102400000000003</v>
      </c>
      <c r="JX19">
        <v>98.012699999999995</v>
      </c>
    </row>
    <row r="20" spans="1:284" x14ac:dyDescent="0.3">
      <c r="A20">
        <v>4</v>
      </c>
      <c r="B20">
        <v>1693244397.0999999</v>
      </c>
      <c r="C20">
        <v>336</v>
      </c>
      <c r="D20" t="s">
        <v>441</v>
      </c>
      <c r="E20" t="s">
        <v>442</v>
      </c>
      <c r="F20" t="s">
        <v>416</v>
      </c>
      <c r="G20" t="s">
        <v>417</v>
      </c>
      <c r="H20" t="s">
        <v>418</v>
      </c>
      <c r="I20" t="s">
        <v>419</v>
      </c>
      <c r="J20" t="s">
        <v>420</v>
      </c>
      <c r="K20" t="s">
        <v>31</v>
      </c>
      <c r="L20" t="s">
        <v>421</v>
      </c>
      <c r="M20">
        <v>1693244397.0999999</v>
      </c>
      <c r="N20">
        <f t="shared" si="0"/>
        <v>4.8481519221926905E-3</v>
      </c>
      <c r="O20">
        <f t="shared" si="1"/>
        <v>4.8481519221926908</v>
      </c>
      <c r="P20">
        <f t="shared" si="2"/>
        <v>8.2442960332475188</v>
      </c>
      <c r="Q20">
        <f t="shared" si="3"/>
        <v>139.27799999999999</v>
      </c>
      <c r="R20">
        <f t="shared" si="4"/>
        <v>99.92797566548127</v>
      </c>
      <c r="S20">
        <f t="shared" si="5"/>
        <v>9.9340062411290244</v>
      </c>
      <c r="T20">
        <f t="shared" si="6"/>
        <v>13.845857599313998</v>
      </c>
      <c r="U20">
        <f t="shared" si="7"/>
        <v>0.38104961962034217</v>
      </c>
      <c r="V20">
        <f t="shared" si="8"/>
        <v>2.9086631041193147</v>
      </c>
      <c r="W20">
        <f t="shared" si="9"/>
        <v>0.35533072817214989</v>
      </c>
      <c r="X20">
        <f t="shared" si="10"/>
        <v>0.22424762469252318</v>
      </c>
      <c r="Y20">
        <f t="shared" si="11"/>
        <v>344.37569967083886</v>
      </c>
      <c r="Z20">
        <f t="shared" si="12"/>
        <v>28.658380216954562</v>
      </c>
      <c r="AA20">
        <f t="shared" si="13"/>
        <v>27.960100000000001</v>
      </c>
      <c r="AB20">
        <f t="shared" si="14"/>
        <v>3.7860217086403485</v>
      </c>
      <c r="AC20">
        <f t="shared" si="15"/>
        <v>65.593407892449306</v>
      </c>
      <c r="AD20">
        <f t="shared" si="16"/>
        <v>2.4723382353111001</v>
      </c>
      <c r="AE20">
        <f t="shared" si="17"/>
        <v>3.7691870490474999</v>
      </c>
      <c r="AF20">
        <f t="shared" si="18"/>
        <v>1.3136834733292484</v>
      </c>
      <c r="AG20">
        <f t="shared" si="19"/>
        <v>-213.80349976869766</v>
      </c>
      <c r="AH20">
        <f t="shared" si="20"/>
        <v>-11.980424978572964</v>
      </c>
      <c r="AI20">
        <f t="shared" si="21"/>
        <v>-0.89712178430129053</v>
      </c>
      <c r="AJ20">
        <f t="shared" si="22"/>
        <v>117.69465313926692</v>
      </c>
      <c r="AK20">
        <v>8</v>
      </c>
      <c r="AL20">
        <v>2</v>
      </c>
      <c r="AM20">
        <f t="shared" si="23"/>
        <v>1</v>
      </c>
      <c r="AN20">
        <f t="shared" si="24"/>
        <v>0</v>
      </c>
      <c r="AO20">
        <f t="shared" si="25"/>
        <v>52107.182992427697</v>
      </c>
      <c r="AP20" t="s">
        <v>422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443</v>
      </c>
      <c r="AW20">
        <v>10214.6</v>
      </c>
      <c r="AX20">
        <v>769.93600000000004</v>
      </c>
      <c r="AY20">
        <v>1041.132046376116</v>
      </c>
      <c r="AZ20">
        <f t="shared" si="27"/>
        <v>0.26048189307021352</v>
      </c>
      <c r="BA20">
        <v>0.5</v>
      </c>
      <c r="BB20">
        <f t="shared" si="28"/>
        <v>1513.2101998354194</v>
      </c>
      <c r="BC20">
        <f t="shared" si="29"/>
        <v>8.2442960332475188</v>
      </c>
      <c r="BD20">
        <f t="shared" si="30"/>
        <v>197.08192873314309</v>
      </c>
      <c r="BE20">
        <f t="shared" si="31"/>
        <v>8.0846207433195056E-3</v>
      </c>
      <c r="BF20">
        <f t="shared" si="32"/>
        <v>2.2962869714224641</v>
      </c>
      <c r="BG20">
        <f t="shared" si="33"/>
        <v>596.8184703886983</v>
      </c>
      <c r="BH20" t="s">
        <v>444</v>
      </c>
      <c r="BI20">
        <v>574.95000000000005</v>
      </c>
      <c r="BJ20">
        <f t="shared" si="34"/>
        <v>574.95000000000005</v>
      </c>
      <c r="BK20">
        <f t="shared" si="35"/>
        <v>0.44776457318623786</v>
      </c>
      <c r="BL20">
        <f t="shared" si="36"/>
        <v>0.58173850426945628</v>
      </c>
      <c r="BM20">
        <f t="shared" si="37"/>
        <v>0.83682355600572789</v>
      </c>
      <c r="BN20">
        <f t="shared" si="38"/>
        <v>5.7051256686572547</v>
      </c>
      <c r="BO20">
        <f t="shared" si="39"/>
        <v>0.98050443944684351</v>
      </c>
      <c r="BP20">
        <f t="shared" si="40"/>
        <v>0.4344134486888831</v>
      </c>
      <c r="BQ20">
        <f t="shared" si="41"/>
        <v>0.5655865513111169</v>
      </c>
      <c r="BR20">
        <v>16416</v>
      </c>
      <c r="BS20">
        <v>290.00000000000011</v>
      </c>
      <c r="BT20">
        <v>976.73</v>
      </c>
      <c r="BU20">
        <v>245</v>
      </c>
      <c r="BV20">
        <v>10214.6</v>
      </c>
      <c r="BW20">
        <v>976.43</v>
      </c>
      <c r="BX20">
        <v>0.3</v>
      </c>
      <c r="BY20">
        <v>300.00000000000011</v>
      </c>
      <c r="BZ20">
        <v>38.5</v>
      </c>
      <c r="CA20">
        <v>1041.132046376116</v>
      </c>
      <c r="CB20">
        <v>1.185801834767698</v>
      </c>
      <c r="CC20">
        <v>-66.086447803658075</v>
      </c>
      <c r="CD20">
        <v>0.99171775719900779</v>
      </c>
      <c r="CE20">
        <v>0.99373415554049793</v>
      </c>
      <c r="CF20">
        <v>-1.112963403781979E-2</v>
      </c>
      <c r="CG20">
        <v>289.99999999999989</v>
      </c>
      <c r="CH20">
        <v>979.09</v>
      </c>
      <c r="CI20">
        <v>895</v>
      </c>
      <c r="CJ20">
        <v>10185.5</v>
      </c>
      <c r="CK20">
        <v>976.25</v>
      </c>
      <c r="CL20">
        <v>2.84</v>
      </c>
      <c r="CZ20">
        <f t="shared" si="42"/>
        <v>1800.03</v>
      </c>
      <c r="DA20">
        <f t="shared" si="43"/>
        <v>1513.2101998354194</v>
      </c>
      <c r="DB20">
        <f t="shared" si="44"/>
        <v>0.84065832226986181</v>
      </c>
      <c r="DC20">
        <f t="shared" si="45"/>
        <v>0.19131664453972372</v>
      </c>
      <c r="DD20">
        <v>6</v>
      </c>
      <c r="DE20">
        <v>0.5</v>
      </c>
      <c r="DF20" t="s">
        <v>425</v>
      </c>
      <c r="DG20">
        <v>2</v>
      </c>
      <c r="DH20">
        <v>1693244397.0999999</v>
      </c>
      <c r="DI20">
        <v>139.27799999999999</v>
      </c>
      <c r="DJ20">
        <v>149.96899999999999</v>
      </c>
      <c r="DK20">
        <v>24.869700000000002</v>
      </c>
      <c r="DL20">
        <v>19.203199999999999</v>
      </c>
      <c r="DM20">
        <v>141.77099999999999</v>
      </c>
      <c r="DN20">
        <v>24.912700000000001</v>
      </c>
      <c r="DO20">
        <v>500.58199999999999</v>
      </c>
      <c r="DP20">
        <v>99.310699999999997</v>
      </c>
      <c r="DQ20">
        <v>0.100963</v>
      </c>
      <c r="DR20">
        <v>27.883700000000001</v>
      </c>
      <c r="DS20">
        <v>27.960100000000001</v>
      </c>
      <c r="DT20">
        <v>999.9</v>
      </c>
      <c r="DU20">
        <v>0</v>
      </c>
      <c r="DV20">
        <v>0</v>
      </c>
      <c r="DW20">
        <v>9950</v>
      </c>
      <c r="DX20">
        <v>0</v>
      </c>
      <c r="DY20">
        <v>1811.04</v>
      </c>
      <c r="DZ20">
        <v>-10.6906</v>
      </c>
      <c r="EA20">
        <v>142.83000000000001</v>
      </c>
      <c r="EB20">
        <v>152.905</v>
      </c>
      <c r="EC20">
        <v>5.6665299999999998</v>
      </c>
      <c r="ED20">
        <v>149.96899999999999</v>
      </c>
      <c r="EE20">
        <v>19.203199999999999</v>
      </c>
      <c r="EF20">
        <v>2.46983</v>
      </c>
      <c r="EG20">
        <v>1.9070800000000001</v>
      </c>
      <c r="EH20">
        <v>20.829000000000001</v>
      </c>
      <c r="EI20">
        <v>16.693300000000001</v>
      </c>
      <c r="EJ20">
        <v>1800.03</v>
      </c>
      <c r="EK20">
        <v>0.977993</v>
      </c>
      <c r="EL20">
        <v>2.20068E-2</v>
      </c>
      <c r="EM20">
        <v>0</v>
      </c>
      <c r="EN20">
        <v>769.5</v>
      </c>
      <c r="EO20">
        <v>5.0002500000000003</v>
      </c>
      <c r="EP20">
        <v>23864.6</v>
      </c>
      <c r="EQ20">
        <v>14822.2</v>
      </c>
      <c r="ER20">
        <v>47.5</v>
      </c>
      <c r="ES20">
        <v>49.561999999999998</v>
      </c>
      <c r="ET20">
        <v>48.436999999999998</v>
      </c>
      <c r="EU20">
        <v>47.936999999999998</v>
      </c>
      <c r="EV20">
        <v>48.625</v>
      </c>
      <c r="EW20">
        <v>1755.53</v>
      </c>
      <c r="EX20">
        <v>39.5</v>
      </c>
      <c r="EY20">
        <v>0</v>
      </c>
      <c r="EZ20">
        <v>109.19999980926509</v>
      </c>
      <c r="FA20">
        <v>0</v>
      </c>
      <c r="FB20">
        <v>769.93600000000004</v>
      </c>
      <c r="FC20">
        <v>-2.6159230778947791</v>
      </c>
      <c r="FD20">
        <v>1549.95384846091</v>
      </c>
      <c r="FE20">
        <v>23794.684000000001</v>
      </c>
      <c r="FF20">
        <v>15</v>
      </c>
      <c r="FG20">
        <v>1693244358.0999999</v>
      </c>
      <c r="FH20" t="s">
        <v>445</v>
      </c>
      <c r="FI20">
        <v>1693244358.0999999</v>
      </c>
      <c r="FJ20">
        <v>1693244358.0999999</v>
      </c>
      <c r="FK20">
        <v>7</v>
      </c>
      <c r="FL20">
        <v>-9.8000000000000004E-2</v>
      </c>
      <c r="FM20">
        <v>4.0000000000000001E-3</v>
      </c>
      <c r="FN20">
        <v>-2.52</v>
      </c>
      <c r="FO20">
        <v>-0.16300000000000001</v>
      </c>
      <c r="FP20">
        <v>150</v>
      </c>
      <c r="FQ20">
        <v>19</v>
      </c>
      <c r="FR20">
        <v>0.62</v>
      </c>
      <c r="FS20">
        <v>0.06</v>
      </c>
      <c r="FT20">
        <v>8.193194206340598</v>
      </c>
      <c r="FU20">
        <v>-0.1618675297233288</v>
      </c>
      <c r="FV20">
        <v>7.4173104852207711E-2</v>
      </c>
      <c r="FW20">
        <v>1</v>
      </c>
      <c r="FX20">
        <v>0.3646450579409371</v>
      </c>
      <c r="FY20">
        <v>9.5518770920320975E-2</v>
      </c>
      <c r="FZ20">
        <v>1.681588757709862E-2</v>
      </c>
      <c r="GA20">
        <v>1</v>
      </c>
      <c r="GB20">
        <v>2</v>
      </c>
      <c r="GC20">
        <v>2</v>
      </c>
      <c r="GD20" t="s">
        <v>427</v>
      </c>
      <c r="GE20">
        <v>2.9226800000000002</v>
      </c>
      <c r="GF20">
        <v>2.8304200000000002</v>
      </c>
      <c r="GG20">
        <v>3.7760700000000001E-2</v>
      </c>
      <c r="GH20">
        <v>3.8958E-2</v>
      </c>
      <c r="GI20">
        <v>0.122728</v>
      </c>
      <c r="GJ20">
        <v>9.8325200000000001E-2</v>
      </c>
      <c r="GK20">
        <v>25014.7</v>
      </c>
      <c r="GL20">
        <v>30903.5</v>
      </c>
      <c r="GM20">
        <v>23402.9</v>
      </c>
      <c r="GN20">
        <v>29462.5</v>
      </c>
      <c r="GO20">
        <v>27972.9</v>
      </c>
      <c r="GP20">
        <v>37635.1</v>
      </c>
      <c r="GQ20">
        <v>33072.699999999997</v>
      </c>
      <c r="GR20">
        <v>43532.7</v>
      </c>
      <c r="GS20">
        <v>1.9523999999999999</v>
      </c>
      <c r="GT20">
        <v>1.8752</v>
      </c>
      <c r="GU20">
        <v>5.3644200000000003E-2</v>
      </c>
      <c r="GV20">
        <v>0</v>
      </c>
      <c r="GW20">
        <v>27.083500000000001</v>
      </c>
      <c r="GX20">
        <v>999.9</v>
      </c>
      <c r="GY20">
        <v>40.9</v>
      </c>
      <c r="GZ20">
        <v>35</v>
      </c>
      <c r="HA20">
        <v>23.260999999999999</v>
      </c>
      <c r="HB20">
        <v>61.627600000000001</v>
      </c>
      <c r="HC20">
        <v>39.238799999999998</v>
      </c>
      <c r="HD20">
        <v>1</v>
      </c>
      <c r="HE20">
        <v>0.208791</v>
      </c>
      <c r="HF20">
        <v>2.8370199999999999</v>
      </c>
      <c r="HG20">
        <v>20.252500000000001</v>
      </c>
      <c r="HH20">
        <v>5.2119</v>
      </c>
      <c r="HI20">
        <v>11.872199999999999</v>
      </c>
      <c r="HJ20">
        <v>4.9855999999999998</v>
      </c>
      <c r="HK20">
        <v>3.2839999999999998</v>
      </c>
      <c r="HL20">
        <v>9999</v>
      </c>
      <c r="HM20">
        <v>9999</v>
      </c>
      <c r="HN20">
        <v>9999</v>
      </c>
      <c r="HO20">
        <v>999.9</v>
      </c>
      <c r="HP20">
        <v>1.85487</v>
      </c>
      <c r="HQ20">
        <v>1.8609599999999999</v>
      </c>
      <c r="HR20">
        <v>1.8583700000000001</v>
      </c>
      <c r="HS20">
        <v>1.8594900000000001</v>
      </c>
      <c r="HT20">
        <v>1.8589800000000001</v>
      </c>
      <c r="HU20">
        <v>1.85944</v>
      </c>
      <c r="HV20">
        <v>1.8577699999999999</v>
      </c>
      <c r="HW20">
        <v>1.86113</v>
      </c>
      <c r="HX20">
        <v>5</v>
      </c>
      <c r="HY20">
        <v>0</v>
      </c>
      <c r="HZ20">
        <v>0</v>
      </c>
      <c r="IA20">
        <v>0</v>
      </c>
      <c r="IB20" t="s">
        <v>428</v>
      </c>
      <c r="IC20" t="s">
        <v>429</v>
      </c>
      <c r="ID20" t="s">
        <v>430</v>
      </c>
      <c r="IE20" t="s">
        <v>430</v>
      </c>
      <c r="IF20" t="s">
        <v>430</v>
      </c>
      <c r="IG20" t="s">
        <v>430</v>
      </c>
      <c r="IH20">
        <v>0</v>
      </c>
      <c r="II20">
        <v>100</v>
      </c>
      <c r="IJ20">
        <v>100</v>
      </c>
      <c r="IK20">
        <v>-2.4929999999999999</v>
      </c>
      <c r="IL20">
        <v>-4.2999999999999997E-2</v>
      </c>
      <c r="IM20">
        <v>-2.1084264181959478</v>
      </c>
      <c r="IN20">
        <v>-2.8793889034536778E-3</v>
      </c>
      <c r="IO20">
        <v>1.2130710265152029E-6</v>
      </c>
      <c r="IP20">
        <v>-1.618128688630449E-10</v>
      </c>
      <c r="IQ20">
        <v>-0.2201992232512047</v>
      </c>
      <c r="IR20">
        <v>-1.5706532394904989E-2</v>
      </c>
      <c r="IS20">
        <v>1.201839916416713E-3</v>
      </c>
      <c r="IT20">
        <v>-1.147753359558091E-5</v>
      </c>
      <c r="IU20">
        <v>2</v>
      </c>
      <c r="IV20">
        <v>2156</v>
      </c>
      <c r="IW20">
        <v>1</v>
      </c>
      <c r="IX20">
        <v>41</v>
      </c>
      <c r="IY20">
        <v>0.7</v>
      </c>
      <c r="IZ20">
        <v>0.7</v>
      </c>
      <c r="JA20">
        <v>0.48461900000000002</v>
      </c>
      <c r="JB20">
        <v>2.4621599999999999</v>
      </c>
      <c r="JC20">
        <v>1.49414</v>
      </c>
      <c r="JD20">
        <v>2.2973599999999998</v>
      </c>
      <c r="JE20">
        <v>1.54419</v>
      </c>
      <c r="JF20">
        <v>2.3901400000000002</v>
      </c>
      <c r="JG20">
        <v>39.217300000000002</v>
      </c>
      <c r="JH20">
        <v>23.8598</v>
      </c>
      <c r="JI20">
        <v>18</v>
      </c>
      <c r="JJ20">
        <v>484.315</v>
      </c>
      <c r="JK20">
        <v>466.10599999999999</v>
      </c>
      <c r="JL20">
        <v>22.354500000000002</v>
      </c>
      <c r="JM20">
        <v>30.100200000000001</v>
      </c>
      <c r="JN20">
        <v>29.999400000000001</v>
      </c>
      <c r="JO20">
        <v>30.041399999999999</v>
      </c>
      <c r="JP20">
        <v>30.010899999999999</v>
      </c>
      <c r="JQ20">
        <v>9.7789999999999999</v>
      </c>
      <c r="JR20">
        <v>16.9374</v>
      </c>
      <c r="JS20">
        <v>9.6651699999999998</v>
      </c>
      <c r="JT20">
        <v>22.357700000000001</v>
      </c>
      <c r="JU20">
        <v>150</v>
      </c>
      <c r="JV20">
        <v>19.0869</v>
      </c>
      <c r="JW20">
        <v>98.111699999999999</v>
      </c>
      <c r="JX20">
        <v>98.016000000000005</v>
      </c>
    </row>
    <row r="21" spans="1:284" x14ac:dyDescent="0.3">
      <c r="A21">
        <v>5</v>
      </c>
      <c r="B21">
        <v>1693244506.5999999</v>
      </c>
      <c r="C21">
        <v>445.5</v>
      </c>
      <c r="D21" t="s">
        <v>446</v>
      </c>
      <c r="E21" t="s">
        <v>447</v>
      </c>
      <c r="F21" t="s">
        <v>416</v>
      </c>
      <c r="G21" t="s">
        <v>417</v>
      </c>
      <c r="H21" t="s">
        <v>418</v>
      </c>
      <c r="I21" t="s">
        <v>419</v>
      </c>
      <c r="J21" t="s">
        <v>420</v>
      </c>
      <c r="K21" t="s">
        <v>31</v>
      </c>
      <c r="L21" t="s">
        <v>421</v>
      </c>
      <c r="M21">
        <v>1693244506.5999999</v>
      </c>
      <c r="N21">
        <f t="shared" si="0"/>
        <v>5.0601859237292468E-3</v>
      </c>
      <c r="O21">
        <f t="shared" si="1"/>
        <v>5.0601859237292466</v>
      </c>
      <c r="P21">
        <f t="shared" si="2"/>
        <v>4.1347102975350278</v>
      </c>
      <c r="Q21">
        <f t="shared" si="3"/>
        <v>94.382599999999996</v>
      </c>
      <c r="R21">
        <f t="shared" si="4"/>
        <v>74.663064773147852</v>
      </c>
      <c r="S21">
        <f t="shared" si="5"/>
        <v>7.42157628318758</v>
      </c>
      <c r="T21">
        <f t="shared" si="6"/>
        <v>9.3817159506355985</v>
      </c>
      <c r="U21">
        <f t="shared" si="7"/>
        <v>0.39389417103170571</v>
      </c>
      <c r="V21">
        <f t="shared" si="8"/>
        <v>2.9111235629781884</v>
      </c>
      <c r="W21">
        <f t="shared" si="9"/>
        <v>0.3665004885858143</v>
      </c>
      <c r="X21">
        <f t="shared" si="10"/>
        <v>0.23136506473026019</v>
      </c>
      <c r="Y21">
        <f t="shared" si="11"/>
        <v>344.38399967101469</v>
      </c>
      <c r="Z21">
        <f t="shared" si="12"/>
        <v>28.707633967819788</v>
      </c>
      <c r="AA21">
        <f t="shared" si="13"/>
        <v>28.023499999999999</v>
      </c>
      <c r="AB21">
        <f t="shared" si="14"/>
        <v>3.8000416013020102</v>
      </c>
      <c r="AC21">
        <f t="shared" si="15"/>
        <v>65.154601929313571</v>
      </c>
      <c r="AD21">
        <f t="shared" si="16"/>
        <v>2.4709276015291999</v>
      </c>
      <c r="AE21">
        <f t="shared" si="17"/>
        <v>3.792406872825218</v>
      </c>
      <c r="AF21">
        <f t="shared" si="18"/>
        <v>1.3291139997728103</v>
      </c>
      <c r="AG21">
        <f t="shared" si="19"/>
        <v>-223.15419923645979</v>
      </c>
      <c r="AH21">
        <f t="shared" si="20"/>
        <v>-5.414585026690812</v>
      </c>
      <c r="AI21">
        <f t="shared" si="21"/>
        <v>-0.40545465174255391</v>
      </c>
      <c r="AJ21">
        <f t="shared" si="22"/>
        <v>115.40976075612153</v>
      </c>
      <c r="AK21">
        <v>7</v>
      </c>
      <c r="AL21">
        <v>1</v>
      </c>
      <c r="AM21">
        <f t="shared" si="23"/>
        <v>1</v>
      </c>
      <c r="AN21">
        <f t="shared" si="24"/>
        <v>0</v>
      </c>
      <c r="AO21">
        <f t="shared" si="25"/>
        <v>52159.20067392091</v>
      </c>
      <c r="AP21" t="s">
        <v>422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448</v>
      </c>
      <c r="AW21">
        <v>10222.9</v>
      </c>
      <c r="AX21">
        <v>770.62784615384612</v>
      </c>
      <c r="AY21">
        <v>1012.194586263435</v>
      </c>
      <c r="AZ21">
        <f t="shared" si="27"/>
        <v>0.23865642376269181</v>
      </c>
      <c r="BA21">
        <v>0.5</v>
      </c>
      <c r="BB21">
        <f t="shared" si="28"/>
        <v>1513.2515998355072</v>
      </c>
      <c r="BC21">
        <f t="shared" si="29"/>
        <v>4.1347102975350278</v>
      </c>
      <c r="BD21">
        <f t="shared" si="30"/>
        <v>180.57360753495706</v>
      </c>
      <c r="BE21">
        <f t="shared" si="31"/>
        <v>5.3686676001285594E-3</v>
      </c>
      <c r="BF21">
        <f t="shared" si="32"/>
        <v>2.3905239630542909</v>
      </c>
      <c r="BG21">
        <f t="shared" si="33"/>
        <v>587.19536026449987</v>
      </c>
      <c r="BH21" t="s">
        <v>449</v>
      </c>
      <c r="BI21">
        <v>578.53</v>
      </c>
      <c r="BJ21">
        <f t="shared" si="34"/>
        <v>578.53</v>
      </c>
      <c r="BK21">
        <f t="shared" si="35"/>
        <v>0.42843993847500084</v>
      </c>
      <c r="BL21">
        <f t="shared" si="36"/>
        <v>0.55703589308730439</v>
      </c>
      <c r="BM21">
        <f t="shared" si="37"/>
        <v>0.84801510290977067</v>
      </c>
      <c r="BN21">
        <f t="shared" si="38"/>
        <v>12.988822412046737</v>
      </c>
      <c r="BO21">
        <f t="shared" si="39"/>
        <v>0.99237245202588487</v>
      </c>
      <c r="BP21">
        <f t="shared" si="40"/>
        <v>0.4181810673416318</v>
      </c>
      <c r="BQ21">
        <f t="shared" si="41"/>
        <v>0.58181893265836826</v>
      </c>
      <c r="BR21">
        <v>16418</v>
      </c>
      <c r="BS21">
        <v>290.00000000000011</v>
      </c>
      <c r="BT21">
        <v>957.97</v>
      </c>
      <c r="BU21">
        <v>185</v>
      </c>
      <c r="BV21">
        <v>10222.9</v>
      </c>
      <c r="BW21">
        <v>957.23</v>
      </c>
      <c r="BX21">
        <v>0.74</v>
      </c>
      <c r="BY21">
        <v>300.00000000000011</v>
      </c>
      <c r="BZ21">
        <v>38.5</v>
      </c>
      <c r="CA21">
        <v>1012.194586263435</v>
      </c>
      <c r="CB21">
        <v>1.3967979076534931</v>
      </c>
      <c r="CC21">
        <v>-56.190334630960621</v>
      </c>
      <c r="CD21">
        <v>1.1682213420788761</v>
      </c>
      <c r="CE21">
        <v>0.98804194767018705</v>
      </c>
      <c r="CF21">
        <v>-1.1130015572858729E-2</v>
      </c>
      <c r="CG21">
        <v>289.99999999999989</v>
      </c>
      <c r="CH21">
        <v>961.22</v>
      </c>
      <c r="CI21">
        <v>775</v>
      </c>
      <c r="CJ21">
        <v>10191.1</v>
      </c>
      <c r="CK21">
        <v>957.06</v>
      </c>
      <c r="CL21">
        <v>4.16</v>
      </c>
      <c r="CZ21">
        <f t="shared" si="42"/>
        <v>1800.08</v>
      </c>
      <c r="DA21">
        <f t="shared" si="43"/>
        <v>1513.2515998355072</v>
      </c>
      <c r="DB21">
        <f t="shared" si="44"/>
        <v>0.84065797066547443</v>
      </c>
      <c r="DC21">
        <f t="shared" si="45"/>
        <v>0.19131594133094901</v>
      </c>
      <c r="DD21">
        <v>6</v>
      </c>
      <c r="DE21">
        <v>0.5</v>
      </c>
      <c r="DF21" t="s">
        <v>425</v>
      </c>
      <c r="DG21">
        <v>2</v>
      </c>
      <c r="DH21">
        <v>1693244506.5999999</v>
      </c>
      <c r="DI21">
        <v>94.382599999999996</v>
      </c>
      <c r="DJ21">
        <v>99.914299999999997</v>
      </c>
      <c r="DK21">
        <v>24.8582</v>
      </c>
      <c r="DL21">
        <v>18.940200000000001</v>
      </c>
      <c r="DM21">
        <v>96.721800000000002</v>
      </c>
      <c r="DN21">
        <v>24.901399999999999</v>
      </c>
      <c r="DO21">
        <v>500.27699999999999</v>
      </c>
      <c r="DP21">
        <v>99.300899999999999</v>
      </c>
      <c r="DQ21">
        <v>0.100006</v>
      </c>
      <c r="DR21">
        <v>27.989000000000001</v>
      </c>
      <c r="DS21">
        <v>28.023499999999999</v>
      </c>
      <c r="DT21">
        <v>999.9</v>
      </c>
      <c r="DU21">
        <v>0</v>
      </c>
      <c r="DV21">
        <v>0</v>
      </c>
      <c r="DW21">
        <v>9965</v>
      </c>
      <c r="DX21">
        <v>0</v>
      </c>
      <c r="DY21">
        <v>1807.45</v>
      </c>
      <c r="DZ21">
        <v>-5.5316999999999998</v>
      </c>
      <c r="EA21">
        <v>96.788600000000002</v>
      </c>
      <c r="EB21">
        <v>101.843</v>
      </c>
      <c r="EC21">
        <v>5.9180000000000001</v>
      </c>
      <c r="ED21">
        <v>99.914299999999997</v>
      </c>
      <c r="EE21">
        <v>18.940200000000001</v>
      </c>
      <c r="EF21">
        <v>2.4684400000000002</v>
      </c>
      <c r="EG21">
        <v>1.8807799999999999</v>
      </c>
      <c r="EH21">
        <v>20.819900000000001</v>
      </c>
      <c r="EI21">
        <v>16.474799999999998</v>
      </c>
      <c r="EJ21">
        <v>1800.08</v>
      </c>
      <c r="EK21">
        <v>0.97800900000000002</v>
      </c>
      <c r="EL21">
        <v>2.1990900000000001E-2</v>
      </c>
      <c r="EM21">
        <v>0</v>
      </c>
      <c r="EN21">
        <v>769.99800000000005</v>
      </c>
      <c r="EO21">
        <v>5.0002500000000003</v>
      </c>
      <c r="EP21">
        <v>24015.3</v>
      </c>
      <c r="EQ21">
        <v>14822.7</v>
      </c>
      <c r="ER21">
        <v>47.436999999999998</v>
      </c>
      <c r="ES21">
        <v>49.311999999999998</v>
      </c>
      <c r="ET21">
        <v>48.375</v>
      </c>
      <c r="EU21">
        <v>47.686999999999998</v>
      </c>
      <c r="EV21">
        <v>48.5</v>
      </c>
      <c r="EW21">
        <v>1755.6</v>
      </c>
      <c r="EX21">
        <v>39.479999999999997</v>
      </c>
      <c r="EY21">
        <v>0</v>
      </c>
      <c r="EZ21">
        <v>107.3999998569489</v>
      </c>
      <c r="FA21">
        <v>0</v>
      </c>
      <c r="FB21">
        <v>770.62784615384612</v>
      </c>
      <c r="FC21">
        <v>-3.0272820598711569</v>
      </c>
      <c r="FD21">
        <v>-1229.114530831682</v>
      </c>
      <c r="FE21">
        <v>24019.52307692308</v>
      </c>
      <c r="FF21">
        <v>15</v>
      </c>
      <c r="FG21">
        <v>1693244468.5999999</v>
      </c>
      <c r="FH21" t="s">
        <v>450</v>
      </c>
      <c r="FI21">
        <v>1693244463.5999999</v>
      </c>
      <c r="FJ21">
        <v>1693244468.5999999</v>
      </c>
      <c r="FK21">
        <v>8</v>
      </c>
      <c r="FL21">
        <v>3.5999999999999997E-2</v>
      </c>
      <c r="FM21">
        <v>0</v>
      </c>
      <c r="FN21">
        <v>-2.3540000000000001</v>
      </c>
      <c r="FO21">
        <v>-0.16700000000000001</v>
      </c>
      <c r="FP21">
        <v>100</v>
      </c>
      <c r="FQ21">
        <v>19</v>
      </c>
      <c r="FR21">
        <v>0.7</v>
      </c>
      <c r="FS21">
        <v>0.08</v>
      </c>
      <c r="FT21">
        <v>4.2553309231717593</v>
      </c>
      <c r="FU21">
        <v>-0.4064591182081681</v>
      </c>
      <c r="FV21">
        <v>8.5082249287056447E-2</v>
      </c>
      <c r="FW21">
        <v>1</v>
      </c>
      <c r="FX21">
        <v>0.3869427347777436</v>
      </c>
      <c r="FY21">
        <v>8.5811036518747941E-2</v>
      </c>
      <c r="FZ21">
        <v>1.760684822873522E-2</v>
      </c>
      <c r="GA21">
        <v>1</v>
      </c>
      <c r="GB21">
        <v>2</v>
      </c>
      <c r="GC21">
        <v>2</v>
      </c>
      <c r="GD21" t="s">
        <v>427</v>
      </c>
      <c r="GE21">
        <v>2.9220299999999999</v>
      </c>
      <c r="GF21">
        <v>2.82959</v>
      </c>
      <c r="GG21">
        <v>2.6405600000000001E-2</v>
      </c>
      <c r="GH21">
        <v>2.6669700000000001E-2</v>
      </c>
      <c r="GI21">
        <v>0.122692</v>
      </c>
      <c r="GJ21">
        <v>9.7361100000000006E-2</v>
      </c>
      <c r="GK21">
        <v>25318</v>
      </c>
      <c r="GL21">
        <v>31304.3</v>
      </c>
      <c r="GM21">
        <v>23410.2</v>
      </c>
      <c r="GN21">
        <v>29467.5</v>
      </c>
      <c r="GO21">
        <v>27982.3</v>
      </c>
      <c r="GP21">
        <v>37680.699999999997</v>
      </c>
      <c r="GQ21">
        <v>33084.1</v>
      </c>
      <c r="GR21">
        <v>43539.6</v>
      </c>
      <c r="GS21">
        <v>1.9525999999999999</v>
      </c>
      <c r="GT21">
        <v>1.8759999999999999</v>
      </c>
      <c r="GU21">
        <v>6.9364899999999993E-2</v>
      </c>
      <c r="GV21">
        <v>0</v>
      </c>
      <c r="GW21">
        <v>26.89</v>
      </c>
      <c r="GX21">
        <v>999.9</v>
      </c>
      <c r="GY21">
        <v>40.6</v>
      </c>
      <c r="GZ21">
        <v>35.1</v>
      </c>
      <c r="HA21">
        <v>23.222899999999999</v>
      </c>
      <c r="HB21">
        <v>61.407600000000002</v>
      </c>
      <c r="HC21">
        <v>39.262799999999999</v>
      </c>
      <c r="HD21">
        <v>1</v>
      </c>
      <c r="HE21">
        <v>0.20099600000000001</v>
      </c>
      <c r="HF21">
        <v>2.7273399999999999</v>
      </c>
      <c r="HG21">
        <v>20.254799999999999</v>
      </c>
      <c r="HH21">
        <v>5.2119</v>
      </c>
      <c r="HI21">
        <v>11.872199999999999</v>
      </c>
      <c r="HJ21">
        <v>4.9850000000000003</v>
      </c>
      <c r="HK21">
        <v>3.2839999999999998</v>
      </c>
      <c r="HL21">
        <v>9999</v>
      </c>
      <c r="HM21">
        <v>9999</v>
      </c>
      <c r="HN21">
        <v>9999</v>
      </c>
      <c r="HO21">
        <v>999.9</v>
      </c>
      <c r="HP21">
        <v>1.85486</v>
      </c>
      <c r="HQ21">
        <v>1.8609800000000001</v>
      </c>
      <c r="HR21">
        <v>1.8583700000000001</v>
      </c>
      <c r="HS21">
        <v>1.85944</v>
      </c>
      <c r="HT21">
        <v>1.85893</v>
      </c>
      <c r="HU21">
        <v>1.85944</v>
      </c>
      <c r="HV21">
        <v>1.8577600000000001</v>
      </c>
      <c r="HW21">
        <v>1.86111</v>
      </c>
      <c r="HX21">
        <v>5</v>
      </c>
      <c r="HY21">
        <v>0</v>
      </c>
      <c r="HZ21">
        <v>0</v>
      </c>
      <c r="IA21">
        <v>0</v>
      </c>
      <c r="IB21" t="s">
        <v>428</v>
      </c>
      <c r="IC21" t="s">
        <v>429</v>
      </c>
      <c r="ID21" t="s">
        <v>430</v>
      </c>
      <c r="IE21" t="s">
        <v>430</v>
      </c>
      <c r="IF21" t="s">
        <v>430</v>
      </c>
      <c r="IG21" t="s">
        <v>430</v>
      </c>
      <c r="IH21">
        <v>0</v>
      </c>
      <c r="II21">
        <v>100</v>
      </c>
      <c r="IJ21">
        <v>100</v>
      </c>
      <c r="IK21">
        <v>-2.339</v>
      </c>
      <c r="IL21">
        <v>-4.3200000000000002E-2</v>
      </c>
      <c r="IM21">
        <v>-2.0719554966418969</v>
      </c>
      <c r="IN21">
        <v>-2.8793889034536778E-3</v>
      </c>
      <c r="IO21">
        <v>1.2130710265152029E-6</v>
      </c>
      <c r="IP21">
        <v>-1.618128688630449E-10</v>
      </c>
      <c r="IQ21">
        <v>-0.22013404936448999</v>
      </c>
      <c r="IR21">
        <v>-1.5706532394904989E-2</v>
      </c>
      <c r="IS21">
        <v>1.201839916416713E-3</v>
      </c>
      <c r="IT21">
        <v>-1.147753359558091E-5</v>
      </c>
      <c r="IU21">
        <v>2</v>
      </c>
      <c r="IV21">
        <v>2156</v>
      </c>
      <c r="IW21">
        <v>1</v>
      </c>
      <c r="IX21">
        <v>41</v>
      </c>
      <c r="IY21">
        <v>0.7</v>
      </c>
      <c r="IZ21">
        <v>0.6</v>
      </c>
      <c r="JA21">
        <v>0.37475599999999998</v>
      </c>
      <c r="JB21">
        <v>2.4719199999999999</v>
      </c>
      <c r="JC21">
        <v>1.49414</v>
      </c>
      <c r="JD21">
        <v>2.2973599999999998</v>
      </c>
      <c r="JE21">
        <v>1.54419</v>
      </c>
      <c r="JF21">
        <v>2.4157700000000002</v>
      </c>
      <c r="JG21">
        <v>39.292000000000002</v>
      </c>
      <c r="JH21">
        <v>23.868600000000001</v>
      </c>
      <c r="JI21">
        <v>18</v>
      </c>
      <c r="JJ21">
        <v>484.02300000000002</v>
      </c>
      <c r="JK21">
        <v>466.24599999999998</v>
      </c>
      <c r="JL21">
        <v>22.742599999999999</v>
      </c>
      <c r="JM21">
        <v>30.004300000000001</v>
      </c>
      <c r="JN21">
        <v>29.999600000000001</v>
      </c>
      <c r="JO21">
        <v>29.99</v>
      </c>
      <c r="JP21">
        <v>29.9621</v>
      </c>
      <c r="JQ21">
        <v>7.5648400000000002</v>
      </c>
      <c r="JR21">
        <v>18.487300000000001</v>
      </c>
      <c r="JS21">
        <v>9.66343</v>
      </c>
      <c r="JT21">
        <v>22.742599999999999</v>
      </c>
      <c r="JU21">
        <v>100</v>
      </c>
      <c r="JV21">
        <v>18.82</v>
      </c>
      <c r="JW21">
        <v>98.144199999999998</v>
      </c>
      <c r="JX21">
        <v>98.031999999999996</v>
      </c>
    </row>
    <row r="22" spans="1:284" x14ac:dyDescent="0.3">
      <c r="A22">
        <v>6</v>
      </c>
      <c r="B22">
        <v>1693244614.5999999</v>
      </c>
      <c r="C22">
        <v>553.5</v>
      </c>
      <c r="D22" t="s">
        <v>451</v>
      </c>
      <c r="E22" t="s">
        <v>452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31</v>
      </c>
      <c r="L22" t="s">
        <v>421</v>
      </c>
      <c r="M22">
        <v>1693244614.5999999</v>
      </c>
      <c r="N22">
        <f t="shared" si="0"/>
        <v>4.9507682152514056E-3</v>
      </c>
      <c r="O22">
        <f t="shared" si="1"/>
        <v>4.9507682152514052</v>
      </c>
      <c r="P22">
        <f t="shared" si="2"/>
        <v>2.1981602925249408</v>
      </c>
      <c r="Q22">
        <f t="shared" si="3"/>
        <v>71.972200000000001</v>
      </c>
      <c r="R22">
        <f t="shared" si="4"/>
        <v>60.941632093460306</v>
      </c>
      <c r="S22">
        <f t="shared" si="5"/>
        <v>6.0575798257170623</v>
      </c>
      <c r="T22">
        <f t="shared" si="6"/>
        <v>7.1540149443956</v>
      </c>
      <c r="U22">
        <f t="shared" si="7"/>
        <v>0.38974002588140538</v>
      </c>
      <c r="V22">
        <f t="shared" si="8"/>
        <v>2.9189816788539087</v>
      </c>
      <c r="W22">
        <f t="shared" si="9"/>
        <v>0.36296693318759521</v>
      </c>
      <c r="X22">
        <f t="shared" si="10"/>
        <v>0.22910634353417475</v>
      </c>
      <c r="Y22">
        <f t="shared" si="11"/>
        <v>344.32259967103948</v>
      </c>
      <c r="Z22">
        <f t="shared" si="12"/>
        <v>28.722608791000749</v>
      </c>
      <c r="AA22">
        <f t="shared" si="13"/>
        <v>28.003499999999999</v>
      </c>
      <c r="AB22">
        <f t="shared" si="14"/>
        <v>3.7956140398753395</v>
      </c>
      <c r="AC22">
        <f t="shared" si="15"/>
        <v>65.507140273876914</v>
      </c>
      <c r="AD22">
        <f t="shared" si="16"/>
        <v>2.4826466171271999</v>
      </c>
      <c r="AE22">
        <f t="shared" si="17"/>
        <v>3.789887036355998</v>
      </c>
      <c r="AF22">
        <f t="shared" si="18"/>
        <v>1.3129674227481396</v>
      </c>
      <c r="AG22">
        <f t="shared" si="19"/>
        <v>-218.32887829258698</v>
      </c>
      <c r="AH22">
        <f t="shared" si="20"/>
        <v>-4.0758348330026379</v>
      </c>
      <c r="AI22">
        <f t="shared" si="21"/>
        <v>-0.30433716991427806</v>
      </c>
      <c r="AJ22">
        <f t="shared" si="22"/>
        <v>121.6135493755356</v>
      </c>
      <c r="AK22">
        <v>7</v>
      </c>
      <c r="AL22">
        <v>1</v>
      </c>
      <c r="AM22">
        <f t="shared" si="23"/>
        <v>1</v>
      </c>
      <c r="AN22">
        <f t="shared" si="24"/>
        <v>0</v>
      </c>
      <c r="AO22">
        <f t="shared" si="25"/>
        <v>52386.410295034599</v>
      </c>
      <c r="AP22" t="s">
        <v>422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453</v>
      </c>
      <c r="AW22">
        <v>10212.5</v>
      </c>
      <c r="AX22">
        <v>770.42752000000007</v>
      </c>
      <c r="AY22">
        <v>994.92167278485044</v>
      </c>
      <c r="AZ22">
        <f t="shared" si="27"/>
        <v>0.22564002667313166</v>
      </c>
      <c r="BA22">
        <v>0.5</v>
      </c>
      <c r="BB22">
        <f t="shared" si="28"/>
        <v>1512.9824998355195</v>
      </c>
      <c r="BC22">
        <f t="shared" si="29"/>
        <v>2.1981602925249408</v>
      </c>
      <c r="BD22">
        <f t="shared" si="30"/>
        <v>170.69470580943403</v>
      </c>
      <c r="BE22">
        <f t="shared" si="31"/>
        <v>4.0896671511680928E-3</v>
      </c>
      <c r="BF22">
        <f t="shared" si="32"/>
        <v>2.4493871164691514</v>
      </c>
      <c r="BG22">
        <f t="shared" si="33"/>
        <v>581.34037511412669</v>
      </c>
      <c r="BH22" t="s">
        <v>454</v>
      </c>
      <c r="BI22">
        <v>577.41999999999996</v>
      </c>
      <c r="BJ22">
        <f t="shared" si="34"/>
        <v>577.41999999999996</v>
      </c>
      <c r="BK22">
        <f t="shared" si="35"/>
        <v>0.41963270497087091</v>
      </c>
      <c r="BL22">
        <f t="shared" si="36"/>
        <v>0.53770839117221469</v>
      </c>
      <c r="BM22">
        <f t="shared" si="37"/>
        <v>0.85373656123426556</v>
      </c>
      <c r="BN22">
        <f t="shared" si="38"/>
        <v>169.4123749083609</v>
      </c>
      <c r="BO22">
        <f t="shared" si="39"/>
        <v>0.99945652760274217</v>
      </c>
      <c r="BP22">
        <f t="shared" si="40"/>
        <v>0.40300167266955911</v>
      </c>
      <c r="BQ22">
        <f t="shared" si="41"/>
        <v>0.59699832733044089</v>
      </c>
      <c r="BR22">
        <v>16420</v>
      </c>
      <c r="BS22">
        <v>290.00000000000011</v>
      </c>
      <c r="BT22">
        <v>945.12</v>
      </c>
      <c r="BU22">
        <v>265</v>
      </c>
      <c r="BV22">
        <v>10212.5</v>
      </c>
      <c r="BW22">
        <v>944.97</v>
      </c>
      <c r="BX22">
        <v>0.15</v>
      </c>
      <c r="BY22">
        <v>300.00000000000011</v>
      </c>
      <c r="BZ22">
        <v>38.5</v>
      </c>
      <c r="CA22">
        <v>994.92167278485044</v>
      </c>
      <c r="CB22">
        <v>1.3037520334633881</v>
      </c>
      <c r="CC22">
        <v>-51.008460948131379</v>
      </c>
      <c r="CD22">
        <v>1.0903862049387321</v>
      </c>
      <c r="CE22">
        <v>0.98736681618352495</v>
      </c>
      <c r="CF22">
        <v>-1.112968320355953E-2</v>
      </c>
      <c r="CG22">
        <v>289.99999999999989</v>
      </c>
      <c r="CH22">
        <v>948.95</v>
      </c>
      <c r="CI22">
        <v>845</v>
      </c>
      <c r="CJ22">
        <v>10187.4</v>
      </c>
      <c r="CK22">
        <v>944.85</v>
      </c>
      <c r="CL22">
        <v>4.0999999999999996</v>
      </c>
      <c r="CZ22">
        <f t="shared" si="42"/>
        <v>1799.76</v>
      </c>
      <c r="DA22">
        <f t="shared" si="43"/>
        <v>1512.9824998355195</v>
      </c>
      <c r="DB22">
        <f t="shared" si="44"/>
        <v>0.84065792096475067</v>
      </c>
      <c r="DC22">
        <f t="shared" si="45"/>
        <v>0.19131584192950143</v>
      </c>
      <c r="DD22">
        <v>6</v>
      </c>
      <c r="DE22">
        <v>0.5</v>
      </c>
      <c r="DF22" t="s">
        <v>425</v>
      </c>
      <c r="DG22">
        <v>2</v>
      </c>
      <c r="DH22">
        <v>1693244614.5999999</v>
      </c>
      <c r="DI22">
        <v>71.972200000000001</v>
      </c>
      <c r="DJ22">
        <v>75.037499999999994</v>
      </c>
      <c r="DK22">
        <v>24.976400000000002</v>
      </c>
      <c r="DL22">
        <v>19.184000000000001</v>
      </c>
      <c r="DM22">
        <v>74.224599999999995</v>
      </c>
      <c r="DN22">
        <v>25.01</v>
      </c>
      <c r="DO22">
        <v>500.012</v>
      </c>
      <c r="DP22">
        <v>99.299499999999995</v>
      </c>
      <c r="DQ22">
        <v>0.100198</v>
      </c>
      <c r="DR22">
        <v>27.977599999999999</v>
      </c>
      <c r="DS22">
        <v>28.003499999999999</v>
      </c>
      <c r="DT22">
        <v>999.9</v>
      </c>
      <c r="DU22">
        <v>0</v>
      </c>
      <c r="DV22">
        <v>0</v>
      </c>
      <c r="DW22">
        <v>10010</v>
      </c>
      <c r="DX22">
        <v>0</v>
      </c>
      <c r="DY22">
        <v>1810.24</v>
      </c>
      <c r="DZ22">
        <v>-3.0652599999999999</v>
      </c>
      <c r="EA22">
        <v>73.815899999999999</v>
      </c>
      <c r="EB22">
        <v>76.505200000000002</v>
      </c>
      <c r="EC22">
        <v>5.7924600000000002</v>
      </c>
      <c r="ED22">
        <v>75.037499999999994</v>
      </c>
      <c r="EE22">
        <v>19.184000000000001</v>
      </c>
      <c r="EF22">
        <v>2.4801500000000001</v>
      </c>
      <c r="EG22">
        <v>1.90496</v>
      </c>
      <c r="EH22">
        <v>20.896799999999999</v>
      </c>
      <c r="EI22">
        <v>16.675699999999999</v>
      </c>
      <c r="EJ22">
        <v>1799.76</v>
      </c>
      <c r="EK22">
        <v>0.97800600000000004</v>
      </c>
      <c r="EL22">
        <v>2.19945E-2</v>
      </c>
      <c r="EM22">
        <v>0</v>
      </c>
      <c r="EN22">
        <v>770.45100000000002</v>
      </c>
      <c r="EO22">
        <v>5.0002500000000003</v>
      </c>
      <c r="EP22">
        <v>23990.6</v>
      </c>
      <c r="EQ22">
        <v>14820.2</v>
      </c>
      <c r="ER22">
        <v>47.436999999999998</v>
      </c>
      <c r="ES22">
        <v>49.375</v>
      </c>
      <c r="ET22">
        <v>48.375</v>
      </c>
      <c r="EU22">
        <v>47.686999999999998</v>
      </c>
      <c r="EV22">
        <v>48.5</v>
      </c>
      <c r="EW22">
        <v>1755.29</v>
      </c>
      <c r="EX22">
        <v>39.47</v>
      </c>
      <c r="EY22">
        <v>0</v>
      </c>
      <c r="EZ22">
        <v>105.7999999523163</v>
      </c>
      <c r="FA22">
        <v>0</v>
      </c>
      <c r="FB22">
        <v>770.42752000000007</v>
      </c>
      <c r="FC22">
        <v>-1.0333076932811329</v>
      </c>
      <c r="FD22">
        <v>402.1692350461239</v>
      </c>
      <c r="FE22">
        <v>23978.86</v>
      </c>
      <c r="FF22">
        <v>15</v>
      </c>
      <c r="FG22">
        <v>1693244577.0999999</v>
      </c>
      <c r="FH22" t="s">
        <v>455</v>
      </c>
      <c r="FI22">
        <v>1693244571.5999999</v>
      </c>
      <c r="FJ22">
        <v>1693244577.0999999</v>
      </c>
      <c r="FK22">
        <v>9</v>
      </c>
      <c r="FL22">
        <v>2.7E-2</v>
      </c>
      <c r="FM22">
        <v>7.0000000000000001E-3</v>
      </c>
      <c r="FN22">
        <v>-2.2599999999999998</v>
      </c>
      <c r="FO22">
        <v>-0.156</v>
      </c>
      <c r="FP22">
        <v>75</v>
      </c>
      <c r="FQ22">
        <v>19</v>
      </c>
      <c r="FR22">
        <v>0.8</v>
      </c>
      <c r="FS22">
        <v>0.04</v>
      </c>
      <c r="FT22">
        <v>2.181724918165445</v>
      </c>
      <c r="FU22">
        <v>-0.2147856777376741</v>
      </c>
      <c r="FV22">
        <v>6.328601318808387E-2</v>
      </c>
      <c r="FW22">
        <v>1</v>
      </c>
      <c r="FX22">
        <v>0.37740326674974661</v>
      </c>
      <c r="FY22">
        <v>0.1071732002020105</v>
      </c>
      <c r="FZ22">
        <v>1.9911538232726129E-2</v>
      </c>
      <c r="GA22">
        <v>1</v>
      </c>
      <c r="GB22">
        <v>2</v>
      </c>
      <c r="GC22">
        <v>2</v>
      </c>
      <c r="GD22" t="s">
        <v>427</v>
      </c>
      <c r="GE22">
        <v>2.9214600000000002</v>
      </c>
      <c r="GF22">
        <v>2.8301699999999999</v>
      </c>
      <c r="GG22">
        <v>2.0483899999999999E-2</v>
      </c>
      <c r="GH22">
        <v>2.0263199999999999E-2</v>
      </c>
      <c r="GI22">
        <v>0.123082</v>
      </c>
      <c r="GJ22">
        <v>9.8266500000000007E-2</v>
      </c>
      <c r="GK22">
        <v>25478.7</v>
      </c>
      <c r="GL22">
        <v>31515.3</v>
      </c>
      <c r="GM22">
        <v>23416.1</v>
      </c>
      <c r="GN22">
        <v>29471.8</v>
      </c>
      <c r="GO22">
        <v>27975.3</v>
      </c>
      <c r="GP22">
        <v>37645.699999999997</v>
      </c>
      <c r="GQ22">
        <v>33092</v>
      </c>
      <c r="GR22">
        <v>43544.9</v>
      </c>
      <c r="GS22">
        <v>1.954</v>
      </c>
      <c r="GT22">
        <v>1.8766</v>
      </c>
      <c r="GU22">
        <v>6.2838199999999997E-2</v>
      </c>
      <c r="GV22">
        <v>0</v>
      </c>
      <c r="GW22">
        <v>26.976700000000001</v>
      </c>
      <c r="GX22">
        <v>999.9</v>
      </c>
      <c r="GY22">
        <v>40.4</v>
      </c>
      <c r="GZ22">
        <v>35.200000000000003</v>
      </c>
      <c r="HA22">
        <v>23.238700000000001</v>
      </c>
      <c r="HB22">
        <v>61.497700000000002</v>
      </c>
      <c r="HC22">
        <v>39.779600000000002</v>
      </c>
      <c r="HD22">
        <v>1</v>
      </c>
      <c r="HE22">
        <v>0.19625000000000001</v>
      </c>
      <c r="HF22">
        <v>3.1272700000000002</v>
      </c>
      <c r="HG22">
        <v>20.248000000000001</v>
      </c>
      <c r="HH22">
        <v>5.2137000000000002</v>
      </c>
      <c r="HI22">
        <v>11.871600000000001</v>
      </c>
      <c r="HJ22">
        <v>4.9859999999999998</v>
      </c>
      <c r="HK22">
        <v>3.2839999999999998</v>
      </c>
      <c r="HL22">
        <v>9999</v>
      </c>
      <c r="HM22">
        <v>9999</v>
      </c>
      <c r="HN22">
        <v>9999</v>
      </c>
      <c r="HO22">
        <v>999.9</v>
      </c>
      <c r="HP22">
        <v>1.85486</v>
      </c>
      <c r="HQ22">
        <v>1.8609599999999999</v>
      </c>
      <c r="HR22">
        <v>1.85833</v>
      </c>
      <c r="HS22">
        <v>1.85944</v>
      </c>
      <c r="HT22">
        <v>1.8588899999999999</v>
      </c>
      <c r="HU22">
        <v>1.85941</v>
      </c>
      <c r="HV22">
        <v>1.8577600000000001</v>
      </c>
      <c r="HW22">
        <v>1.86111</v>
      </c>
      <c r="HX22">
        <v>5</v>
      </c>
      <c r="HY22">
        <v>0</v>
      </c>
      <c r="HZ22">
        <v>0</v>
      </c>
      <c r="IA22">
        <v>0</v>
      </c>
      <c r="IB22" t="s">
        <v>428</v>
      </c>
      <c r="IC22" t="s">
        <v>429</v>
      </c>
      <c r="ID22" t="s">
        <v>430</v>
      </c>
      <c r="IE22" t="s">
        <v>430</v>
      </c>
      <c r="IF22" t="s">
        <v>430</v>
      </c>
      <c r="IG22" t="s">
        <v>430</v>
      </c>
      <c r="IH22">
        <v>0</v>
      </c>
      <c r="II22">
        <v>100</v>
      </c>
      <c r="IJ22">
        <v>100</v>
      </c>
      <c r="IK22">
        <v>-2.2519999999999998</v>
      </c>
      <c r="IL22">
        <v>-3.3599999999999998E-2</v>
      </c>
      <c r="IM22">
        <v>-2.045293772189376</v>
      </c>
      <c r="IN22">
        <v>-2.8793889034536778E-3</v>
      </c>
      <c r="IO22">
        <v>1.2130710265152029E-6</v>
      </c>
      <c r="IP22">
        <v>-1.618128688630449E-10</v>
      </c>
      <c r="IQ22">
        <v>-0.21295552693553749</v>
      </c>
      <c r="IR22">
        <v>-1.5706532394904989E-2</v>
      </c>
      <c r="IS22">
        <v>1.201839916416713E-3</v>
      </c>
      <c r="IT22">
        <v>-1.147753359558091E-5</v>
      </c>
      <c r="IU22">
        <v>2</v>
      </c>
      <c r="IV22">
        <v>2156</v>
      </c>
      <c r="IW22">
        <v>1</v>
      </c>
      <c r="IX22">
        <v>41</v>
      </c>
      <c r="IY22">
        <v>0.7</v>
      </c>
      <c r="IZ22">
        <v>0.6</v>
      </c>
      <c r="JA22">
        <v>0.318604</v>
      </c>
      <c r="JB22">
        <v>2.4841299999999999</v>
      </c>
      <c r="JC22">
        <v>1.49414</v>
      </c>
      <c r="JD22">
        <v>2.2961399999999998</v>
      </c>
      <c r="JE22">
        <v>1.54419</v>
      </c>
      <c r="JF22">
        <v>2.4902299999999999</v>
      </c>
      <c r="JG22">
        <v>39.366700000000002</v>
      </c>
      <c r="JH22">
        <v>23.8598</v>
      </c>
      <c r="JI22">
        <v>18</v>
      </c>
      <c r="JJ22">
        <v>484.459</v>
      </c>
      <c r="JK22">
        <v>466.24900000000002</v>
      </c>
      <c r="JL22">
        <v>22.191099999999999</v>
      </c>
      <c r="JM22">
        <v>29.9161</v>
      </c>
      <c r="JN22">
        <v>29.9998</v>
      </c>
      <c r="JO22">
        <v>29.9361</v>
      </c>
      <c r="JP22">
        <v>29.913399999999999</v>
      </c>
      <c r="JQ22">
        <v>6.4525899999999998</v>
      </c>
      <c r="JR22">
        <v>16.728200000000001</v>
      </c>
      <c r="JS22">
        <v>9.7502099999999992</v>
      </c>
      <c r="JT22">
        <v>22.2011</v>
      </c>
      <c r="JU22">
        <v>75</v>
      </c>
      <c r="JV22">
        <v>19.1068</v>
      </c>
      <c r="JW22">
        <v>98.168099999999995</v>
      </c>
      <c r="JX22">
        <v>98.044799999999995</v>
      </c>
    </row>
    <row r="23" spans="1:284" x14ac:dyDescent="0.3">
      <c r="A23">
        <v>7</v>
      </c>
      <c r="B23">
        <v>1693244739.0999999</v>
      </c>
      <c r="C23">
        <v>678</v>
      </c>
      <c r="D23" t="s">
        <v>456</v>
      </c>
      <c r="E23" t="s">
        <v>457</v>
      </c>
      <c r="F23" t="s">
        <v>416</v>
      </c>
      <c r="G23" t="s">
        <v>417</v>
      </c>
      <c r="H23" t="s">
        <v>418</v>
      </c>
      <c r="I23" t="s">
        <v>419</v>
      </c>
      <c r="J23" t="s">
        <v>420</v>
      </c>
      <c r="K23" t="s">
        <v>31</v>
      </c>
      <c r="L23" t="s">
        <v>421</v>
      </c>
      <c r="M23">
        <v>1693244739.0999999</v>
      </c>
      <c r="N23">
        <f t="shared" si="0"/>
        <v>5.3094005896978831E-3</v>
      </c>
      <c r="O23">
        <f t="shared" si="1"/>
        <v>5.3094005896978835</v>
      </c>
      <c r="P23">
        <f t="shared" si="2"/>
        <v>0.2256374517986095</v>
      </c>
      <c r="Q23">
        <f t="shared" si="3"/>
        <v>49.428800000000003</v>
      </c>
      <c r="R23">
        <f t="shared" si="4"/>
        <v>47.455081393780276</v>
      </c>
      <c r="S23">
        <f t="shared" si="5"/>
        <v>4.71712805504621</v>
      </c>
      <c r="T23">
        <f t="shared" si="6"/>
        <v>4.9133195510192005</v>
      </c>
      <c r="U23">
        <f t="shared" si="7"/>
        <v>0.41794035270609792</v>
      </c>
      <c r="V23">
        <f t="shared" si="8"/>
        <v>2.9181475402783352</v>
      </c>
      <c r="W23">
        <f t="shared" si="9"/>
        <v>0.38730774860453188</v>
      </c>
      <c r="X23">
        <f t="shared" si="10"/>
        <v>0.24463219771006972</v>
      </c>
      <c r="Y23">
        <f t="shared" si="11"/>
        <v>344.33649967096898</v>
      </c>
      <c r="Z23">
        <f t="shared" si="12"/>
        <v>28.611253304049377</v>
      </c>
      <c r="AA23">
        <f t="shared" si="13"/>
        <v>27.980499999999999</v>
      </c>
      <c r="AB23">
        <f t="shared" si="14"/>
        <v>3.7905279088148269</v>
      </c>
      <c r="AC23">
        <f t="shared" si="15"/>
        <v>65.263259824968443</v>
      </c>
      <c r="AD23">
        <f t="shared" si="16"/>
        <v>2.4707947340794005</v>
      </c>
      <c r="AE23">
        <f t="shared" si="17"/>
        <v>3.7858892441258702</v>
      </c>
      <c r="AF23">
        <f t="shared" si="18"/>
        <v>1.3197331747354264</v>
      </c>
      <c r="AG23">
        <f t="shared" si="19"/>
        <v>-234.14456600567664</v>
      </c>
      <c r="AH23">
        <f t="shared" si="20"/>
        <v>-3.303786574021323</v>
      </c>
      <c r="AI23">
        <f t="shared" si="21"/>
        <v>-0.24670932852202948</v>
      </c>
      <c r="AJ23">
        <f t="shared" si="22"/>
        <v>106.64143776274902</v>
      </c>
      <c r="AK23">
        <v>7</v>
      </c>
      <c r="AL23">
        <v>1</v>
      </c>
      <c r="AM23">
        <f t="shared" si="23"/>
        <v>1</v>
      </c>
      <c r="AN23">
        <f t="shared" si="24"/>
        <v>0</v>
      </c>
      <c r="AO23">
        <f t="shared" si="25"/>
        <v>52365.679180574989</v>
      </c>
      <c r="AP23" t="s">
        <v>422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458</v>
      </c>
      <c r="AW23">
        <v>10210.5</v>
      </c>
      <c r="AX23">
        <v>772.29903846153854</v>
      </c>
      <c r="AY23">
        <v>979.06534560883938</v>
      </c>
      <c r="AZ23">
        <f t="shared" si="27"/>
        <v>0.21118744328420858</v>
      </c>
      <c r="BA23">
        <v>0.5</v>
      </c>
      <c r="BB23">
        <f t="shared" si="28"/>
        <v>1513.0415998354845</v>
      </c>
      <c r="BC23">
        <f t="shared" si="29"/>
        <v>0.2256374517986095</v>
      </c>
      <c r="BD23">
        <f t="shared" si="30"/>
        <v>159.7676935259523</v>
      </c>
      <c r="BE23">
        <f t="shared" si="31"/>
        <v>2.7858268996711591E-3</v>
      </c>
      <c r="BF23">
        <f t="shared" si="32"/>
        <v>2.5052512229057244</v>
      </c>
      <c r="BG23">
        <f t="shared" si="33"/>
        <v>575.89067554135181</v>
      </c>
      <c r="BH23" t="s">
        <v>459</v>
      </c>
      <c r="BI23">
        <v>572.04999999999995</v>
      </c>
      <c r="BJ23">
        <f t="shared" si="34"/>
        <v>572.04999999999995</v>
      </c>
      <c r="BK23">
        <f t="shared" si="35"/>
        <v>0.41571826378527754</v>
      </c>
      <c r="BL23">
        <f t="shared" si="36"/>
        <v>0.50800617072068044</v>
      </c>
      <c r="BM23">
        <f t="shared" si="37"/>
        <v>0.85767798476518131</v>
      </c>
      <c r="BN23">
        <f t="shared" si="38"/>
        <v>-14.229135160703196</v>
      </c>
      <c r="BO23">
        <f t="shared" si="39"/>
        <v>1.0059596239232045</v>
      </c>
      <c r="BP23">
        <f t="shared" si="40"/>
        <v>0.3762855001602306</v>
      </c>
      <c r="BQ23">
        <f t="shared" si="41"/>
        <v>0.62371449983976945</v>
      </c>
      <c r="BR23">
        <v>16422</v>
      </c>
      <c r="BS23">
        <v>290.00000000000011</v>
      </c>
      <c r="BT23">
        <v>934.5</v>
      </c>
      <c r="BU23">
        <v>295</v>
      </c>
      <c r="BV23">
        <v>10210.5</v>
      </c>
      <c r="BW23">
        <v>933.67</v>
      </c>
      <c r="BX23">
        <v>0.83</v>
      </c>
      <c r="BY23">
        <v>300.00000000000011</v>
      </c>
      <c r="BZ23">
        <v>38.5</v>
      </c>
      <c r="CA23">
        <v>979.06534560883938</v>
      </c>
      <c r="CB23">
        <v>1.4597000921874539</v>
      </c>
      <c r="CC23">
        <v>-46.346863712655278</v>
      </c>
      <c r="CD23">
        <v>1.2208375023596381</v>
      </c>
      <c r="CE23">
        <v>0.98094204045462063</v>
      </c>
      <c r="CF23">
        <v>-1.11299997775306E-2</v>
      </c>
      <c r="CG23">
        <v>289.99999999999989</v>
      </c>
      <c r="CH23">
        <v>936.68</v>
      </c>
      <c r="CI23">
        <v>825</v>
      </c>
      <c r="CJ23">
        <v>10188.6</v>
      </c>
      <c r="CK23">
        <v>933.58</v>
      </c>
      <c r="CL23">
        <v>3.1</v>
      </c>
      <c r="CZ23">
        <f t="shared" si="42"/>
        <v>1799.83</v>
      </c>
      <c r="DA23">
        <f t="shared" si="43"/>
        <v>1513.0415998354845</v>
      </c>
      <c r="DB23">
        <f t="shared" si="44"/>
        <v>0.84065806205890803</v>
      </c>
      <c r="DC23">
        <f t="shared" si="45"/>
        <v>0.19131612411781612</v>
      </c>
      <c r="DD23">
        <v>6</v>
      </c>
      <c r="DE23">
        <v>0.5</v>
      </c>
      <c r="DF23" t="s">
        <v>425</v>
      </c>
      <c r="DG23">
        <v>2</v>
      </c>
      <c r="DH23">
        <v>1693244739.0999999</v>
      </c>
      <c r="DI23">
        <v>49.428800000000003</v>
      </c>
      <c r="DJ23">
        <v>50.014299999999999</v>
      </c>
      <c r="DK23">
        <v>24.8566</v>
      </c>
      <c r="DL23">
        <v>18.645700000000001</v>
      </c>
      <c r="DM23">
        <v>51.711399999999998</v>
      </c>
      <c r="DN23">
        <v>24.891500000000001</v>
      </c>
      <c r="DO23">
        <v>500.16199999999998</v>
      </c>
      <c r="DP23">
        <v>99.3018</v>
      </c>
      <c r="DQ23">
        <v>0.100159</v>
      </c>
      <c r="DR23">
        <v>27.959499999999998</v>
      </c>
      <c r="DS23">
        <v>27.980499999999999</v>
      </c>
      <c r="DT23">
        <v>999.9</v>
      </c>
      <c r="DU23">
        <v>0</v>
      </c>
      <c r="DV23">
        <v>0</v>
      </c>
      <c r="DW23">
        <v>10005</v>
      </c>
      <c r="DX23">
        <v>0</v>
      </c>
      <c r="DY23">
        <v>1821.48</v>
      </c>
      <c r="DZ23">
        <v>-0.58551799999999998</v>
      </c>
      <c r="EA23">
        <v>50.688699999999997</v>
      </c>
      <c r="EB23">
        <v>50.964599999999997</v>
      </c>
      <c r="EC23">
        <v>6.2108999999999996</v>
      </c>
      <c r="ED23">
        <v>50.014299999999999</v>
      </c>
      <c r="EE23">
        <v>18.645700000000001</v>
      </c>
      <c r="EF23">
        <v>2.4683099999999998</v>
      </c>
      <c r="EG23">
        <v>1.85155</v>
      </c>
      <c r="EH23">
        <v>20.818999999999999</v>
      </c>
      <c r="EI23">
        <v>16.228899999999999</v>
      </c>
      <c r="EJ23">
        <v>1799.83</v>
      </c>
      <c r="EK23">
        <v>0.97800500000000001</v>
      </c>
      <c r="EL23">
        <v>2.19946E-2</v>
      </c>
      <c r="EM23">
        <v>0</v>
      </c>
      <c r="EN23">
        <v>772.303</v>
      </c>
      <c r="EO23">
        <v>5.0002500000000003</v>
      </c>
      <c r="EP23">
        <v>24113.1</v>
      </c>
      <c r="EQ23">
        <v>14820.7</v>
      </c>
      <c r="ER23">
        <v>47.436999999999998</v>
      </c>
      <c r="ES23">
        <v>49.375</v>
      </c>
      <c r="ET23">
        <v>48.375</v>
      </c>
      <c r="EU23">
        <v>47.686999999999998</v>
      </c>
      <c r="EV23">
        <v>48.5</v>
      </c>
      <c r="EW23">
        <v>1755.35</v>
      </c>
      <c r="EX23">
        <v>39.479999999999997</v>
      </c>
      <c r="EY23">
        <v>0</v>
      </c>
      <c r="EZ23">
        <v>122.3999998569489</v>
      </c>
      <c r="FA23">
        <v>0</v>
      </c>
      <c r="FB23">
        <v>772.29903846153854</v>
      </c>
      <c r="FC23">
        <v>0.1835555503414682</v>
      </c>
      <c r="FD23">
        <v>243.69230625431399</v>
      </c>
      <c r="FE23">
        <v>24155.261538461531</v>
      </c>
      <c r="FF23">
        <v>15</v>
      </c>
      <c r="FG23">
        <v>1693244701.0999999</v>
      </c>
      <c r="FH23" t="s">
        <v>460</v>
      </c>
      <c r="FI23">
        <v>1693244691.5999999</v>
      </c>
      <c r="FJ23">
        <v>1693244701.0999999</v>
      </c>
      <c r="FK23">
        <v>10</v>
      </c>
      <c r="FL23">
        <v>-9.1999999999999998E-2</v>
      </c>
      <c r="FM23">
        <v>1E-3</v>
      </c>
      <c r="FN23">
        <v>-2.2839999999999998</v>
      </c>
      <c r="FO23">
        <v>-0.159</v>
      </c>
      <c r="FP23">
        <v>50</v>
      </c>
      <c r="FQ23">
        <v>19</v>
      </c>
      <c r="FR23">
        <v>1.46</v>
      </c>
      <c r="FS23">
        <v>0.04</v>
      </c>
      <c r="FT23">
        <v>0.19931452947517411</v>
      </c>
      <c r="FU23">
        <v>-0.16761927933782619</v>
      </c>
      <c r="FV23">
        <v>5.475989159717147E-2</v>
      </c>
      <c r="FW23">
        <v>1</v>
      </c>
      <c r="FX23">
        <v>0.40821111514614239</v>
      </c>
      <c r="FY23">
        <v>9.863235513474683E-2</v>
      </c>
      <c r="FZ23">
        <v>1.8593142713055202E-2</v>
      </c>
      <c r="GA23">
        <v>1</v>
      </c>
      <c r="GB23">
        <v>2</v>
      </c>
      <c r="GC23">
        <v>2</v>
      </c>
      <c r="GD23" t="s">
        <v>427</v>
      </c>
      <c r="GE23">
        <v>2.9218799999999998</v>
      </c>
      <c r="GF23">
        <v>2.8300800000000002</v>
      </c>
      <c r="GG23">
        <v>1.4404699999999999E-2</v>
      </c>
      <c r="GH23">
        <v>1.36388E-2</v>
      </c>
      <c r="GI23">
        <v>0.12268900000000001</v>
      </c>
      <c r="GJ23">
        <v>9.6296400000000004E-2</v>
      </c>
      <c r="GK23">
        <v>25641.4</v>
      </c>
      <c r="GL23">
        <v>31731.200000000001</v>
      </c>
      <c r="GM23">
        <v>23420.3</v>
      </c>
      <c r="GN23">
        <v>29474.2</v>
      </c>
      <c r="GO23">
        <v>27992.6</v>
      </c>
      <c r="GP23">
        <v>37731.699999999997</v>
      </c>
      <c r="GQ23">
        <v>33098.300000000003</v>
      </c>
      <c r="GR23">
        <v>43548</v>
      </c>
      <c r="GS23">
        <v>1.9554</v>
      </c>
      <c r="GT23">
        <v>1.8756999999999999</v>
      </c>
      <c r="GU23">
        <v>6.3106400000000007E-2</v>
      </c>
      <c r="GV23">
        <v>0</v>
      </c>
      <c r="GW23">
        <v>26.949300000000001</v>
      </c>
      <c r="GX23">
        <v>999.9</v>
      </c>
      <c r="GY23">
        <v>40.200000000000003</v>
      </c>
      <c r="GZ23">
        <v>35.299999999999997</v>
      </c>
      <c r="HA23">
        <v>23.248699999999999</v>
      </c>
      <c r="HB23">
        <v>61.387700000000002</v>
      </c>
      <c r="HC23">
        <v>39.519199999999998</v>
      </c>
      <c r="HD23">
        <v>1</v>
      </c>
      <c r="HE23">
        <v>0.19034599999999999</v>
      </c>
      <c r="HF23">
        <v>2.8245</v>
      </c>
      <c r="HG23">
        <v>20.253299999999999</v>
      </c>
      <c r="HH23">
        <v>5.2137000000000002</v>
      </c>
      <c r="HI23">
        <v>11.872199999999999</v>
      </c>
      <c r="HJ23">
        <v>4.9854000000000003</v>
      </c>
      <c r="HK23">
        <v>3.2839999999999998</v>
      </c>
      <c r="HL23">
        <v>9999</v>
      </c>
      <c r="HM23">
        <v>9999</v>
      </c>
      <c r="HN23">
        <v>9999</v>
      </c>
      <c r="HO23">
        <v>999.9</v>
      </c>
      <c r="HP23">
        <v>1.85486</v>
      </c>
      <c r="HQ23">
        <v>1.8609599999999999</v>
      </c>
      <c r="HR23">
        <v>1.8583499999999999</v>
      </c>
      <c r="HS23">
        <v>1.85944</v>
      </c>
      <c r="HT23">
        <v>1.8589599999999999</v>
      </c>
      <c r="HU23">
        <v>1.85944</v>
      </c>
      <c r="HV23">
        <v>1.8577600000000001</v>
      </c>
      <c r="HW23">
        <v>1.86111</v>
      </c>
      <c r="HX23">
        <v>5</v>
      </c>
      <c r="HY23">
        <v>0</v>
      </c>
      <c r="HZ23">
        <v>0</v>
      </c>
      <c r="IA23">
        <v>0</v>
      </c>
      <c r="IB23" t="s">
        <v>428</v>
      </c>
      <c r="IC23" t="s">
        <v>429</v>
      </c>
      <c r="ID23" t="s">
        <v>430</v>
      </c>
      <c r="IE23" t="s">
        <v>430</v>
      </c>
      <c r="IF23" t="s">
        <v>430</v>
      </c>
      <c r="IG23" t="s">
        <v>430</v>
      </c>
      <c r="IH23">
        <v>0</v>
      </c>
      <c r="II23">
        <v>100</v>
      </c>
      <c r="IJ23">
        <v>100</v>
      </c>
      <c r="IK23">
        <v>-2.2829999999999999</v>
      </c>
      <c r="IL23">
        <v>-3.49E-2</v>
      </c>
      <c r="IM23">
        <v>-2.136976249717359</v>
      </c>
      <c r="IN23">
        <v>-2.8793889034536778E-3</v>
      </c>
      <c r="IO23">
        <v>1.2130710265152029E-6</v>
      </c>
      <c r="IP23">
        <v>-1.618128688630449E-10</v>
      </c>
      <c r="IQ23">
        <v>-0.21159948497642439</v>
      </c>
      <c r="IR23">
        <v>-1.5706532394904989E-2</v>
      </c>
      <c r="IS23">
        <v>1.201839916416713E-3</v>
      </c>
      <c r="IT23">
        <v>-1.147753359558091E-5</v>
      </c>
      <c r="IU23">
        <v>2</v>
      </c>
      <c r="IV23">
        <v>2156</v>
      </c>
      <c r="IW23">
        <v>1</v>
      </c>
      <c r="IX23">
        <v>41</v>
      </c>
      <c r="IY23">
        <v>0.8</v>
      </c>
      <c r="IZ23">
        <v>0.6</v>
      </c>
      <c r="JA23">
        <v>0.26367200000000002</v>
      </c>
      <c r="JB23">
        <v>2.49268</v>
      </c>
      <c r="JC23">
        <v>1.49414</v>
      </c>
      <c r="JD23">
        <v>2.2961399999999998</v>
      </c>
      <c r="JE23">
        <v>1.54419</v>
      </c>
      <c r="JF23">
        <v>2.3584000000000001</v>
      </c>
      <c r="JG23">
        <v>39.441600000000001</v>
      </c>
      <c r="JH23">
        <v>23.851099999999999</v>
      </c>
      <c r="JI23">
        <v>18</v>
      </c>
      <c r="JJ23">
        <v>484.89400000000001</v>
      </c>
      <c r="JK23">
        <v>465.21300000000002</v>
      </c>
      <c r="JL23">
        <v>22.595600000000001</v>
      </c>
      <c r="JM23">
        <v>29.8567</v>
      </c>
      <c r="JN23">
        <v>30</v>
      </c>
      <c r="JO23">
        <v>29.882400000000001</v>
      </c>
      <c r="JP23">
        <v>29.8643</v>
      </c>
      <c r="JQ23">
        <v>5.3455899999999996</v>
      </c>
      <c r="JR23">
        <v>19.563099999999999</v>
      </c>
      <c r="JS23">
        <v>9.4051799999999997</v>
      </c>
      <c r="JT23">
        <v>22.605799999999999</v>
      </c>
      <c r="JU23">
        <v>50</v>
      </c>
      <c r="JV23">
        <v>18.625599999999999</v>
      </c>
      <c r="JW23">
        <v>98.186199999999999</v>
      </c>
      <c r="JX23">
        <v>98.052300000000002</v>
      </c>
    </row>
    <row r="24" spans="1:284" x14ac:dyDescent="0.3">
      <c r="A24">
        <v>8</v>
      </c>
      <c r="B24">
        <v>1693244842.5999999</v>
      </c>
      <c r="C24">
        <v>781.5</v>
      </c>
      <c r="D24" t="s">
        <v>461</v>
      </c>
      <c r="E24" t="s">
        <v>462</v>
      </c>
      <c r="F24" t="s">
        <v>416</v>
      </c>
      <c r="G24" t="s">
        <v>417</v>
      </c>
      <c r="H24" t="s">
        <v>418</v>
      </c>
      <c r="I24" t="s">
        <v>419</v>
      </c>
      <c r="J24" t="s">
        <v>420</v>
      </c>
      <c r="K24" t="s">
        <v>31</v>
      </c>
      <c r="L24" t="s">
        <v>421</v>
      </c>
      <c r="M24">
        <v>1693244842.5999999</v>
      </c>
      <c r="N24">
        <f t="shared" si="0"/>
        <v>5.2288453552547581E-3</v>
      </c>
      <c r="O24">
        <f t="shared" si="1"/>
        <v>5.2288453552547578</v>
      </c>
      <c r="P24">
        <f t="shared" si="2"/>
        <v>-2.384183852449854</v>
      </c>
      <c r="Q24">
        <f t="shared" si="3"/>
        <v>22.698799999999999</v>
      </c>
      <c r="R24">
        <f t="shared" si="4"/>
        <v>32.019083348040937</v>
      </c>
      <c r="S24">
        <f t="shared" si="5"/>
        <v>3.1825721384465449</v>
      </c>
      <c r="T24">
        <f t="shared" si="6"/>
        <v>2.2561722854751998</v>
      </c>
      <c r="U24">
        <f t="shared" si="7"/>
        <v>0.41039340139678859</v>
      </c>
      <c r="V24">
        <f t="shared" si="8"/>
        <v>2.9119108030948548</v>
      </c>
      <c r="W24">
        <f t="shared" si="9"/>
        <v>0.38075670511788912</v>
      </c>
      <c r="X24">
        <f t="shared" si="10"/>
        <v>0.24045708629920964</v>
      </c>
      <c r="Y24">
        <f t="shared" si="11"/>
        <v>344.40289967078115</v>
      </c>
      <c r="Z24">
        <f t="shared" si="12"/>
        <v>28.701867574221687</v>
      </c>
      <c r="AA24">
        <f t="shared" si="13"/>
        <v>28.038399999999999</v>
      </c>
      <c r="AB24">
        <f t="shared" si="14"/>
        <v>3.8033430628083753</v>
      </c>
      <c r="AC24">
        <f t="shared" si="15"/>
        <v>65.28742144412783</v>
      </c>
      <c r="AD24">
        <f t="shared" si="16"/>
        <v>2.4815131928535998</v>
      </c>
      <c r="AE24">
        <f t="shared" si="17"/>
        <v>3.8009055005752495</v>
      </c>
      <c r="AF24">
        <f t="shared" si="18"/>
        <v>1.3218298699547755</v>
      </c>
      <c r="AG24">
        <f t="shared" si="19"/>
        <v>-230.59208016673483</v>
      </c>
      <c r="AH24">
        <f t="shared" si="20"/>
        <v>-1.7268562873808277</v>
      </c>
      <c r="AI24">
        <f t="shared" si="21"/>
        <v>-0.12930973558843173</v>
      </c>
      <c r="AJ24">
        <f t="shared" si="22"/>
        <v>111.95465348107706</v>
      </c>
      <c r="AK24">
        <v>7</v>
      </c>
      <c r="AL24">
        <v>1</v>
      </c>
      <c r="AM24">
        <f t="shared" si="23"/>
        <v>1</v>
      </c>
      <c r="AN24">
        <f t="shared" si="24"/>
        <v>0</v>
      </c>
      <c r="AO24">
        <f t="shared" si="25"/>
        <v>52174.985862026595</v>
      </c>
      <c r="AP24" t="s">
        <v>422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463</v>
      </c>
      <c r="AW24">
        <v>10218.799999999999</v>
      </c>
      <c r="AX24">
        <v>776.81876</v>
      </c>
      <c r="AY24">
        <v>965.93589300529868</v>
      </c>
      <c r="AZ24">
        <f t="shared" si="27"/>
        <v>0.19578642265471879</v>
      </c>
      <c r="BA24">
        <v>0.5</v>
      </c>
      <c r="BB24">
        <f t="shared" si="28"/>
        <v>1513.3280998353907</v>
      </c>
      <c r="BC24">
        <f t="shared" si="29"/>
        <v>-2.384183852449854</v>
      </c>
      <c r="BD24">
        <f t="shared" si="30"/>
        <v>148.14454748481714</v>
      </c>
      <c r="BE24">
        <f t="shared" si="31"/>
        <v>1.06074200635627E-3</v>
      </c>
      <c r="BF24">
        <f t="shared" si="32"/>
        <v>2.5528962375779263</v>
      </c>
      <c r="BG24">
        <f t="shared" si="33"/>
        <v>571.32286284607221</v>
      </c>
      <c r="BH24" t="s">
        <v>464</v>
      </c>
      <c r="BI24">
        <v>575.76</v>
      </c>
      <c r="BJ24">
        <f t="shared" si="34"/>
        <v>575.76</v>
      </c>
      <c r="BK24">
        <f t="shared" si="35"/>
        <v>0.4039355984498636</v>
      </c>
      <c r="BL24">
        <f t="shared" si="36"/>
        <v>0.48469712351688121</v>
      </c>
      <c r="BM24">
        <f t="shared" si="37"/>
        <v>0.86338905259065712</v>
      </c>
      <c r="BN24">
        <f t="shared" si="38"/>
        <v>-6.8370469989389333</v>
      </c>
      <c r="BO24">
        <f t="shared" si="39"/>
        <v>1.0113443573465246</v>
      </c>
      <c r="BP24">
        <f t="shared" si="40"/>
        <v>0.35924623632426117</v>
      </c>
      <c r="BQ24">
        <f t="shared" si="41"/>
        <v>0.64075376367573877</v>
      </c>
      <c r="BR24">
        <v>16424</v>
      </c>
      <c r="BS24">
        <v>290.00000000000011</v>
      </c>
      <c r="BT24">
        <v>925.97</v>
      </c>
      <c r="BU24">
        <v>215</v>
      </c>
      <c r="BV24">
        <v>10218.799999999999</v>
      </c>
      <c r="BW24">
        <v>925.76</v>
      </c>
      <c r="BX24">
        <v>0.21</v>
      </c>
      <c r="BY24">
        <v>300.00000000000011</v>
      </c>
      <c r="BZ24">
        <v>38.5</v>
      </c>
      <c r="CA24">
        <v>965.93589300529868</v>
      </c>
      <c r="CB24">
        <v>1.3077640073617609</v>
      </c>
      <c r="CC24">
        <v>-41.050859616189513</v>
      </c>
      <c r="CD24">
        <v>1.093753025644864</v>
      </c>
      <c r="CE24">
        <v>0.98051034133605119</v>
      </c>
      <c r="CF24">
        <v>-1.1130024694104569E-2</v>
      </c>
      <c r="CG24">
        <v>289.99999999999989</v>
      </c>
      <c r="CH24">
        <v>928.76</v>
      </c>
      <c r="CI24">
        <v>855</v>
      </c>
      <c r="CJ24">
        <v>10187.1</v>
      </c>
      <c r="CK24">
        <v>925.64</v>
      </c>
      <c r="CL24">
        <v>3.12</v>
      </c>
      <c r="CZ24">
        <f t="shared" si="42"/>
        <v>1800.17</v>
      </c>
      <c r="DA24">
        <f t="shared" si="43"/>
        <v>1513.3280998353907</v>
      </c>
      <c r="DB24">
        <f t="shared" si="44"/>
        <v>0.84065843772276538</v>
      </c>
      <c r="DC24">
        <f t="shared" si="45"/>
        <v>0.19131687544553078</v>
      </c>
      <c r="DD24">
        <v>6</v>
      </c>
      <c r="DE24">
        <v>0.5</v>
      </c>
      <c r="DF24" t="s">
        <v>425</v>
      </c>
      <c r="DG24">
        <v>2</v>
      </c>
      <c r="DH24">
        <v>1693244842.5999999</v>
      </c>
      <c r="DI24">
        <v>22.698799999999999</v>
      </c>
      <c r="DJ24">
        <v>19.9817</v>
      </c>
      <c r="DK24">
        <v>24.965900000000001</v>
      </c>
      <c r="DL24">
        <v>18.851299999999998</v>
      </c>
      <c r="DM24">
        <v>24.940100000000001</v>
      </c>
      <c r="DN24">
        <v>25.000900000000001</v>
      </c>
      <c r="DO24">
        <v>500.27499999999998</v>
      </c>
      <c r="DP24">
        <v>99.2958</v>
      </c>
      <c r="DQ24">
        <v>0.100304</v>
      </c>
      <c r="DR24">
        <v>28.0274</v>
      </c>
      <c r="DS24">
        <v>28.038399999999999</v>
      </c>
      <c r="DT24">
        <v>999.9</v>
      </c>
      <c r="DU24">
        <v>0</v>
      </c>
      <c r="DV24">
        <v>0</v>
      </c>
      <c r="DW24">
        <v>9970</v>
      </c>
      <c r="DX24">
        <v>0</v>
      </c>
      <c r="DY24">
        <v>1820.67</v>
      </c>
      <c r="DZ24">
        <v>2.7170700000000001</v>
      </c>
      <c r="EA24">
        <v>23.28</v>
      </c>
      <c r="EB24">
        <v>20.365600000000001</v>
      </c>
      <c r="EC24">
        <v>6.1145300000000002</v>
      </c>
      <c r="ED24">
        <v>19.9817</v>
      </c>
      <c r="EE24">
        <v>18.851299999999998</v>
      </c>
      <c r="EF24">
        <v>2.4790000000000001</v>
      </c>
      <c r="EG24">
        <v>1.8718600000000001</v>
      </c>
      <c r="EH24">
        <v>20.889299999999999</v>
      </c>
      <c r="EI24">
        <v>16.400099999999998</v>
      </c>
      <c r="EJ24">
        <v>1800.17</v>
      </c>
      <c r="EK24">
        <v>0.977993</v>
      </c>
      <c r="EL24">
        <v>2.20068E-2</v>
      </c>
      <c r="EM24">
        <v>0</v>
      </c>
      <c r="EN24">
        <v>776.96600000000001</v>
      </c>
      <c r="EO24">
        <v>5.0002500000000003</v>
      </c>
      <c r="EP24">
        <v>24213.599999999999</v>
      </c>
      <c r="EQ24">
        <v>14823.4</v>
      </c>
      <c r="ER24">
        <v>47.5</v>
      </c>
      <c r="ES24">
        <v>49.436999999999998</v>
      </c>
      <c r="ET24">
        <v>48.436999999999998</v>
      </c>
      <c r="EU24">
        <v>47.686999999999998</v>
      </c>
      <c r="EV24">
        <v>48.561999999999998</v>
      </c>
      <c r="EW24">
        <v>1755.66</v>
      </c>
      <c r="EX24">
        <v>39.51</v>
      </c>
      <c r="EY24">
        <v>0</v>
      </c>
      <c r="EZ24">
        <v>101.5999999046326</v>
      </c>
      <c r="FA24">
        <v>0</v>
      </c>
      <c r="FB24">
        <v>776.81876</v>
      </c>
      <c r="FC24">
        <v>1.711076914161616</v>
      </c>
      <c r="FD24">
        <v>-160.3461539888597</v>
      </c>
      <c r="FE24">
        <v>24196.880000000001</v>
      </c>
      <c r="FF24">
        <v>15</v>
      </c>
      <c r="FG24">
        <v>1693244805.5999999</v>
      </c>
      <c r="FH24" t="s">
        <v>465</v>
      </c>
      <c r="FI24">
        <v>1693244803.0999999</v>
      </c>
      <c r="FJ24">
        <v>1693244805.5999999</v>
      </c>
      <c r="FK24">
        <v>11</v>
      </c>
      <c r="FL24">
        <v>-3.3000000000000002E-2</v>
      </c>
      <c r="FM24">
        <v>-3.0000000000000001E-3</v>
      </c>
      <c r="FN24">
        <v>-2.2330000000000001</v>
      </c>
      <c r="FO24">
        <v>-0.16300000000000001</v>
      </c>
      <c r="FP24">
        <v>20</v>
      </c>
      <c r="FQ24">
        <v>19</v>
      </c>
      <c r="FR24">
        <v>0.89</v>
      </c>
      <c r="FS24">
        <v>0.05</v>
      </c>
      <c r="FT24">
        <v>-2.3723918134179431</v>
      </c>
      <c r="FU24">
        <v>-0.1670545576015238</v>
      </c>
      <c r="FV24">
        <v>5.4605648015536447E-2</v>
      </c>
      <c r="FW24">
        <v>1</v>
      </c>
      <c r="FX24">
        <v>0.39950364784509579</v>
      </c>
      <c r="FY24">
        <v>9.54165833442885E-2</v>
      </c>
      <c r="FZ24">
        <v>1.8444051403623238E-2</v>
      </c>
      <c r="GA24">
        <v>1</v>
      </c>
      <c r="GB24">
        <v>2</v>
      </c>
      <c r="GC24">
        <v>2</v>
      </c>
      <c r="GD24" t="s">
        <v>427</v>
      </c>
      <c r="GE24">
        <v>2.9222100000000002</v>
      </c>
      <c r="GF24">
        <v>2.8299300000000001</v>
      </c>
      <c r="GG24">
        <v>7.0065600000000002E-3</v>
      </c>
      <c r="GH24">
        <v>5.4950399999999996E-3</v>
      </c>
      <c r="GI24">
        <v>0.123073</v>
      </c>
      <c r="GJ24">
        <v>9.7060300000000002E-2</v>
      </c>
      <c r="GK24">
        <v>25838</v>
      </c>
      <c r="GL24">
        <v>31995.5</v>
      </c>
      <c r="GM24">
        <v>23423.9</v>
      </c>
      <c r="GN24">
        <v>29476.3</v>
      </c>
      <c r="GO24">
        <v>27984.1</v>
      </c>
      <c r="GP24">
        <v>37699.800000000003</v>
      </c>
      <c r="GQ24">
        <v>33104</v>
      </c>
      <c r="GR24">
        <v>43550</v>
      </c>
      <c r="GS24">
        <v>1.9558</v>
      </c>
      <c r="GT24">
        <v>1.8764000000000001</v>
      </c>
      <c r="GU24">
        <v>6.0349699999999999E-2</v>
      </c>
      <c r="GV24">
        <v>0</v>
      </c>
      <c r="GW24">
        <v>27.052299999999999</v>
      </c>
      <c r="GX24">
        <v>999.9</v>
      </c>
      <c r="GY24">
        <v>39.9</v>
      </c>
      <c r="GZ24">
        <v>35.4</v>
      </c>
      <c r="HA24">
        <v>23.2044</v>
      </c>
      <c r="HB24">
        <v>61.317700000000002</v>
      </c>
      <c r="HC24">
        <v>39.218800000000002</v>
      </c>
      <c r="HD24">
        <v>1</v>
      </c>
      <c r="HE24">
        <v>0.18713399999999999</v>
      </c>
      <c r="HF24">
        <v>3.2286100000000002</v>
      </c>
      <c r="HG24">
        <v>20.245799999999999</v>
      </c>
      <c r="HH24">
        <v>5.2119</v>
      </c>
      <c r="HI24">
        <v>11.871600000000001</v>
      </c>
      <c r="HJ24">
        <v>4.9854000000000003</v>
      </c>
      <c r="HK24">
        <v>3.2839999999999998</v>
      </c>
      <c r="HL24">
        <v>9999</v>
      </c>
      <c r="HM24">
        <v>9999</v>
      </c>
      <c r="HN24">
        <v>9999</v>
      </c>
      <c r="HO24">
        <v>999.9</v>
      </c>
      <c r="HP24">
        <v>1.85486</v>
      </c>
      <c r="HQ24">
        <v>1.8609599999999999</v>
      </c>
      <c r="HR24">
        <v>1.8583099999999999</v>
      </c>
      <c r="HS24">
        <v>1.85944</v>
      </c>
      <c r="HT24">
        <v>1.85883</v>
      </c>
      <c r="HU24">
        <v>1.8593900000000001</v>
      </c>
      <c r="HV24">
        <v>1.8577600000000001</v>
      </c>
      <c r="HW24">
        <v>1.86111</v>
      </c>
      <c r="HX24">
        <v>5</v>
      </c>
      <c r="HY24">
        <v>0</v>
      </c>
      <c r="HZ24">
        <v>0</v>
      </c>
      <c r="IA24">
        <v>0</v>
      </c>
      <c r="IB24" t="s">
        <v>428</v>
      </c>
      <c r="IC24" t="s">
        <v>429</v>
      </c>
      <c r="ID24" t="s">
        <v>430</v>
      </c>
      <c r="IE24" t="s">
        <v>430</v>
      </c>
      <c r="IF24" t="s">
        <v>430</v>
      </c>
      <c r="IG24" t="s">
        <v>430</v>
      </c>
      <c r="IH24">
        <v>0</v>
      </c>
      <c r="II24">
        <v>100</v>
      </c>
      <c r="IJ24">
        <v>100</v>
      </c>
      <c r="IK24">
        <v>-2.2410000000000001</v>
      </c>
      <c r="IL24">
        <v>-3.5000000000000003E-2</v>
      </c>
      <c r="IM24">
        <v>-2.1702402225781161</v>
      </c>
      <c r="IN24">
        <v>-2.8793889034536778E-3</v>
      </c>
      <c r="IO24">
        <v>1.2130710265152029E-6</v>
      </c>
      <c r="IP24">
        <v>-1.618128688630449E-10</v>
      </c>
      <c r="IQ24">
        <v>-0.21425228604266119</v>
      </c>
      <c r="IR24">
        <v>-1.5706532394904989E-2</v>
      </c>
      <c r="IS24">
        <v>1.201839916416713E-3</v>
      </c>
      <c r="IT24">
        <v>-1.147753359558091E-5</v>
      </c>
      <c r="IU24">
        <v>2</v>
      </c>
      <c r="IV24">
        <v>2156</v>
      </c>
      <c r="IW24">
        <v>1</v>
      </c>
      <c r="IX24">
        <v>41</v>
      </c>
      <c r="IY24">
        <v>0.7</v>
      </c>
      <c r="IZ24">
        <v>0.6</v>
      </c>
      <c r="JA24">
        <v>0.19775400000000001</v>
      </c>
      <c r="JB24">
        <v>2.5122100000000001</v>
      </c>
      <c r="JC24">
        <v>1.49414</v>
      </c>
      <c r="JD24">
        <v>2.2961399999999998</v>
      </c>
      <c r="JE24">
        <v>1.54419</v>
      </c>
      <c r="JF24">
        <v>2.32422</v>
      </c>
      <c r="JG24">
        <v>39.541600000000003</v>
      </c>
      <c r="JH24">
        <v>23.851099999999999</v>
      </c>
      <c r="JI24">
        <v>18</v>
      </c>
      <c r="JJ24">
        <v>484.81099999999998</v>
      </c>
      <c r="JK24">
        <v>465.35300000000001</v>
      </c>
      <c r="JL24">
        <v>22.346900000000002</v>
      </c>
      <c r="JM24">
        <v>29.8079</v>
      </c>
      <c r="JN24">
        <v>29.9998</v>
      </c>
      <c r="JO24">
        <v>29.8415</v>
      </c>
      <c r="JP24">
        <v>29.824000000000002</v>
      </c>
      <c r="JQ24">
        <v>4.01248</v>
      </c>
      <c r="JR24">
        <v>18.4085</v>
      </c>
      <c r="JS24">
        <v>9.5126000000000008</v>
      </c>
      <c r="JT24">
        <v>22.326499999999999</v>
      </c>
      <c r="JU24">
        <v>20</v>
      </c>
      <c r="JV24">
        <v>18.7562</v>
      </c>
      <c r="JW24">
        <v>98.202500000000001</v>
      </c>
      <c r="JX24">
        <v>98.057599999999994</v>
      </c>
    </row>
    <row r="25" spans="1:284" x14ac:dyDescent="0.3">
      <c r="A25">
        <v>9</v>
      </c>
      <c r="B25">
        <v>1693244983.0999999</v>
      </c>
      <c r="C25">
        <v>922</v>
      </c>
      <c r="D25" t="s">
        <v>466</v>
      </c>
      <c r="E25" t="s">
        <v>467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31</v>
      </c>
      <c r="L25" t="s">
        <v>421</v>
      </c>
      <c r="M25">
        <v>1693244983.0999999</v>
      </c>
      <c r="N25">
        <f t="shared" si="0"/>
        <v>5.4235709140259616E-3</v>
      </c>
      <c r="O25">
        <f t="shared" si="1"/>
        <v>5.4235709140259614</v>
      </c>
      <c r="P25">
        <f t="shared" si="2"/>
        <v>28.104256071088656</v>
      </c>
      <c r="Q25">
        <f t="shared" si="3"/>
        <v>363.97</v>
      </c>
      <c r="R25">
        <f t="shared" si="4"/>
        <v>245.93349658261371</v>
      </c>
      <c r="S25">
        <f t="shared" si="5"/>
        <v>24.446011884192714</v>
      </c>
      <c r="T25">
        <f t="shared" si="6"/>
        <v>36.178947028880003</v>
      </c>
      <c r="U25">
        <f t="shared" si="7"/>
        <v>0.43165952526499807</v>
      </c>
      <c r="V25">
        <f t="shared" si="8"/>
        <v>2.9128720744328795</v>
      </c>
      <c r="W25">
        <f t="shared" si="9"/>
        <v>0.39901261433597607</v>
      </c>
      <c r="X25">
        <f t="shared" si="10"/>
        <v>0.25211000530975997</v>
      </c>
      <c r="Y25">
        <f t="shared" si="11"/>
        <v>344.39281283671374</v>
      </c>
      <c r="Z25">
        <f t="shared" si="12"/>
        <v>28.663819918058415</v>
      </c>
      <c r="AA25">
        <f t="shared" si="13"/>
        <v>27.9863</v>
      </c>
      <c r="AB25">
        <f t="shared" si="14"/>
        <v>3.7918099373882383</v>
      </c>
      <c r="AC25">
        <f t="shared" si="15"/>
        <v>65.285952716076309</v>
      </c>
      <c r="AD25">
        <f t="shared" si="16"/>
        <v>2.4833526648127999</v>
      </c>
      <c r="AE25">
        <f t="shared" si="17"/>
        <v>3.803808570601265</v>
      </c>
      <c r="AF25">
        <f t="shared" si="18"/>
        <v>1.3084572725754384</v>
      </c>
      <c r="AG25">
        <f t="shared" si="19"/>
        <v>-239.1794773085449</v>
      </c>
      <c r="AH25">
        <f t="shared" si="20"/>
        <v>8.5115007528041868</v>
      </c>
      <c r="AI25">
        <f t="shared" si="21"/>
        <v>0.63702052966169576</v>
      </c>
      <c r="AJ25">
        <f t="shared" si="22"/>
        <v>114.36185681063472</v>
      </c>
      <c r="AK25">
        <v>6</v>
      </c>
      <c r="AL25">
        <v>1</v>
      </c>
      <c r="AM25">
        <f t="shared" si="23"/>
        <v>1</v>
      </c>
      <c r="AN25">
        <f t="shared" si="24"/>
        <v>0</v>
      </c>
      <c r="AO25">
        <f t="shared" si="25"/>
        <v>52200.351218094904</v>
      </c>
      <c r="AP25" t="s">
        <v>422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468</v>
      </c>
      <c r="AW25">
        <v>10228.1</v>
      </c>
      <c r="AX25">
        <v>763.11507692307691</v>
      </c>
      <c r="AY25">
        <v>1119.946800734705</v>
      </c>
      <c r="AZ25">
        <f t="shared" si="27"/>
        <v>0.31861488740138377</v>
      </c>
      <c r="BA25">
        <v>0.5</v>
      </c>
      <c r="BB25">
        <f t="shared" si="28"/>
        <v>1513.2858064183565</v>
      </c>
      <c r="BC25">
        <f t="shared" si="29"/>
        <v>28.104256071088656</v>
      </c>
      <c r="BD25">
        <f t="shared" si="30"/>
        <v>241.07769340904846</v>
      </c>
      <c r="BE25">
        <f t="shared" si="31"/>
        <v>2.1207950588258365E-2</v>
      </c>
      <c r="BF25">
        <f t="shared" si="32"/>
        <v>2.0643151958187946</v>
      </c>
      <c r="BG25">
        <f t="shared" si="33"/>
        <v>621.90680796707011</v>
      </c>
      <c r="BH25" t="s">
        <v>469</v>
      </c>
      <c r="BI25">
        <v>541.4</v>
      </c>
      <c r="BJ25">
        <f t="shared" si="34"/>
        <v>541.4</v>
      </c>
      <c r="BK25">
        <f t="shared" si="35"/>
        <v>0.51658418092285108</v>
      </c>
      <c r="BL25">
        <f t="shared" si="36"/>
        <v>0.61677244322928115</v>
      </c>
      <c r="BM25">
        <f t="shared" si="37"/>
        <v>0.79984334702152071</v>
      </c>
      <c r="BN25">
        <f t="shared" si="38"/>
        <v>2.8241470764830381</v>
      </c>
      <c r="BO25">
        <f t="shared" si="39"/>
        <v>0.94818043822146014</v>
      </c>
      <c r="BP25">
        <f t="shared" si="40"/>
        <v>0.4375756827013817</v>
      </c>
      <c r="BQ25">
        <f t="shared" si="41"/>
        <v>0.5624243172986183</v>
      </c>
      <c r="BR25">
        <v>16426</v>
      </c>
      <c r="BS25">
        <v>290.00000000000011</v>
      </c>
      <c r="BT25">
        <v>1029.02</v>
      </c>
      <c r="BU25">
        <v>155</v>
      </c>
      <c r="BV25">
        <v>10228.1</v>
      </c>
      <c r="BW25">
        <v>1027.8699999999999</v>
      </c>
      <c r="BX25">
        <v>1.1499999999999999</v>
      </c>
      <c r="BY25">
        <v>300.00000000000011</v>
      </c>
      <c r="BZ25">
        <v>38.5</v>
      </c>
      <c r="CA25">
        <v>1119.946800734705</v>
      </c>
      <c r="CB25">
        <v>1.587533630939951</v>
      </c>
      <c r="CC25">
        <v>-94.172801277465965</v>
      </c>
      <c r="CD25">
        <v>1.327826357307385</v>
      </c>
      <c r="CE25">
        <v>0.99446422046781646</v>
      </c>
      <c r="CF25">
        <v>-1.113125005561735E-2</v>
      </c>
      <c r="CG25">
        <v>289.99999999999989</v>
      </c>
      <c r="CH25">
        <v>1027.05</v>
      </c>
      <c r="CI25">
        <v>735</v>
      </c>
      <c r="CJ25">
        <v>10194</v>
      </c>
      <c r="CK25">
        <v>1027.57</v>
      </c>
      <c r="CL25">
        <v>-0.52</v>
      </c>
      <c r="CZ25">
        <f t="shared" si="42"/>
        <v>1800.12</v>
      </c>
      <c r="DA25">
        <f t="shared" si="43"/>
        <v>1513.2858064183565</v>
      </c>
      <c r="DB25">
        <f t="shared" si="44"/>
        <v>0.84065829301288619</v>
      </c>
      <c r="DC25">
        <f t="shared" si="45"/>
        <v>0.19131658602577259</v>
      </c>
      <c r="DD25">
        <v>6</v>
      </c>
      <c r="DE25">
        <v>0.5</v>
      </c>
      <c r="DF25" t="s">
        <v>425</v>
      </c>
      <c r="DG25">
        <v>2</v>
      </c>
      <c r="DH25">
        <v>1693244983.0999999</v>
      </c>
      <c r="DI25">
        <v>363.97</v>
      </c>
      <c r="DJ25">
        <v>400.06400000000002</v>
      </c>
      <c r="DK25">
        <v>24.9832</v>
      </c>
      <c r="DL25">
        <v>18.637499999999999</v>
      </c>
      <c r="DM25">
        <v>367.14800000000002</v>
      </c>
      <c r="DN25">
        <v>25.016100000000002</v>
      </c>
      <c r="DO25">
        <v>499.99900000000002</v>
      </c>
      <c r="DP25">
        <v>99.300600000000003</v>
      </c>
      <c r="DQ25">
        <v>0.100304</v>
      </c>
      <c r="DR25">
        <v>28.040500000000002</v>
      </c>
      <c r="DS25">
        <v>27.9863</v>
      </c>
      <c r="DT25">
        <v>999.9</v>
      </c>
      <c r="DU25">
        <v>0</v>
      </c>
      <c r="DV25">
        <v>0</v>
      </c>
      <c r="DW25">
        <v>9975</v>
      </c>
      <c r="DX25">
        <v>0</v>
      </c>
      <c r="DY25">
        <v>1803.11</v>
      </c>
      <c r="DZ25">
        <v>-36.093800000000002</v>
      </c>
      <c r="EA25">
        <v>373.29599999999999</v>
      </c>
      <c r="EB25">
        <v>407.66199999999998</v>
      </c>
      <c r="EC25">
        <v>6.3457600000000003</v>
      </c>
      <c r="ED25">
        <v>400.06400000000002</v>
      </c>
      <c r="EE25">
        <v>18.637499999999999</v>
      </c>
      <c r="EF25">
        <v>2.4808500000000002</v>
      </c>
      <c r="EG25">
        <v>1.8507100000000001</v>
      </c>
      <c r="EH25">
        <v>20.901399999999999</v>
      </c>
      <c r="EI25">
        <v>16.221800000000002</v>
      </c>
      <c r="EJ25">
        <v>1800.12</v>
      </c>
      <c r="EK25">
        <v>0.977993</v>
      </c>
      <c r="EL25">
        <v>2.20068E-2</v>
      </c>
      <c r="EM25">
        <v>0</v>
      </c>
      <c r="EN25">
        <v>764.22799999999995</v>
      </c>
      <c r="EO25">
        <v>5.0002500000000003</v>
      </c>
      <c r="EP25">
        <v>23984.400000000001</v>
      </c>
      <c r="EQ25">
        <v>14823.1</v>
      </c>
      <c r="ER25">
        <v>47.561999999999998</v>
      </c>
      <c r="ES25">
        <v>49.5</v>
      </c>
      <c r="ET25">
        <v>48.5</v>
      </c>
      <c r="EU25">
        <v>47.811999999999998</v>
      </c>
      <c r="EV25">
        <v>48.561999999999998</v>
      </c>
      <c r="EW25">
        <v>1755.61</v>
      </c>
      <c r="EX25">
        <v>39.5</v>
      </c>
      <c r="EY25">
        <v>0</v>
      </c>
      <c r="EZ25">
        <v>138.79999995231631</v>
      </c>
      <c r="FA25">
        <v>0</v>
      </c>
      <c r="FB25">
        <v>763.11507692307691</v>
      </c>
      <c r="FC25">
        <v>5.7423589811708027</v>
      </c>
      <c r="FD25">
        <v>-217.24102717757921</v>
      </c>
      <c r="FE25">
        <v>24005.65</v>
      </c>
      <c r="FF25">
        <v>15</v>
      </c>
      <c r="FG25">
        <v>1693244944.0999999</v>
      </c>
      <c r="FH25" t="s">
        <v>470</v>
      </c>
      <c r="FI25">
        <v>1693244944.0999999</v>
      </c>
      <c r="FJ25">
        <v>1693244938.0999999</v>
      </c>
      <c r="FK25">
        <v>12</v>
      </c>
      <c r="FL25">
        <v>-0.105</v>
      </c>
      <c r="FM25">
        <v>2E-3</v>
      </c>
      <c r="FN25">
        <v>-3.2509999999999999</v>
      </c>
      <c r="FO25">
        <v>-0.161</v>
      </c>
      <c r="FP25">
        <v>400</v>
      </c>
      <c r="FQ25">
        <v>19</v>
      </c>
      <c r="FR25">
        <v>0.22</v>
      </c>
      <c r="FS25">
        <v>0.05</v>
      </c>
      <c r="FT25">
        <v>27.941734922258622</v>
      </c>
      <c r="FU25">
        <v>-0.44307408093216022</v>
      </c>
      <c r="FV25">
        <v>0.15345020897843509</v>
      </c>
      <c r="FW25">
        <v>1</v>
      </c>
      <c r="FX25">
        <v>0.42437495689578669</v>
      </c>
      <c r="FY25">
        <v>7.6394724454959664E-2</v>
      </c>
      <c r="FZ25">
        <v>1.699470645766964E-2</v>
      </c>
      <c r="GA25">
        <v>1</v>
      </c>
      <c r="GB25">
        <v>2</v>
      </c>
      <c r="GC25">
        <v>2</v>
      </c>
      <c r="GD25" t="s">
        <v>427</v>
      </c>
      <c r="GE25">
        <v>2.9215800000000001</v>
      </c>
      <c r="GF25">
        <v>2.8299699999999999</v>
      </c>
      <c r="GG25">
        <v>8.4974300000000003E-2</v>
      </c>
      <c r="GH25">
        <v>8.9103699999999994E-2</v>
      </c>
      <c r="GI25">
        <v>0.123143</v>
      </c>
      <c r="GJ25">
        <v>9.6282800000000002E-2</v>
      </c>
      <c r="GK25">
        <v>23814</v>
      </c>
      <c r="GL25">
        <v>29309</v>
      </c>
      <c r="GM25">
        <v>23427.8</v>
      </c>
      <c r="GN25">
        <v>29478.7</v>
      </c>
      <c r="GO25">
        <v>27994.400000000001</v>
      </c>
      <c r="GP25">
        <v>37745.800000000003</v>
      </c>
      <c r="GQ25">
        <v>33110.800000000003</v>
      </c>
      <c r="GR25">
        <v>43553.599999999999</v>
      </c>
      <c r="GS25">
        <v>1.9568000000000001</v>
      </c>
      <c r="GT25">
        <v>1.8765000000000001</v>
      </c>
      <c r="GU25">
        <v>5.78165E-2</v>
      </c>
      <c r="GV25">
        <v>0</v>
      </c>
      <c r="GW25">
        <v>27.041599999999999</v>
      </c>
      <c r="GX25">
        <v>999.9</v>
      </c>
      <c r="GY25">
        <v>39.6</v>
      </c>
      <c r="GZ25">
        <v>35.6</v>
      </c>
      <c r="HA25">
        <v>23.283999999999999</v>
      </c>
      <c r="HB25">
        <v>61.467700000000001</v>
      </c>
      <c r="HC25">
        <v>39.775599999999997</v>
      </c>
      <c r="HD25">
        <v>1</v>
      </c>
      <c r="HE25">
        <v>0.182785</v>
      </c>
      <c r="HF25">
        <v>2.6457600000000001</v>
      </c>
      <c r="HG25">
        <v>20.255800000000001</v>
      </c>
      <c r="HH25">
        <v>5.2119</v>
      </c>
      <c r="HI25">
        <v>11.871</v>
      </c>
      <c r="HJ25">
        <v>4.9855999999999998</v>
      </c>
      <c r="HK25">
        <v>3.2839999999999998</v>
      </c>
      <c r="HL25">
        <v>9999</v>
      </c>
      <c r="HM25">
        <v>9999</v>
      </c>
      <c r="HN25">
        <v>9999</v>
      </c>
      <c r="HO25">
        <v>999.9</v>
      </c>
      <c r="HP25">
        <v>1.85486</v>
      </c>
      <c r="HQ25">
        <v>1.8609599999999999</v>
      </c>
      <c r="HR25">
        <v>1.8583499999999999</v>
      </c>
      <c r="HS25">
        <v>1.85945</v>
      </c>
      <c r="HT25">
        <v>1.85887</v>
      </c>
      <c r="HU25">
        <v>1.85941</v>
      </c>
      <c r="HV25">
        <v>1.8577600000000001</v>
      </c>
      <c r="HW25">
        <v>1.86111</v>
      </c>
      <c r="HX25">
        <v>5</v>
      </c>
      <c r="HY25">
        <v>0</v>
      </c>
      <c r="HZ25">
        <v>0</v>
      </c>
      <c r="IA25">
        <v>0</v>
      </c>
      <c r="IB25" t="s">
        <v>428</v>
      </c>
      <c r="IC25" t="s">
        <v>429</v>
      </c>
      <c r="ID25" t="s">
        <v>430</v>
      </c>
      <c r="IE25" t="s">
        <v>430</v>
      </c>
      <c r="IF25" t="s">
        <v>430</v>
      </c>
      <c r="IG25" t="s">
        <v>430</v>
      </c>
      <c r="IH25">
        <v>0</v>
      </c>
      <c r="II25">
        <v>100</v>
      </c>
      <c r="IJ25">
        <v>100</v>
      </c>
      <c r="IK25">
        <v>-3.1779999999999999</v>
      </c>
      <c r="IL25">
        <v>-3.2899999999999999E-2</v>
      </c>
      <c r="IM25">
        <v>-2.2758390970183968</v>
      </c>
      <c r="IN25">
        <v>-2.8793889034536778E-3</v>
      </c>
      <c r="IO25">
        <v>1.2130710265152029E-6</v>
      </c>
      <c r="IP25">
        <v>-1.618128688630449E-10</v>
      </c>
      <c r="IQ25">
        <v>-0.21237405412642341</v>
      </c>
      <c r="IR25">
        <v>-1.5706532394904989E-2</v>
      </c>
      <c r="IS25">
        <v>1.201839916416713E-3</v>
      </c>
      <c r="IT25">
        <v>-1.147753359558091E-5</v>
      </c>
      <c r="IU25">
        <v>2</v>
      </c>
      <c r="IV25">
        <v>2156</v>
      </c>
      <c r="IW25">
        <v>1</v>
      </c>
      <c r="IX25">
        <v>41</v>
      </c>
      <c r="IY25">
        <v>0.7</v>
      </c>
      <c r="IZ25">
        <v>0.8</v>
      </c>
      <c r="JA25">
        <v>1.0022</v>
      </c>
      <c r="JB25">
        <v>2.4572799999999999</v>
      </c>
      <c r="JC25">
        <v>1.49414</v>
      </c>
      <c r="JD25">
        <v>2.2949199999999998</v>
      </c>
      <c r="JE25">
        <v>1.54419</v>
      </c>
      <c r="JF25">
        <v>2.4584999999999999</v>
      </c>
      <c r="JG25">
        <v>39.666899999999998</v>
      </c>
      <c r="JH25">
        <v>23.8598</v>
      </c>
      <c r="JI25">
        <v>18</v>
      </c>
      <c r="JJ25">
        <v>485.101</v>
      </c>
      <c r="JK25">
        <v>465.077</v>
      </c>
      <c r="JL25">
        <v>22.65</v>
      </c>
      <c r="JM25">
        <v>29.769300000000001</v>
      </c>
      <c r="JN25">
        <v>29.999700000000001</v>
      </c>
      <c r="JO25">
        <v>29.800699999999999</v>
      </c>
      <c r="JP25">
        <v>29.783300000000001</v>
      </c>
      <c r="JQ25">
        <v>20.1374</v>
      </c>
      <c r="JR25">
        <v>19.4269</v>
      </c>
      <c r="JS25">
        <v>8.96218</v>
      </c>
      <c r="JT25">
        <v>22.6692</v>
      </c>
      <c r="JU25">
        <v>400</v>
      </c>
      <c r="JV25">
        <v>18.5867</v>
      </c>
      <c r="JW25">
        <v>98.221000000000004</v>
      </c>
      <c r="JX25">
        <v>98.065799999999996</v>
      </c>
    </row>
    <row r="26" spans="1:284" x14ac:dyDescent="0.3">
      <c r="A26">
        <v>10</v>
      </c>
      <c r="B26">
        <v>1693245096.5999999</v>
      </c>
      <c r="C26">
        <v>1035.5</v>
      </c>
      <c r="D26" t="s">
        <v>471</v>
      </c>
      <c r="E26" t="s">
        <v>472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31</v>
      </c>
      <c r="L26" t="s">
        <v>421</v>
      </c>
      <c r="M26">
        <v>1693245096.5999999</v>
      </c>
      <c r="N26">
        <f t="shared" si="0"/>
        <v>5.5596950382043363E-3</v>
      </c>
      <c r="O26">
        <f t="shared" si="1"/>
        <v>5.5596950382043362</v>
      </c>
      <c r="P26">
        <f t="shared" si="2"/>
        <v>28.715375815415033</v>
      </c>
      <c r="Q26">
        <f t="shared" si="3"/>
        <v>363.178</v>
      </c>
      <c r="R26">
        <f t="shared" si="4"/>
        <v>246.94139305457071</v>
      </c>
      <c r="S26">
        <f t="shared" si="5"/>
        <v>24.54480149800732</v>
      </c>
      <c r="T26">
        <f t="shared" si="6"/>
        <v>36.098168104499997</v>
      </c>
      <c r="U26">
        <f t="shared" si="7"/>
        <v>0.44912056883466245</v>
      </c>
      <c r="V26">
        <f t="shared" si="8"/>
        <v>2.9154036430745878</v>
      </c>
      <c r="W26">
        <f t="shared" si="9"/>
        <v>0.41392249666511338</v>
      </c>
      <c r="X26">
        <f t="shared" si="10"/>
        <v>0.26163370985898976</v>
      </c>
      <c r="Y26">
        <f t="shared" si="11"/>
        <v>344.4009996707793</v>
      </c>
      <c r="Z26">
        <f t="shared" si="12"/>
        <v>28.63142778852956</v>
      </c>
      <c r="AA26">
        <f t="shared" si="13"/>
        <v>27.970400000000001</v>
      </c>
      <c r="AB26">
        <f t="shared" si="14"/>
        <v>3.7882963134292473</v>
      </c>
      <c r="AC26">
        <f t="shared" si="15"/>
        <v>65.590142742826814</v>
      </c>
      <c r="AD26">
        <f t="shared" si="16"/>
        <v>2.4954469650750002</v>
      </c>
      <c r="AE26">
        <f t="shared" si="17"/>
        <v>3.8046066996064156</v>
      </c>
      <c r="AF26">
        <f t="shared" si="18"/>
        <v>1.2928493483542471</v>
      </c>
      <c r="AG26">
        <f t="shared" si="19"/>
        <v>-245.18255118481122</v>
      </c>
      <c r="AH26">
        <f t="shared" si="20"/>
        <v>11.583815276840529</v>
      </c>
      <c r="AI26">
        <f t="shared" si="21"/>
        <v>0.86615379725345587</v>
      </c>
      <c r="AJ26">
        <f t="shared" si="22"/>
        <v>111.66841756006205</v>
      </c>
      <c r="AK26">
        <v>7</v>
      </c>
      <c r="AL26">
        <v>1</v>
      </c>
      <c r="AM26">
        <f t="shared" si="23"/>
        <v>1</v>
      </c>
      <c r="AN26">
        <f t="shared" si="24"/>
        <v>0</v>
      </c>
      <c r="AO26">
        <f t="shared" si="25"/>
        <v>52272.149927357328</v>
      </c>
      <c r="AP26" t="s">
        <v>422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473</v>
      </c>
      <c r="AW26">
        <v>10231.6</v>
      </c>
      <c r="AX26">
        <v>775.60415384615385</v>
      </c>
      <c r="AY26">
        <v>1158.013519164047</v>
      </c>
      <c r="AZ26">
        <f t="shared" si="27"/>
        <v>0.33022875725487977</v>
      </c>
      <c r="BA26">
        <v>0.5</v>
      </c>
      <c r="BB26">
        <f t="shared" si="28"/>
        <v>1513.3196998353894</v>
      </c>
      <c r="BC26">
        <f t="shared" si="29"/>
        <v>28.715375815415033</v>
      </c>
      <c r="BD26">
        <f t="shared" si="30"/>
        <v>249.87084190298415</v>
      </c>
      <c r="BE26">
        <f t="shared" si="31"/>
        <v>2.1611302857100882E-2</v>
      </c>
      <c r="BF26">
        <f t="shared" si="32"/>
        <v>1.9635837088304604</v>
      </c>
      <c r="BG26">
        <f t="shared" si="33"/>
        <v>633.47021810012109</v>
      </c>
      <c r="BH26" t="s">
        <v>474</v>
      </c>
      <c r="BI26">
        <v>552.75</v>
      </c>
      <c r="BJ26">
        <f t="shared" si="34"/>
        <v>552.75</v>
      </c>
      <c r="BK26">
        <f t="shared" si="35"/>
        <v>0.52267396636351693</v>
      </c>
      <c r="BL26">
        <f t="shared" si="36"/>
        <v>0.63180640036930291</v>
      </c>
      <c r="BM26">
        <f t="shared" si="37"/>
        <v>0.78977482037426472</v>
      </c>
      <c r="BN26">
        <f t="shared" si="38"/>
        <v>2.3258507952400254</v>
      </c>
      <c r="BO26">
        <f t="shared" si="39"/>
        <v>0.93256827698121791</v>
      </c>
      <c r="BP26">
        <f t="shared" si="40"/>
        <v>0.45026962023388606</v>
      </c>
      <c r="BQ26">
        <f t="shared" si="41"/>
        <v>0.54973037976611394</v>
      </c>
      <c r="BR26">
        <v>16428</v>
      </c>
      <c r="BS26">
        <v>290.00000000000011</v>
      </c>
      <c r="BT26">
        <v>1058.75</v>
      </c>
      <c r="BU26">
        <v>135</v>
      </c>
      <c r="BV26">
        <v>10231.6</v>
      </c>
      <c r="BW26">
        <v>1057.45</v>
      </c>
      <c r="BX26">
        <v>1.3</v>
      </c>
      <c r="BY26">
        <v>300.00000000000011</v>
      </c>
      <c r="BZ26">
        <v>38.5</v>
      </c>
      <c r="CA26">
        <v>1158.013519164047</v>
      </c>
      <c r="CB26">
        <v>1.193526332995384</v>
      </c>
      <c r="CC26">
        <v>-102.8935702519145</v>
      </c>
      <c r="CD26">
        <v>0.99829718980649784</v>
      </c>
      <c r="CE26">
        <v>0.99737119678744535</v>
      </c>
      <c r="CF26">
        <v>-1.1131709454949949E-2</v>
      </c>
      <c r="CG26">
        <v>289.99999999999989</v>
      </c>
      <c r="CH26">
        <v>1054.97</v>
      </c>
      <c r="CI26">
        <v>825</v>
      </c>
      <c r="CJ26">
        <v>10189.299999999999</v>
      </c>
      <c r="CK26">
        <v>1057.03</v>
      </c>
      <c r="CL26">
        <v>-2.06</v>
      </c>
      <c r="CZ26">
        <f t="shared" si="42"/>
        <v>1800.16</v>
      </c>
      <c r="DA26">
        <f t="shared" si="43"/>
        <v>1513.3196998353894</v>
      </c>
      <c r="DB26">
        <f t="shared" si="44"/>
        <v>0.840658441380427</v>
      </c>
      <c r="DC26">
        <f t="shared" si="45"/>
        <v>0.19131688276085421</v>
      </c>
      <c r="DD26">
        <v>6</v>
      </c>
      <c r="DE26">
        <v>0.5</v>
      </c>
      <c r="DF26" t="s">
        <v>425</v>
      </c>
      <c r="DG26">
        <v>2</v>
      </c>
      <c r="DH26">
        <v>1693245096.5999999</v>
      </c>
      <c r="DI26">
        <v>363.178</v>
      </c>
      <c r="DJ26">
        <v>400.036</v>
      </c>
      <c r="DK26">
        <v>25.106300000000001</v>
      </c>
      <c r="DL26">
        <v>18.606300000000001</v>
      </c>
      <c r="DM26">
        <v>366.44799999999998</v>
      </c>
      <c r="DN26">
        <v>25.134699999999999</v>
      </c>
      <c r="DO26">
        <v>500.31799999999998</v>
      </c>
      <c r="DP26">
        <v>99.295100000000005</v>
      </c>
      <c r="DQ26">
        <v>0.10015</v>
      </c>
      <c r="DR26">
        <v>28.0441</v>
      </c>
      <c r="DS26">
        <v>27.970400000000001</v>
      </c>
      <c r="DT26">
        <v>999.9</v>
      </c>
      <c r="DU26">
        <v>0</v>
      </c>
      <c r="DV26">
        <v>0</v>
      </c>
      <c r="DW26">
        <v>9990</v>
      </c>
      <c r="DX26">
        <v>0</v>
      </c>
      <c r="DY26">
        <v>1798.1</v>
      </c>
      <c r="DZ26">
        <v>-36.857700000000001</v>
      </c>
      <c r="EA26">
        <v>372.53100000000001</v>
      </c>
      <c r="EB26">
        <v>407.62</v>
      </c>
      <c r="EC26">
        <v>6.5</v>
      </c>
      <c r="ED26">
        <v>400.036</v>
      </c>
      <c r="EE26">
        <v>18.606300000000001</v>
      </c>
      <c r="EF26">
        <v>2.4929299999999999</v>
      </c>
      <c r="EG26">
        <v>1.8475200000000001</v>
      </c>
      <c r="EH26">
        <v>20.980399999999999</v>
      </c>
      <c r="EI26">
        <v>16.194700000000001</v>
      </c>
      <c r="EJ26">
        <v>1800.16</v>
      </c>
      <c r="EK26">
        <v>0.977993</v>
      </c>
      <c r="EL26">
        <v>2.20068E-2</v>
      </c>
      <c r="EM26">
        <v>0</v>
      </c>
      <c r="EN26">
        <v>776.125</v>
      </c>
      <c r="EO26">
        <v>5.0002500000000003</v>
      </c>
      <c r="EP26">
        <v>24111.1</v>
      </c>
      <c r="EQ26">
        <v>14823.3</v>
      </c>
      <c r="ER26">
        <v>47.561999999999998</v>
      </c>
      <c r="ES26">
        <v>49.561999999999998</v>
      </c>
      <c r="ET26">
        <v>48.5</v>
      </c>
      <c r="EU26">
        <v>47.811999999999998</v>
      </c>
      <c r="EV26">
        <v>48.686999999999998</v>
      </c>
      <c r="EW26">
        <v>1755.65</v>
      </c>
      <c r="EX26">
        <v>39.51</v>
      </c>
      <c r="EY26">
        <v>0</v>
      </c>
      <c r="EZ26">
        <v>111.5999999046326</v>
      </c>
      <c r="FA26">
        <v>0</v>
      </c>
      <c r="FB26">
        <v>775.60415384615385</v>
      </c>
      <c r="FC26">
        <v>5.655726485278584</v>
      </c>
      <c r="FD26">
        <v>-905.71965886859209</v>
      </c>
      <c r="FE26">
        <v>24099.811538461541</v>
      </c>
      <c r="FF26">
        <v>15</v>
      </c>
      <c r="FG26">
        <v>1693245058.0999999</v>
      </c>
      <c r="FH26" t="s">
        <v>475</v>
      </c>
      <c r="FI26">
        <v>1693245058.0999999</v>
      </c>
      <c r="FJ26">
        <v>1693245058.0999999</v>
      </c>
      <c r="FK26">
        <v>13</v>
      </c>
      <c r="FL26">
        <v>-9.4E-2</v>
      </c>
      <c r="FM26">
        <v>2E-3</v>
      </c>
      <c r="FN26">
        <v>-3.3450000000000002</v>
      </c>
      <c r="FO26">
        <v>-0.16</v>
      </c>
      <c r="FP26">
        <v>400</v>
      </c>
      <c r="FQ26">
        <v>18</v>
      </c>
      <c r="FR26">
        <v>0.17</v>
      </c>
      <c r="FS26">
        <v>0.04</v>
      </c>
      <c r="FT26">
        <v>28.620948976560829</v>
      </c>
      <c r="FU26">
        <v>-0.74762073247613081</v>
      </c>
      <c r="FV26">
        <v>0.1919189086941796</v>
      </c>
      <c r="FW26">
        <v>1</v>
      </c>
      <c r="FX26">
        <v>0.43170021874838371</v>
      </c>
      <c r="FY26">
        <v>0.1091325657648327</v>
      </c>
      <c r="FZ26">
        <v>1.9177665830420978E-2</v>
      </c>
      <c r="GA26">
        <v>1</v>
      </c>
      <c r="GB26">
        <v>2</v>
      </c>
      <c r="GC26">
        <v>2</v>
      </c>
      <c r="GD26" t="s">
        <v>427</v>
      </c>
      <c r="GE26">
        <v>2.9223599999999998</v>
      </c>
      <c r="GF26">
        <v>2.8299500000000002</v>
      </c>
      <c r="GG26">
        <v>8.4849800000000003E-2</v>
      </c>
      <c r="GH26">
        <v>8.9098999999999998E-2</v>
      </c>
      <c r="GI26">
        <v>0.123554</v>
      </c>
      <c r="GJ26">
        <v>9.61674E-2</v>
      </c>
      <c r="GK26">
        <v>23819.1</v>
      </c>
      <c r="GL26">
        <v>29308.7</v>
      </c>
      <c r="GM26">
        <v>23429.599999999999</v>
      </c>
      <c r="GN26">
        <v>29478.2</v>
      </c>
      <c r="GO26">
        <v>27982.6</v>
      </c>
      <c r="GP26">
        <v>37750.400000000001</v>
      </c>
      <c r="GQ26">
        <v>33112.6</v>
      </c>
      <c r="GR26">
        <v>43553.3</v>
      </c>
      <c r="GS26">
        <v>1.9562999999999999</v>
      </c>
      <c r="GT26">
        <v>1.8762000000000001</v>
      </c>
      <c r="GU26">
        <v>5.5879400000000003E-2</v>
      </c>
      <c r="GV26">
        <v>0</v>
      </c>
      <c r="GW26">
        <v>27.057400000000001</v>
      </c>
      <c r="GX26">
        <v>999.9</v>
      </c>
      <c r="GY26">
        <v>39.299999999999997</v>
      </c>
      <c r="GZ26">
        <v>35.700000000000003</v>
      </c>
      <c r="HA26">
        <v>23.236699999999999</v>
      </c>
      <c r="HB26">
        <v>61.5077</v>
      </c>
      <c r="HC26">
        <v>39.222799999999999</v>
      </c>
      <c r="HD26">
        <v>1</v>
      </c>
      <c r="HE26">
        <v>0.18019299999999999</v>
      </c>
      <c r="HF26">
        <v>2.20499</v>
      </c>
      <c r="HG26">
        <v>20.259699999999999</v>
      </c>
      <c r="HH26">
        <v>5.2112999999999996</v>
      </c>
      <c r="HI26">
        <v>11.8698</v>
      </c>
      <c r="HJ26">
        <v>4.9854000000000003</v>
      </c>
      <c r="HK26">
        <v>3.2839999999999998</v>
      </c>
      <c r="HL26">
        <v>9999</v>
      </c>
      <c r="HM26">
        <v>9999</v>
      </c>
      <c r="HN26">
        <v>9999</v>
      </c>
      <c r="HO26">
        <v>999.9</v>
      </c>
      <c r="HP26">
        <v>1.85486</v>
      </c>
      <c r="HQ26">
        <v>1.8609599999999999</v>
      </c>
      <c r="HR26">
        <v>1.85833</v>
      </c>
      <c r="HS26">
        <v>1.85944</v>
      </c>
      <c r="HT26">
        <v>1.85883</v>
      </c>
      <c r="HU26">
        <v>1.85934</v>
      </c>
      <c r="HV26">
        <v>1.8577600000000001</v>
      </c>
      <c r="HW26">
        <v>1.86111</v>
      </c>
      <c r="HX26">
        <v>5</v>
      </c>
      <c r="HY26">
        <v>0</v>
      </c>
      <c r="HZ26">
        <v>0</v>
      </c>
      <c r="IA26">
        <v>0</v>
      </c>
      <c r="IB26" t="s">
        <v>428</v>
      </c>
      <c r="IC26" t="s">
        <v>429</v>
      </c>
      <c r="ID26" t="s">
        <v>430</v>
      </c>
      <c r="IE26" t="s">
        <v>430</v>
      </c>
      <c r="IF26" t="s">
        <v>430</v>
      </c>
      <c r="IG26" t="s">
        <v>430</v>
      </c>
      <c r="IH26">
        <v>0</v>
      </c>
      <c r="II26">
        <v>100</v>
      </c>
      <c r="IJ26">
        <v>100</v>
      </c>
      <c r="IK26">
        <v>-3.27</v>
      </c>
      <c r="IL26">
        <v>-2.8400000000000002E-2</v>
      </c>
      <c r="IM26">
        <v>-2.369939862823212</v>
      </c>
      <c r="IN26">
        <v>-2.8793889034536778E-3</v>
      </c>
      <c r="IO26">
        <v>1.2130710265152029E-6</v>
      </c>
      <c r="IP26">
        <v>-1.618128688630449E-10</v>
      </c>
      <c r="IQ26">
        <v>-0.2106523512464761</v>
      </c>
      <c r="IR26">
        <v>-1.5706532394904989E-2</v>
      </c>
      <c r="IS26">
        <v>1.201839916416713E-3</v>
      </c>
      <c r="IT26">
        <v>-1.147753359558091E-5</v>
      </c>
      <c r="IU26">
        <v>2</v>
      </c>
      <c r="IV26">
        <v>2156</v>
      </c>
      <c r="IW26">
        <v>1</v>
      </c>
      <c r="IX26">
        <v>41</v>
      </c>
      <c r="IY26">
        <v>0.6</v>
      </c>
      <c r="IZ26">
        <v>0.6</v>
      </c>
      <c r="JA26">
        <v>1.0022</v>
      </c>
      <c r="JB26">
        <v>2.4645999999999999</v>
      </c>
      <c r="JC26">
        <v>1.49414</v>
      </c>
      <c r="JD26">
        <v>2.2949199999999998</v>
      </c>
      <c r="JE26">
        <v>1.54419</v>
      </c>
      <c r="JF26">
        <v>2.36816</v>
      </c>
      <c r="JG26">
        <v>39.692</v>
      </c>
      <c r="JH26">
        <v>23.851099999999999</v>
      </c>
      <c r="JI26">
        <v>18</v>
      </c>
      <c r="JJ26">
        <v>484.64499999999998</v>
      </c>
      <c r="JK26">
        <v>464.71899999999999</v>
      </c>
      <c r="JL26">
        <v>22.798300000000001</v>
      </c>
      <c r="JM26">
        <v>29.759</v>
      </c>
      <c r="JN26">
        <v>29.999099999999999</v>
      </c>
      <c r="JO26">
        <v>29.782900000000001</v>
      </c>
      <c r="JP26">
        <v>29.765499999999999</v>
      </c>
      <c r="JQ26">
        <v>20.126899999999999</v>
      </c>
      <c r="JR26">
        <v>19.8933</v>
      </c>
      <c r="JS26">
        <v>8.7909000000000006</v>
      </c>
      <c r="JT26">
        <v>22.8188</v>
      </c>
      <c r="JU26">
        <v>400</v>
      </c>
      <c r="JV26">
        <v>18.488299999999999</v>
      </c>
      <c r="JW26">
        <v>98.227400000000003</v>
      </c>
      <c r="JX26">
        <v>98.064599999999999</v>
      </c>
    </row>
    <row r="27" spans="1:284" x14ac:dyDescent="0.3">
      <c r="A27">
        <v>11</v>
      </c>
      <c r="B27">
        <v>1693245222.0999999</v>
      </c>
      <c r="C27">
        <v>1161</v>
      </c>
      <c r="D27" t="s">
        <v>476</v>
      </c>
      <c r="E27" t="s">
        <v>477</v>
      </c>
      <c r="F27" t="s">
        <v>416</v>
      </c>
      <c r="G27" t="s">
        <v>417</v>
      </c>
      <c r="H27" t="s">
        <v>418</v>
      </c>
      <c r="I27" t="s">
        <v>419</v>
      </c>
      <c r="J27" t="s">
        <v>420</v>
      </c>
      <c r="K27" t="s">
        <v>31</v>
      </c>
      <c r="L27" t="s">
        <v>421</v>
      </c>
      <c r="M27">
        <v>1693245222.0999999</v>
      </c>
      <c r="N27">
        <f t="shared" si="0"/>
        <v>5.4085335903443516E-3</v>
      </c>
      <c r="O27">
        <f t="shared" si="1"/>
        <v>5.4085335903443514</v>
      </c>
      <c r="P27">
        <f t="shared" si="2"/>
        <v>40.717478971476389</v>
      </c>
      <c r="Q27">
        <f t="shared" si="3"/>
        <v>547.53899999999999</v>
      </c>
      <c r="R27">
        <f t="shared" si="4"/>
        <v>376.73812766117589</v>
      </c>
      <c r="S27">
        <f t="shared" si="5"/>
        <v>37.444731986280857</v>
      </c>
      <c r="T27">
        <f t="shared" si="6"/>
        <v>54.420961409765695</v>
      </c>
      <c r="U27">
        <f t="shared" si="7"/>
        <v>0.43322022990846148</v>
      </c>
      <c r="V27">
        <f t="shared" si="8"/>
        <v>2.9241018226179856</v>
      </c>
      <c r="W27">
        <f t="shared" si="9"/>
        <v>0.40046246861294899</v>
      </c>
      <c r="X27">
        <f t="shared" si="10"/>
        <v>0.25302546951643479</v>
      </c>
      <c r="Y27">
        <f t="shared" si="11"/>
        <v>344.39349967102385</v>
      </c>
      <c r="Z27">
        <f t="shared" si="12"/>
        <v>28.725085194987614</v>
      </c>
      <c r="AA27">
        <f t="shared" si="13"/>
        <v>28.0106</v>
      </c>
      <c r="AB27">
        <f t="shared" si="14"/>
        <v>3.7971853086315712</v>
      </c>
      <c r="AC27">
        <f t="shared" si="15"/>
        <v>65.425857835968657</v>
      </c>
      <c r="AD27">
        <f t="shared" si="16"/>
        <v>2.4973317306674296</v>
      </c>
      <c r="AE27">
        <f t="shared" si="17"/>
        <v>3.8170408662100739</v>
      </c>
      <c r="AF27">
        <f t="shared" si="18"/>
        <v>1.2998535779641416</v>
      </c>
      <c r="AG27">
        <f t="shared" si="19"/>
        <v>-238.51633133418591</v>
      </c>
      <c r="AH27">
        <f t="shared" si="20"/>
        <v>14.109153882757946</v>
      </c>
      <c r="AI27">
        <f t="shared" si="21"/>
        <v>1.0523464594067988</v>
      </c>
      <c r="AJ27">
        <f t="shared" si="22"/>
        <v>121.0386686790027</v>
      </c>
      <c r="AK27">
        <v>7</v>
      </c>
      <c r="AL27">
        <v>1</v>
      </c>
      <c r="AM27">
        <f t="shared" si="23"/>
        <v>1</v>
      </c>
      <c r="AN27">
        <f t="shared" si="24"/>
        <v>0</v>
      </c>
      <c r="AO27">
        <f t="shared" si="25"/>
        <v>52511.868436622412</v>
      </c>
      <c r="AP27" t="s">
        <v>422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478</v>
      </c>
      <c r="AW27">
        <v>10224.700000000001</v>
      </c>
      <c r="AX27">
        <v>819.89388461538465</v>
      </c>
      <c r="AY27">
        <v>1297.8053330037681</v>
      </c>
      <c r="AZ27">
        <f t="shared" si="27"/>
        <v>0.36824586572029128</v>
      </c>
      <c r="BA27">
        <v>0.5</v>
      </c>
      <c r="BB27">
        <f t="shared" si="28"/>
        <v>1513.2935998355117</v>
      </c>
      <c r="BC27">
        <f t="shared" si="29"/>
        <v>40.717478971476389</v>
      </c>
      <c r="BD27">
        <f t="shared" si="30"/>
        <v>278.63205588020202</v>
      </c>
      <c r="BE27">
        <f t="shared" si="31"/>
        <v>2.9542788995922803E-2</v>
      </c>
      <c r="BF27">
        <f t="shared" si="32"/>
        <v>1.6443642299241774</v>
      </c>
      <c r="BG27">
        <f t="shared" si="33"/>
        <v>673.13323952159726</v>
      </c>
      <c r="BH27" t="s">
        <v>479</v>
      </c>
      <c r="BI27">
        <v>558.23</v>
      </c>
      <c r="BJ27">
        <f t="shared" si="34"/>
        <v>558.23</v>
      </c>
      <c r="BK27">
        <f t="shared" si="35"/>
        <v>0.56986615341764879</v>
      </c>
      <c r="BL27">
        <f t="shared" si="36"/>
        <v>0.64619711753683995</v>
      </c>
      <c r="BM27">
        <f t="shared" si="37"/>
        <v>0.74263466091654895</v>
      </c>
      <c r="BN27">
        <f t="shared" si="38"/>
        <v>1.5709981333956502</v>
      </c>
      <c r="BO27">
        <f t="shared" si="39"/>
        <v>0.87523598179578865</v>
      </c>
      <c r="BP27">
        <f t="shared" si="40"/>
        <v>0.43996744419164485</v>
      </c>
      <c r="BQ27">
        <f t="shared" si="41"/>
        <v>0.5600325558083552</v>
      </c>
      <c r="BR27">
        <v>16430</v>
      </c>
      <c r="BS27">
        <v>290.00000000000011</v>
      </c>
      <c r="BT27">
        <v>1177.3699999999999</v>
      </c>
      <c r="BU27">
        <v>185</v>
      </c>
      <c r="BV27">
        <v>10224.700000000001</v>
      </c>
      <c r="BW27">
        <v>1175.55</v>
      </c>
      <c r="BX27">
        <v>1.82</v>
      </c>
      <c r="BY27">
        <v>300.00000000000011</v>
      </c>
      <c r="BZ27">
        <v>38.5</v>
      </c>
      <c r="CA27">
        <v>1297.8053330037681</v>
      </c>
      <c r="CB27">
        <v>1.355688451960954</v>
      </c>
      <c r="CC27">
        <v>-125.0016311264412</v>
      </c>
      <c r="CD27">
        <v>1.134008369094917</v>
      </c>
      <c r="CE27">
        <v>0.99770089105738524</v>
      </c>
      <c r="CF27">
        <v>-1.113278998887653E-2</v>
      </c>
      <c r="CG27">
        <v>289.99999999999989</v>
      </c>
      <c r="CH27">
        <v>1176.53</v>
      </c>
      <c r="CI27">
        <v>825</v>
      </c>
      <c r="CJ27">
        <v>10190.1</v>
      </c>
      <c r="CK27">
        <v>1175.1400000000001</v>
      </c>
      <c r="CL27">
        <v>1.39</v>
      </c>
      <c r="CZ27">
        <f t="shared" si="42"/>
        <v>1800.13</v>
      </c>
      <c r="DA27">
        <f t="shared" si="43"/>
        <v>1513.2935998355117</v>
      </c>
      <c r="DB27">
        <f t="shared" si="44"/>
        <v>0.84065795238983387</v>
      </c>
      <c r="DC27">
        <f t="shared" si="45"/>
        <v>0.19131590477966803</v>
      </c>
      <c r="DD27">
        <v>6</v>
      </c>
      <c r="DE27">
        <v>0.5</v>
      </c>
      <c r="DF27" t="s">
        <v>425</v>
      </c>
      <c r="DG27">
        <v>2</v>
      </c>
      <c r="DH27">
        <v>1693245222.0999999</v>
      </c>
      <c r="DI27">
        <v>547.53899999999999</v>
      </c>
      <c r="DJ27">
        <v>599.96799999999996</v>
      </c>
      <c r="DK27">
        <v>25.126100000000001</v>
      </c>
      <c r="DL27">
        <v>18.7972</v>
      </c>
      <c r="DM27">
        <v>551.01599999999996</v>
      </c>
      <c r="DN27">
        <v>25.1495</v>
      </c>
      <c r="DO27">
        <v>499.863</v>
      </c>
      <c r="DP27">
        <v>99.292599999999993</v>
      </c>
      <c r="DQ27">
        <v>9.9336300000000002E-2</v>
      </c>
      <c r="DR27">
        <v>28.100100000000001</v>
      </c>
      <c r="DS27">
        <v>28.0106</v>
      </c>
      <c r="DT27">
        <v>999.9</v>
      </c>
      <c r="DU27">
        <v>0</v>
      </c>
      <c r="DV27">
        <v>0</v>
      </c>
      <c r="DW27">
        <v>10040</v>
      </c>
      <c r="DX27">
        <v>0</v>
      </c>
      <c r="DY27">
        <v>1807.34</v>
      </c>
      <c r="DZ27">
        <v>-52.4285</v>
      </c>
      <c r="EA27">
        <v>561.65200000000004</v>
      </c>
      <c r="EB27">
        <v>611.46199999999999</v>
      </c>
      <c r="EC27">
        <v>6.3289099999999996</v>
      </c>
      <c r="ED27">
        <v>599.96799999999996</v>
      </c>
      <c r="EE27">
        <v>18.7972</v>
      </c>
      <c r="EF27">
        <v>2.4948299999999999</v>
      </c>
      <c r="EG27">
        <v>1.86642</v>
      </c>
      <c r="EH27">
        <v>20.992799999999999</v>
      </c>
      <c r="EI27">
        <v>16.354399999999998</v>
      </c>
      <c r="EJ27">
        <v>1800.13</v>
      </c>
      <c r="EK27">
        <v>0.97800900000000002</v>
      </c>
      <c r="EL27">
        <v>2.1990900000000001E-2</v>
      </c>
      <c r="EM27">
        <v>0</v>
      </c>
      <c r="EN27">
        <v>819.99900000000002</v>
      </c>
      <c r="EO27">
        <v>5.0002500000000003</v>
      </c>
      <c r="EP27">
        <v>25085.9</v>
      </c>
      <c r="EQ27">
        <v>14823.2</v>
      </c>
      <c r="ER27">
        <v>47.686999999999998</v>
      </c>
      <c r="ES27">
        <v>49.686999999999998</v>
      </c>
      <c r="ET27">
        <v>48.561999999999998</v>
      </c>
      <c r="EU27">
        <v>47.936999999999998</v>
      </c>
      <c r="EV27">
        <v>48.75</v>
      </c>
      <c r="EW27">
        <v>1755.65</v>
      </c>
      <c r="EX27">
        <v>39.479999999999997</v>
      </c>
      <c r="EY27">
        <v>0</v>
      </c>
      <c r="EZ27">
        <v>123.7999999523163</v>
      </c>
      <c r="FA27">
        <v>0</v>
      </c>
      <c r="FB27">
        <v>819.89388461538465</v>
      </c>
      <c r="FC27">
        <v>0.22882052035163289</v>
      </c>
      <c r="FD27">
        <v>1124.0752081963431</v>
      </c>
      <c r="FE27">
        <v>25133.97692307692</v>
      </c>
      <c r="FF27">
        <v>15</v>
      </c>
      <c r="FG27">
        <v>1693245180.5999999</v>
      </c>
      <c r="FH27" t="s">
        <v>480</v>
      </c>
      <c r="FI27">
        <v>1693245180.5999999</v>
      </c>
      <c r="FJ27">
        <v>1693245179.5999999</v>
      </c>
      <c r="FK27">
        <v>14</v>
      </c>
      <c r="FL27">
        <v>0.13900000000000001</v>
      </c>
      <c r="FM27">
        <v>5.0000000000000001E-3</v>
      </c>
      <c r="FN27">
        <v>-3.5630000000000002</v>
      </c>
      <c r="FO27">
        <v>-0.157</v>
      </c>
      <c r="FP27">
        <v>600</v>
      </c>
      <c r="FQ27">
        <v>18</v>
      </c>
      <c r="FR27">
        <v>0.14000000000000001</v>
      </c>
      <c r="FS27">
        <v>0.03</v>
      </c>
      <c r="FT27">
        <v>40.812308124529473</v>
      </c>
      <c r="FU27">
        <v>-0.61065803312835276</v>
      </c>
      <c r="FV27">
        <v>0.14808522569532889</v>
      </c>
      <c r="FW27">
        <v>1</v>
      </c>
      <c r="FX27">
        <v>0.42635943435903367</v>
      </c>
      <c r="FY27">
        <v>5.3482283537983108E-2</v>
      </c>
      <c r="FZ27">
        <v>9.5108684197815398E-3</v>
      </c>
      <c r="GA27">
        <v>1</v>
      </c>
      <c r="GB27">
        <v>2</v>
      </c>
      <c r="GC27">
        <v>2</v>
      </c>
      <c r="GD27" t="s">
        <v>427</v>
      </c>
      <c r="GE27">
        <v>2.9212400000000001</v>
      </c>
      <c r="GF27">
        <v>2.8295699999999999</v>
      </c>
      <c r="GG27">
        <v>0.114936</v>
      </c>
      <c r="GH27">
        <v>0.11987</v>
      </c>
      <c r="GI27">
        <v>0.123602</v>
      </c>
      <c r="GJ27">
        <v>9.6871899999999997E-2</v>
      </c>
      <c r="GK27">
        <v>23038.3</v>
      </c>
      <c r="GL27">
        <v>28319.5</v>
      </c>
      <c r="GM27">
        <v>23431.8</v>
      </c>
      <c r="GN27">
        <v>29479.1</v>
      </c>
      <c r="GO27">
        <v>27986.799999999999</v>
      </c>
      <c r="GP27">
        <v>37725.699999999997</v>
      </c>
      <c r="GQ27">
        <v>33116.300000000003</v>
      </c>
      <c r="GR27">
        <v>43555.4</v>
      </c>
      <c r="GS27">
        <v>1.9562999999999999</v>
      </c>
      <c r="GT27">
        <v>1.8757999999999999</v>
      </c>
      <c r="GU27">
        <v>5.5134299999999997E-2</v>
      </c>
      <c r="GV27">
        <v>0</v>
      </c>
      <c r="GW27">
        <v>27.1097</v>
      </c>
      <c r="GX27">
        <v>999.9</v>
      </c>
      <c r="GY27">
        <v>39.1</v>
      </c>
      <c r="GZ27">
        <v>35.799999999999997</v>
      </c>
      <c r="HA27">
        <v>23.247900000000001</v>
      </c>
      <c r="HB27">
        <v>60.967700000000001</v>
      </c>
      <c r="HC27">
        <v>39.847799999999999</v>
      </c>
      <c r="HD27">
        <v>1</v>
      </c>
      <c r="HE27">
        <v>0.18373999999999999</v>
      </c>
      <c r="HF27">
        <v>3.09748</v>
      </c>
      <c r="HG27">
        <v>20.2484</v>
      </c>
      <c r="HH27">
        <v>5.2119</v>
      </c>
      <c r="HI27">
        <v>11.872199999999999</v>
      </c>
      <c r="HJ27">
        <v>4.9850000000000003</v>
      </c>
      <c r="HK27">
        <v>3.2839999999999998</v>
      </c>
      <c r="HL27">
        <v>9999</v>
      </c>
      <c r="HM27">
        <v>9999</v>
      </c>
      <c r="HN27">
        <v>9999</v>
      </c>
      <c r="HO27">
        <v>999.9</v>
      </c>
      <c r="HP27">
        <v>1.85486</v>
      </c>
      <c r="HQ27">
        <v>1.8609599999999999</v>
      </c>
      <c r="HR27">
        <v>1.8583499999999999</v>
      </c>
      <c r="HS27">
        <v>1.85944</v>
      </c>
      <c r="HT27">
        <v>1.85886</v>
      </c>
      <c r="HU27">
        <v>1.8593</v>
      </c>
      <c r="HV27">
        <v>1.8577600000000001</v>
      </c>
      <c r="HW27">
        <v>1.86111</v>
      </c>
      <c r="HX27">
        <v>5</v>
      </c>
      <c r="HY27">
        <v>0</v>
      </c>
      <c r="HZ27">
        <v>0</v>
      </c>
      <c r="IA27">
        <v>0</v>
      </c>
      <c r="IB27" t="s">
        <v>428</v>
      </c>
      <c r="IC27" t="s">
        <v>429</v>
      </c>
      <c r="ID27" t="s">
        <v>430</v>
      </c>
      <c r="IE27" t="s">
        <v>430</v>
      </c>
      <c r="IF27" t="s">
        <v>430</v>
      </c>
      <c r="IG27" t="s">
        <v>430</v>
      </c>
      <c r="IH27">
        <v>0</v>
      </c>
      <c r="II27">
        <v>100</v>
      </c>
      <c r="IJ27">
        <v>100</v>
      </c>
      <c r="IK27">
        <v>-3.4769999999999999</v>
      </c>
      <c r="IL27">
        <v>-2.3400000000000001E-2</v>
      </c>
      <c r="IM27">
        <v>-2.2310163483731298</v>
      </c>
      <c r="IN27">
        <v>-2.8793889034536778E-3</v>
      </c>
      <c r="IO27">
        <v>1.2130710265152029E-6</v>
      </c>
      <c r="IP27">
        <v>-1.618128688630449E-10</v>
      </c>
      <c r="IQ27">
        <v>-0.205972475076525</v>
      </c>
      <c r="IR27">
        <v>-1.5706532394904989E-2</v>
      </c>
      <c r="IS27">
        <v>1.201839916416713E-3</v>
      </c>
      <c r="IT27">
        <v>-1.147753359558091E-5</v>
      </c>
      <c r="IU27">
        <v>2</v>
      </c>
      <c r="IV27">
        <v>2156</v>
      </c>
      <c r="IW27">
        <v>1</v>
      </c>
      <c r="IX27">
        <v>41</v>
      </c>
      <c r="IY27">
        <v>0.7</v>
      </c>
      <c r="IZ27">
        <v>0.7</v>
      </c>
      <c r="JA27">
        <v>1.3757299999999999</v>
      </c>
      <c r="JB27">
        <v>2.4499499999999999</v>
      </c>
      <c r="JC27">
        <v>1.49414</v>
      </c>
      <c r="JD27">
        <v>2.2949199999999998</v>
      </c>
      <c r="JE27">
        <v>1.54419</v>
      </c>
      <c r="JF27">
        <v>2.4877899999999999</v>
      </c>
      <c r="JG27">
        <v>39.792499999999997</v>
      </c>
      <c r="JH27">
        <v>23.851099999999999</v>
      </c>
      <c r="JI27">
        <v>18</v>
      </c>
      <c r="JJ27">
        <v>484.584</v>
      </c>
      <c r="JK27">
        <v>464.37799999999999</v>
      </c>
      <c r="JL27">
        <v>22.395600000000002</v>
      </c>
      <c r="JM27">
        <v>29.756399999999999</v>
      </c>
      <c r="JN27">
        <v>30.0001</v>
      </c>
      <c r="JO27">
        <v>29.775300000000001</v>
      </c>
      <c r="JP27">
        <v>29.7578</v>
      </c>
      <c r="JQ27">
        <v>27.596599999999999</v>
      </c>
      <c r="JR27">
        <v>18.6693</v>
      </c>
      <c r="JS27">
        <v>8.4414899999999999</v>
      </c>
      <c r="JT27">
        <v>22.403700000000001</v>
      </c>
      <c r="JU27">
        <v>600</v>
      </c>
      <c r="JV27">
        <v>18.712599999999998</v>
      </c>
      <c r="JW27">
        <v>98.2376</v>
      </c>
      <c r="JX27">
        <v>98.068600000000004</v>
      </c>
    </row>
    <row r="28" spans="1:284" x14ac:dyDescent="0.3">
      <c r="A28">
        <v>12</v>
      </c>
      <c r="B28">
        <v>1693245351.0999999</v>
      </c>
      <c r="C28">
        <v>1290</v>
      </c>
      <c r="D28" t="s">
        <v>481</v>
      </c>
      <c r="E28" t="s">
        <v>482</v>
      </c>
      <c r="F28" t="s">
        <v>416</v>
      </c>
      <c r="G28" t="s">
        <v>417</v>
      </c>
      <c r="H28" t="s">
        <v>418</v>
      </c>
      <c r="I28" t="s">
        <v>419</v>
      </c>
      <c r="J28" t="s">
        <v>420</v>
      </c>
      <c r="K28" t="s">
        <v>31</v>
      </c>
      <c r="L28" t="s">
        <v>421</v>
      </c>
      <c r="M28">
        <v>1693245351.0999999</v>
      </c>
      <c r="N28">
        <f t="shared" si="0"/>
        <v>5.5190482966326346E-3</v>
      </c>
      <c r="O28">
        <f t="shared" si="1"/>
        <v>5.5190482966326346</v>
      </c>
      <c r="P28">
        <f t="shared" si="2"/>
        <v>47.524012365598225</v>
      </c>
      <c r="Q28">
        <f t="shared" si="3"/>
        <v>738.08600000000001</v>
      </c>
      <c r="R28">
        <f t="shared" si="4"/>
        <v>539.88226678319018</v>
      </c>
      <c r="S28">
        <f t="shared" si="5"/>
        <v>53.662341864678815</v>
      </c>
      <c r="T28">
        <f t="shared" si="6"/>
        <v>73.363075052507995</v>
      </c>
      <c r="U28">
        <f t="shared" si="7"/>
        <v>0.44169756791088338</v>
      </c>
      <c r="V28">
        <f t="shared" si="8"/>
        <v>2.910158209370759</v>
      </c>
      <c r="W28">
        <f t="shared" si="9"/>
        <v>0.40754972171448806</v>
      </c>
      <c r="X28">
        <f t="shared" si="10"/>
        <v>0.25756627198704429</v>
      </c>
      <c r="Y28">
        <f t="shared" si="11"/>
        <v>344.38589967101649</v>
      </c>
      <c r="Z28">
        <f t="shared" si="12"/>
        <v>28.680236266592352</v>
      </c>
      <c r="AA28">
        <f t="shared" si="13"/>
        <v>27.9572</v>
      </c>
      <c r="AB28">
        <f t="shared" si="14"/>
        <v>3.7853815009455474</v>
      </c>
      <c r="AC28">
        <f t="shared" si="15"/>
        <v>65.089519616703143</v>
      </c>
      <c r="AD28">
        <f t="shared" si="16"/>
        <v>2.4817884037307998</v>
      </c>
      <c r="AE28">
        <f t="shared" si="17"/>
        <v>3.8128848059495097</v>
      </c>
      <c r="AF28">
        <f t="shared" si="18"/>
        <v>1.3035930972147476</v>
      </c>
      <c r="AG28">
        <f t="shared" si="19"/>
        <v>-243.39002988149917</v>
      </c>
      <c r="AH28">
        <f t="shared" si="20"/>
        <v>19.486042213442403</v>
      </c>
      <c r="AI28">
        <f t="shared" si="21"/>
        <v>1.459826657657785</v>
      </c>
      <c r="AJ28">
        <f t="shared" si="22"/>
        <v>121.94173866061752</v>
      </c>
      <c r="AK28">
        <v>7</v>
      </c>
      <c r="AL28">
        <v>1</v>
      </c>
      <c r="AM28">
        <f t="shared" si="23"/>
        <v>1</v>
      </c>
      <c r="AN28">
        <f t="shared" si="24"/>
        <v>0</v>
      </c>
      <c r="AO28">
        <f t="shared" si="25"/>
        <v>52115.451353854129</v>
      </c>
      <c r="AP28" t="s">
        <v>422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483</v>
      </c>
      <c r="AW28">
        <v>10215.700000000001</v>
      </c>
      <c r="AX28">
        <v>825.24296000000004</v>
      </c>
      <c r="AY28">
        <v>1319.168321736285</v>
      </c>
      <c r="AZ28">
        <f t="shared" si="27"/>
        <v>0.37442178802943205</v>
      </c>
      <c r="BA28">
        <v>0.5</v>
      </c>
      <c r="BB28">
        <f t="shared" si="28"/>
        <v>1513.2599998355081</v>
      </c>
      <c r="BC28">
        <f t="shared" si="29"/>
        <v>47.524012365598225</v>
      </c>
      <c r="BD28">
        <f t="shared" si="30"/>
        <v>283.29875744591448</v>
      </c>
      <c r="BE28">
        <f t="shared" si="31"/>
        <v>3.4041372208703277E-2</v>
      </c>
      <c r="BF28">
        <f t="shared" si="32"/>
        <v>1.6015406400018641</v>
      </c>
      <c r="BG28">
        <f t="shared" si="33"/>
        <v>678.83511302544696</v>
      </c>
      <c r="BH28" t="s">
        <v>484</v>
      </c>
      <c r="BI28">
        <v>557.16999999999996</v>
      </c>
      <c r="BJ28">
        <f t="shared" si="34"/>
        <v>557.16999999999996</v>
      </c>
      <c r="BK28">
        <f t="shared" si="35"/>
        <v>0.57763540041148453</v>
      </c>
      <c r="BL28">
        <f t="shared" si="36"/>
        <v>0.6481974403970201</v>
      </c>
      <c r="BM28">
        <f t="shared" si="37"/>
        <v>0.73492944594695619</v>
      </c>
      <c r="BN28">
        <f t="shared" si="38"/>
        <v>1.5171012572654885</v>
      </c>
      <c r="BO28">
        <f t="shared" si="39"/>
        <v>0.86647445891105135</v>
      </c>
      <c r="BP28">
        <f t="shared" si="40"/>
        <v>0.43763616943306932</v>
      </c>
      <c r="BQ28">
        <f t="shared" si="41"/>
        <v>0.56236383056693073</v>
      </c>
      <c r="BR28">
        <v>16432</v>
      </c>
      <c r="BS28">
        <v>290.00000000000011</v>
      </c>
      <c r="BT28">
        <v>1198.1199999999999</v>
      </c>
      <c r="BU28">
        <v>265</v>
      </c>
      <c r="BV28">
        <v>10215.700000000001</v>
      </c>
      <c r="BW28">
        <v>1196.83</v>
      </c>
      <c r="BX28">
        <v>1.29</v>
      </c>
      <c r="BY28">
        <v>300.00000000000011</v>
      </c>
      <c r="BZ28">
        <v>38.5</v>
      </c>
      <c r="CA28">
        <v>1319.168321736285</v>
      </c>
      <c r="CB28">
        <v>1.451540012466398</v>
      </c>
      <c r="CC28">
        <v>-124.9740511877915</v>
      </c>
      <c r="CD28">
        <v>1.214341348720184</v>
      </c>
      <c r="CE28">
        <v>0.99736334501789703</v>
      </c>
      <c r="CF28">
        <v>-1.113413971078977E-2</v>
      </c>
      <c r="CG28">
        <v>289.99999999999989</v>
      </c>
      <c r="CH28">
        <v>1198.7</v>
      </c>
      <c r="CI28">
        <v>845</v>
      </c>
      <c r="CJ28">
        <v>10190.4</v>
      </c>
      <c r="CK28">
        <v>1196.53</v>
      </c>
      <c r="CL28">
        <v>2.17</v>
      </c>
      <c r="CZ28">
        <f t="shared" si="42"/>
        <v>1800.09</v>
      </c>
      <c r="DA28">
        <f t="shared" si="43"/>
        <v>1513.2599998355081</v>
      </c>
      <c r="DB28">
        <f t="shared" si="44"/>
        <v>0.84065796701026518</v>
      </c>
      <c r="DC28">
        <f t="shared" si="45"/>
        <v>0.19131593402053038</v>
      </c>
      <c r="DD28">
        <v>6</v>
      </c>
      <c r="DE28">
        <v>0.5</v>
      </c>
      <c r="DF28" t="s">
        <v>425</v>
      </c>
      <c r="DG28">
        <v>2</v>
      </c>
      <c r="DH28">
        <v>1693245351.0999999</v>
      </c>
      <c r="DI28">
        <v>738.08600000000001</v>
      </c>
      <c r="DJ28">
        <v>799.95899999999995</v>
      </c>
      <c r="DK28">
        <v>24.968599999999999</v>
      </c>
      <c r="DL28">
        <v>18.515699999999999</v>
      </c>
      <c r="DM28">
        <v>741.61300000000006</v>
      </c>
      <c r="DN28">
        <v>25.000299999999999</v>
      </c>
      <c r="DO28">
        <v>500.35599999999999</v>
      </c>
      <c r="DP28">
        <v>99.295900000000003</v>
      </c>
      <c r="DQ28">
        <v>0.100478</v>
      </c>
      <c r="DR28">
        <v>28.081399999999999</v>
      </c>
      <c r="DS28">
        <v>27.9572</v>
      </c>
      <c r="DT28">
        <v>999.9</v>
      </c>
      <c r="DU28">
        <v>0</v>
      </c>
      <c r="DV28">
        <v>0</v>
      </c>
      <c r="DW28">
        <v>9960</v>
      </c>
      <c r="DX28">
        <v>0</v>
      </c>
      <c r="DY28">
        <v>1808.56</v>
      </c>
      <c r="DZ28">
        <v>-61.8733</v>
      </c>
      <c r="EA28">
        <v>756.98699999999997</v>
      </c>
      <c r="EB28">
        <v>815.05</v>
      </c>
      <c r="EC28">
        <v>6.4529399999999999</v>
      </c>
      <c r="ED28">
        <v>799.95899999999995</v>
      </c>
      <c r="EE28">
        <v>18.515699999999999</v>
      </c>
      <c r="EF28">
        <v>2.4792800000000002</v>
      </c>
      <c r="EG28">
        <v>1.83853</v>
      </c>
      <c r="EH28">
        <v>20.891100000000002</v>
      </c>
      <c r="EI28">
        <v>16.118300000000001</v>
      </c>
      <c r="EJ28">
        <v>1800.09</v>
      </c>
      <c r="EK28">
        <v>0.97800500000000001</v>
      </c>
      <c r="EL28">
        <v>2.19946E-2</v>
      </c>
      <c r="EM28">
        <v>0</v>
      </c>
      <c r="EN28">
        <v>824.24099999999999</v>
      </c>
      <c r="EO28">
        <v>5.0002500000000003</v>
      </c>
      <c r="EP28">
        <v>25496.9</v>
      </c>
      <c r="EQ28">
        <v>14822.9</v>
      </c>
      <c r="ER28">
        <v>47.625</v>
      </c>
      <c r="ES28">
        <v>49.625</v>
      </c>
      <c r="ET28">
        <v>48.561999999999998</v>
      </c>
      <c r="EU28">
        <v>47.936999999999998</v>
      </c>
      <c r="EV28">
        <v>48.686999999999998</v>
      </c>
      <c r="EW28">
        <v>1755.61</v>
      </c>
      <c r="EX28">
        <v>39.479999999999997</v>
      </c>
      <c r="EY28">
        <v>0</v>
      </c>
      <c r="EZ28">
        <v>127.19999980926509</v>
      </c>
      <c r="FA28">
        <v>0</v>
      </c>
      <c r="FB28">
        <v>825.24296000000004</v>
      </c>
      <c r="FC28">
        <v>-8.8960769417011996</v>
      </c>
      <c r="FD28">
        <v>366.16153926840371</v>
      </c>
      <c r="FE28">
        <v>25329.932000000001</v>
      </c>
      <c r="FF28">
        <v>15</v>
      </c>
      <c r="FG28">
        <v>1693245307.5999999</v>
      </c>
      <c r="FH28" t="s">
        <v>485</v>
      </c>
      <c r="FI28">
        <v>1693245307.5999999</v>
      </c>
      <c r="FJ28">
        <v>1693245298.5999999</v>
      </c>
      <c r="FK28">
        <v>15</v>
      </c>
      <c r="FL28">
        <v>0.23799999999999999</v>
      </c>
      <c r="FM28">
        <v>-5.0000000000000001E-3</v>
      </c>
      <c r="FN28">
        <v>-3.6080000000000001</v>
      </c>
      <c r="FO28">
        <v>-0.16300000000000001</v>
      </c>
      <c r="FP28">
        <v>800</v>
      </c>
      <c r="FQ28">
        <v>18</v>
      </c>
      <c r="FR28">
        <v>0.12</v>
      </c>
      <c r="FS28">
        <v>0.06</v>
      </c>
      <c r="FT28">
        <v>47.447907496159011</v>
      </c>
      <c r="FU28">
        <v>-0.56585607761085088</v>
      </c>
      <c r="FV28">
        <v>0.17775801883622749</v>
      </c>
      <c r="FW28">
        <v>1</v>
      </c>
      <c r="FX28">
        <v>0.44695517709001692</v>
      </c>
      <c r="FY28">
        <v>2.4471337279870649E-3</v>
      </c>
      <c r="FZ28">
        <v>4.4715304551090412E-3</v>
      </c>
      <c r="GA28">
        <v>1</v>
      </c>
      <c r="GB28">
        <v>2</v>
      </c>
      <c r="GC28">
        <v>2</v>
      </c>
      <c r="GD28" t="s">
        <v>427</v>
      </c>
      <c r="GE28">
        <v>2.92245</v>
      </c>
      <c r="GF28">
        <v>2.8300200000000002</v>
      </c>
      <c r="GG28">
        <v>0.14113600000000001</v>
      </c>
      <c r="GH28">
        <v>0.145846</v>
      </c>
      <c r="GI28">
        <v>0.123089</v>
      </c>
      <c r="GJ28">
        <v>9.5833000000000002E-2</v>
      </c>
      <c r="GK28">
        <v>22358</v>
      </c>
      <c r="GL28">
        <v>27481.8</v>
      </c>
      <c r="GM28">
        <v>23433.599999999999</v>
      </c>
      <c r="GN28">
        <v>29477.3</v>
      </c>
      <c r="GO28">
        <v>28007.7</v>
      </c>
      <c r="GP28">
        <v>37771.1</v>
      </c>
      <c r="GQ28">
        <v>33118.5</v>
      </c>
      <c r="GR28">
        <v>43553.1</v>
      </c>
      <c r="GS28">
        <v>1.9564999999999999</v>
      </c>
      <c r="GT28">
        <v>1.8749</v>
      </c>
      <c r="GU28">
        <v>5.4955499999999997E-2</v>
      </c>
      <c r="GV28">
        <v>0</v>
      </c>
      <c r="GW28">
        <v>27.059200000000001</v>
      </c>
      <c r="GX28">
        <v>999.9</v>
      </c>
      <c r="GY28">
        <v>38.9</v>
      </c>
      <c r="GZ28">
        <v>35.9</v>
      </c>
      <c r="HA28">
        <v>23.253599999999999</v>
      </c>
      <c r="HB28">
        <v>61.537700000000001</v>
      </c>
      <c r="HC28">
        <v>39.363</v>
      </c>
      <c r="HD28">
        <v>1</v>
      </c>
      <c r="HE28">
        <v>0.18321100000000001</v>
      </c>
      <c r="HF28">
        <v>2.47614</v>
      </c>
      <c r="HG28">
        <v>20.258800000000001</v>
      </c>
      <c r="HH28">
        <v>5.2125000000000004</v>
      </c>
      <c r="HI28">
        <v>11.8668</v>
      </c>
      <c r="HJ28">
        <v>4.9855999999999998</v>
      </c>
      <c r="HK28">
        <v>3.2839999999999998</v>
      </c>
      <c r="HL28">
        <v>9999</v>
      </c>
      <c r="HM28">
        <v>9999</v>
      </c>
      <c r="HN28">
        <v>9999</v>
      </c>
      <c r="HO28">
        <v>999.9</v>
      </c>
      <c r="HP28">
        <v>1.85486</v>
      </c>
      <c r="HQ28">
        <v>1.8609599999999999</v>
      </c>
      <c r="HR28">
        <v>1.8583400000000001</v>
      </c>
      <c r="HS28">
        <v>1.85944</v>
      </c>
      <c r="HT28">
        <v>1.85883</v>
      </c>
      <c r="HU28">
        <v>1.8593299999999999</v>
      </c>
      <c r="HV28">
        <v>1.8577600000000001</v>
      </c>
      <c r="HW28">
        <v>1.86111</v>
      </c>
      <c r="HX28">
        <v>5</v>
      </c>
      <c r="HY28">
        <v>0</v>
      </c>
      <c r="HZ28">
        <v>0</v>
      </c>
      <c r="IA28">
        <v>0</v>
      </c>
      <c r="IB28" t="s">
        <v>428</v>
      </c>
      <c r="IC28" t="s">
        <v>429</v>
      </c>
      <c r="ID28" t="s">
        <v>430</v>
      </c>
      <c r="IE28" t="s">
        <v>430</v>
      </c>
      <c r="IF28" t="s">
        <v>430</v>
      </c>
      <c r="IG28" t="s">
        <v>430</v>
      </c>
      <c r="IH28">
        <v>0</v>
      </c>
      <c r="II28">
        <v>100</v>
      </c>
      <c r="IJ28">
        <v>100</v>
      </c>
      <c r="IK28">
        <v>-3.5270000000000001</v>
      </c>
      <c r="IL28">
        <v>-3.1699999999999999E-2</v>
      </c>
      <c r="IM28">
        <v>-1.993170009851418</v>
      </c>
      <c r="IN28">
        <v>-2.8793889034536778E-3</v>
      </c>
      <c r="IO28">
        <v>1.2130710265152029E-6</v>
      </c>
      <c r="IP28">
        <v>-1.618128688630449E-10</v>
      </c>
      <c r="IQ28">
        <v>-0.21083625448480381</v>
      </c>
      <c r="IR28">
        <v>-1.5706532394904989E-2</v>
      </c>
      <c r="IS28">
        <v>1.201839916416713E-3</v>
      </c>
      <c r="IT28">
        <v>-1.147753359558091E-5</v>
      </c>
      <c r="IU28">
        <v>2</v>
      </c>
      <c r="IV28">
        <v>2156</v>
      </c>
      <c r="IW28">
        <v>1</v>
      </c>
      <c r="IX28">
        <v>41</v>
      </c>
      <c r="IY28">
        <v>0.7</v>
      </c>
      <c r="IZ28">
        <v>0.9</v>
      </c>
      <c r="JA28">
        <v>1.72119</v>
      </c>
      <c r="JB28">
        <v>2.4389599999999998</v>
      </c>
      <c r="JC28">
        <v>1.49414</v>
      </c>
      <c r="JD28">
        <v>2.2949199999999998</v>
      </c>
      <c r="JE28">
        <v>1.54419</v>
      </c>
      <c r="JF28">
        <v>2.3791500000000001</v>
      </c>
      <c r="JG28">
        <v>39.817700000000002</v>
      </c>
      <c r="JH28">
        <v>23.851099999999999</v>
      </c>
      <c r="JI28">
        <v>18</v>
      </c>
      <c r="JJ28">
        <v>484.72800000000001</v>
      </c>
      <c r="JK28">
        <v>463.73599999999999</v>
      </c>
      <c r="JL28">
        <v>22.854500000000002</v>
      </c>
      <c r="JM28">
        <v>29.7744</v>
      </c>
      <c r="JN28">
        <v>29.999500000000001</v>
      </c>
      <c r="JO28">
        <v>29.777899999999999</v>
      </c>
      <c r="JP28">
        <v>29.755299999999998</v>
      </c>
      <c r="JQ28">
        <v>34.528199999999998</v>
      </c>
      <c r="JR28">
        <v>19.616800000000001</v>
      </c>
      <c r="JS28">
        <v>7.9871800000000004</v>
      </c>
      <c r="JT28">
        <v>22.883800000000001</v>
      </c>
      <c r="JU28">
        <v>800</v>
      </c>
      <c r="JV28">
        <v>18.527999999999999</v>
      </c>
      <c r="JW28">
        <v>98.244500000000002</v>
      </c>
      <c r="JX28">
        <v>98.063199999999995</v>
      </c>
    </row>
    <row r="29" spans="1:284" x14ac:dyDescent="0.3">
      <c r="A29">
        <v>13</v>
      </c>
      <c r="B29">
        <v>1693245472.5</v>
      </c>
      <c r="C29">
        <v>1411.400000095367</v>
      </c>
      <c r="D29" t="s">
        <v>486</v>
      </c>
      <c r="E29" t="s">
        <v>487</v>
      </c>
      <c r="F29" t="s">
        <v>416</v>
      </c>
      <c r="G29" t="s">
        <v>417</v>
      </c>
      <c r="H29" t="s">
        <v>418</v>
      </c>
      <c r="I29" t="s">
        <v>419</v>
      </c>
      <c r="J29" t="s">
        <v>420</v>
      </c>
      <c r="K29" t="s">
        <v>31</v>
      </c>
      <c r="L29" t="s">
        <v>421</v>
      </c>
      <c r="M29">
        <v>1693245472.5</v>
      </c>
      <c r="N29">
        <f t="shared" si="0"/>
        <v>5.0019254969554863E-3</v>
      </c>
      <c r="O29">
        <f t="shared" si="1"/>
        <v>5.0019254969554865</v>
      </c>
      <c r="P29">
        <f t="shared" si="2"/>
        <v>49.464551153080187</v>
      </c>
      <c r="Q29">
        <f t="shared" si="3"/>
        <v>934.98299999999995</v>
      </c>
      <c r="R29">
        <f t="shared" si="4"/>
        <v>701.41996383780327</v>
      </c>
      <c r="S29">
        <f t="shared" si="5"/>
        <v>69.719478743489518</v>
      </c>
      <c r="T29">
        <f t="shared" si="6"/>
        <v>92.935089895869879</v>
      </c>
      <c r="U29">
        <f t="shared" si="7"/>
        <v>0.39005512132337172</v>
      </c>
      <c r="V29">
        <f t="shared" si="8"/>
        <v>2.9242006590089256</v>
      </c>
      <c r="W29">
        <f t="shared" si="9"/>
        <v>0.36328465336450588</v>
      </c>
      <c r="X29">
        <f t="shared" si="10"/>
        <v>0.2293048373028711</v>
      </c>
      <c r="Y29">
        <f t="shared" si="11"/>
        <v>344.39919967102929</v>
      </c>
      <c r="Z29">
        <f t="shared" si="12"/>
        <v>28.885016341464297</v>
      </c>
      <c r="AA29">
        <f t="shared" si="13"/>
        <v>28.032800000000002</v>
      </c>
      <c r="AB29">
        <f t="shared" si="14"/>
        <v>3.8021019516689978</v>
      </c>
      <c r="AC29">
        <f t="shared" si="15"/>
        <v>64.68279068199638</v>
      </c>
      <c r="AD29">
        <f t="shared" si="16"/>
        <v>2.4767602079378097</v>
      </c>
      <c r="AE29">
        <f t="shared" si="17"/>
        <v>3.8290868124636805</v>
      </c>
      <c r="AF29">
        <f t="shared" si="18"/>
        <v>1.3253417437311881</v>
      </c>
      <c r="AG29">
        <f t="shared" si="19"/>
        <v>-220.58491441573693</v>
      </c>
      <c r="AH29">
        <f t="shared" si="20"/>
        <v>19.138650019718231</v>
      </c>
      <c r="AI29">
        <f t="shared" si="21"/>
        <v>1.4279713555697329</v>
      </c>
      <c r="AJ29">
        <f t="shared" si="22"/>
        <v>144.38090663058034</v>
      </c>
      <c r="AK29">
        <v>7</v>
      </c>
      <c r="AL29">
        <v>1</v>
      </c>
      <c r="AM29">
        <f t="shared" si="23"/>
        <v>1</v>
      </c>
      <c r="AN29">
        <f t="shared" si="24"/>
        <v>0</v>
      </c>
      <c r="AO29">
        <f t="shared" si="25"/>
        <v>52505.39617264484</v>
      </c>
      <c r="AP29" t="s">
        <v>422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488</v>
      </c>
      <c r="AW29">
        <v>10235.6</v>
      </c>
      <c r="AX29">
        <v>812.32326923076937</v>
      </c>
      <c r="AY29">
        <v>1290.355408408481</v>
      </c>
      <c r="AZ29">
        <f t="shared" si="27"/>
        <v>0.3704654826590098</v>
      </c>
      <c r="BA29">
        <v>0.5</v>
      </c>
      <c r="BB29">
        <f t="shared" si="28"/>
        <v>1513.3187998355147</v>
      </c>
      <c r="BC29">
        <f t="shared" si="29"/>
        <v>49.464551153080187</v>
      </c>
      <c r="BD29">
        <f t="shared" si="30"/>
        <v>280.31618979900873</v>
      </c>
      <c r="BE29">
        <f t="shared" si="31"/>
        <v>3.5322356198994397E-2</v>
      </c>
      <c r="BF29">
        <f t="shared" si="32"/>
        <v>1.6596315849389542</v>
      </c>
      <c r="BG29">
        <f t="shared" si="33"/>
        <v>671.12351528957299</v>
      </c>
      <c r="BH29" t="s">
        <v>489</v>
      </c>
      <c r="BI29">
        <v>556.71</v>
      </c>
      <c r="BJ29">
        <f t="shared" si="34"/>
        <v>556.71</v>
      </c>
      <c r="BK29">
        <f t="shared" si="35"/>
        <v>0.56856072646942768</v>
      </c>
      <c r="BL29">
        <f t="shared" si="36"/>
        <v>0.65158472158194392</v>
      </c>
      <c r="BM29">
        <f t="shared" si="37"/>
        <v>0.74483318896740325</v>
      </c>
      <c r="BN29">
        <f t="shared" si="38"/>
        <v>1.6108436430667734</v>
      </c>
      <c r="BO29">
        <f t="shared" si="39"/>
        <v>0.87829139158177183</v>
      </c>
      <c r="BP29">
        <f t="shared" si="40"/>
        <v>0.44655095340969947</v>
      </c>
      <c r="BQ29">
        <f t="shared" si="41"/>
        <v>0.55344904659030059</v>
      </c>
      <c r="BR29">
        <v>16434</v>
      </c>
      <c r="BS29">
        <v>290.00000000000011</v>
      </c>
      <c r="BT29">
        <v>1170.8900000000001</v>
      </c>
      <c r="BU29">
        <v>125</v>
      </c>
      <c r="BV29">
        <v>10235.6</v>
      </c>
      <c r="BW29">
        <v>1170.18</v>
      </c>
      <c r="BX29">
        <v>0.71</v>
      </c>
      <c r="BY29">
        <v>300.00000000000011</v>
      </c>
      <c r="BZ29">
        <v>38.5</v>
      </c>
      <c r="CA29">
        <v>1290.355408408481</v>
      </c>
      <c r="CB29">
        <v>1.1658367151542011</v>
      </c>
      <c r="CC29">
        <v>-123.00294445783361</v>
      </c>
      <c r="CD29">
        <v>0.97535914847468752</v>
      </c>
      <c r="CE29">
        <v>0.99824251267750219</v>
      </c>
      <c r="CF29">
        <v>-1.1134420689655179E-2</v>
      </c>
      <c r="CG29">
        <v>289.99999999999989</v>
      </c>
      <c r="CH29">
        <v>1170.99</v>
      </c>
      <c r="CI29">
        <v>815</v>
      </c>
      <c r="CJ29">
        <v>10192.200000000001</v>
      </c>
      <c r="CK29">
        <v>1169.67</v>
      </c>
      <c r="CL29">
        <v>1.32</v>
      </c>
      <c r="CZ29">
        <f t="shared" si="42"/>
        <v>1800.16</v>
      </c>
      <c r="DA29">
        <f t="shared" si="43"/>
        <v>1513.3187998355147</v>
      </c>
      <c r="DB29">
        <f t="shared" si="44"/>
        <v>0.84065794142493699</v>
      </c>
      <c r="DC29">
        <f t="shared" si="45"/>
        <v>0.19131588284987405</v>
      </c>
      <c r="DD29">
        <v>6</v>
      </c>
      <c r="DE29">
        <v>0.5</v>
      </c>
      <c r="DF29" t="s">
        <v>425</v>
      </c>
      <c r="DG29">
        <v>2</v>
      </c>
      <c r="DH29">
        <v>1693245472.5</v>
      </c>
      <c r="DI29">
        <v>934.98299999999995</v>
      </c>
      <c r="DJ29">
        <v>999.952</v>
      </c>
      <c r="DK29">
        <v>24.9177</v>
      </c>
      <c r="DL29">
        <v>19.065000000000001</v>
      </c>
      <c r="DM29">
        <v>938.55600000000004</v>
      </c>
      <c r="DN29">
        <v>24.9466</v>
      </c>
      <c r="DO29">
        <v>500.00400000000002</v>
      </c>
      <c r="DP29">
        <v>99.298199999999994</v>
      </c>
      <c r="DQ29">
        <v>9.9425299999999994E-2</v>
      </c>
      <c r="DR29">
        <v>28.154199999999999</v>
      </c>
      <c r="DS29">
        <v>28.032800000000002</v>
      </c>
      <c r="DT29">
        <v>999.9</v>
      </c>
      <c r="DU29">
        <v>0</v>
      </c>
      <c r="DV29">
        <v>0</v>
      </c>
      <c r="DW29">
        <v>10040</v>
      </c>
      <c r="DX29">
        <v>0</v>
      </c>
      <c r="DY29">
        <v>1795.3</v>
      </c>
      <c r="DZ29">
        <v>-64.969899999999996</v>
      </c>
      <c r="EA29">
        <v>958.875</v>
      </c>
      <c r="EB29">
        <v>1019.39</v>
      </c>
      <c r="EC29">
        <v>5.8526400000000001</v>
      </c>
      <c r="ED29">
        <v>999.952</v>
      </c>
      <c r="EE29">
        <v>19.065000000000001</v>
      </c>
      <c r="EF29">
        <v>2.4742799999999998</v>
      </c>
      <c r="EG29">
        <v>1.8931199999999999</v>
      </c>
      <c r="EH29">
        <v>20.8583</v>
      </c>
      <c r="EI29">
        <v>16.5777</v>
      </c>
      <c r="EJ29">
        <v>1800.16</v>
      </c>
      <c r="EK29">
        <v>0.97800500000000001</v>
      </c>
      <c r="EL29">
        <v>2.19946E-2</v>
      </c>
      <c r="EM29">
        <v>0</v>
      </c>
      <c r="EN29">
        <v>811.23400000000004</v>
      </c>
      <c r="EO29">
        <v>5.0002500000000003</v>
      </c>
      <c r="EP29">
        <v>25206.3</v>
      </c>
      <c r="EQ29">
        <v>14823.5</v>
      </c>
      <c r="ER29">
        <v>47.561999999999998</v>
      </c>
      <c r="ES29">
        <v>49.5</v>
      </c>
      <c r="ET29">
        <v>48.5</v>
      </c>
      <c r="EU29">
        <v>47.811999999999998</v>
      </c>
      <c r="EV29">
        <v>48.625</v>
      </c>
      <c r="EW29">
        <v>1755.68</v>
      </c>
      <c r="EX29">
        <v>39.479999999999997</v>
      </c>
      <c r="EY29">
        <v>0</v>
      </c>
      <c r="EZ29">
        <v>119.3999998569489</v>
      </c>
      <c r="FA29">
        <v>0</v>
      </c>
      <c r="FB29">
        <v>812.32326923076937</v>
      </c>
      <c r="FC29">
        <v>-9.4673162485785642</v>
      </c>
      <c r="FD29">
        <v>713.59999854585192</v>
      </c>
      <c r="FE29">
        <v>25205.40769230769</v>
      </c>
      <c r="FF29">
        <v>15</v>
      </c>
      <c r="FG29">
        <v>1693245427</v>
      </c>
      <c r="FH29" t="s">
        <v>490</v>
      </c>
      <c r="FI29">
        <v>1693245415.5</v>
      </c>
      <c r="FJ29">
        <v>1693245427</v>
      </c>
      <c r="FK29">
        <v>16</v>
      </c>
      <c r="FL29">
        <v>0.187</v>
      </c>
      <c r="FM29">
        <v>4.0000000000000001E-3</v>
      </c>
      <c r="FN29">
        <v>-3.637</v>
      </c>
      <c r="FO29">
        <v>-0.157</v>
      </c>
      <c r="FP29">
        <v>1000</v>
      </c>
      <c r="FQ29">
        <v>18</v>
      </c>
      <c r="FR29">
        <v>0.28000000000000003</v>
      </c>
      <c r="FS29">
        <v>0.22</v>
      </c>
      <c r="FT29">
        <v>49.634968095113159</v>
      </c>
      <c r="FU29">
        <v>-0.9551281242477363</v>
      </c>
      <c r="FV29">
        <v>0.18937359483748201</v>
      </c>
      <c r="FW29">
        <v>1</v>
      </c>
      <c r="FX29">
        <v>0.39967296048073359</v>
      </c>
      <c r="FY29">
        <v>-2.402736805682306E-2</v>
      </c>
      <c r="FZ29">
        <v>4.4119263492846689E-3</v>
      </c>
      <c r="GA29">
        <v>1</v>
      </c>
      <c r="GB29">
        <v>2</v>
      </c>
      <c r="GC29">
        <v>2</v>
      </c>
      <c r="GD29" t="s">
        <v>427</v>
      </c>
      <c r="GE29">
        <v>2.9216299999999999</v>
      </c>
      <c r="GF29">
        <v>2.8296600000000001</v>
      </c>
      <c r="GG29">
        <v>0.16474</v>
      </c>
      <c r="GH29">
        <v>0.168629</v>
      </c>
      <c r="GI29">
        <v>0.122915</v>
      </c>
      <c r="GJ29">
        <v>9.7872500000000001E-2</v>
      </c>
      <c r="GK29">
        <v>21748</v>
      </c>
      <c r="GL29">
        <v>26750.799999999999</v>
      </c>
      <c r="GM29">
        <v>23438.5</v>
      </c>
      <c r="GN29">
        <v>29479.4</v>
      </c>
      <c r="GO29">
        <v>28020.5</v>
      </c>
      <c r="GP29">
        <v>37688.699999999997</v>
      </c>
      <c r="GQ29">
        <v>33124.6</v>
      </c>
      <c r="GR29">
        <v>43555.6</v>
      </c>
      <c r="GS29">
        <v>1.9559</v>
      </c>
      <c r="GT29">
        <v>1.8772</v>
      </c>
      <c r="GU29">
        <v>5.4284899999999997E-2</v>
      </c>
      <c r="GV29">
        <v>0</v>
      </c>
      <c r="GW29">
        <v>27.145900000000001</v>
      </c>
      <c r="GX29">
        <v>999.9</v>
      </c>
      <c r="GY29">
        <v>38.6</v>
      </c>
      <c r="GZ29">
        <v>36</v>
      </c>
      <c r="HA29">
        <v>23.204499999999999</v>
      </c>
      <c r="HB29">
        <v>61.227699999999999</v>
      </c>
      <c r="HC29">
        <v>39.639400000000002</v>
      </c>
      <c r="HD29">
        <v>1</v>
      </c>
      <c r="HE29">
        <v>0.18128</v>
      </c>
      <c r="HF29">
        <v>2.8622899999999998</v>
      </c>
      <c r="HG29">
        <v>20.253299999999999</v>
      </c>
      <c r="HH29">
        <v>5.2125000000000004</v>
      </c>
      <c r="HI29">
        <v>11.8668</v>
      </c>
      <c r="HJ29">
        <v>4.9854000000000003</v>
      </c>
      <c r="HK29">
        <v>3.2839999999999998</v>
      </c>
      <c r="HL29">
        <v>9999</v>
      </c>
      <c r="HM29">
        <v>9999</v>
      </c>
      <c r="HN29">
        <v>9999</v>
      </c>
      <c r="HO29">
        <v>999.9</v>
      </c>
      <c r="HP29">
        <v>1.8548500000000001</v>
      </c>
      <c r="HQ29">
        <v>1.8609599999999999</v>
      </c>
      <c r="HR29">
        <v>1.85833</v>
      </c>
      <c r="HS29">
        <v>1.85944</v>
      </c>
      <c r="HT29">
        <v>1.85883</v>
      </c>
      <c r="HU29">
        <v>1.8593</v>
      </c>
      <c r="HV29">
        <v>1.8577399999999999</v>
      </c>
      <c r="HW29">
        <v>1.8610800000000001</v>
      </c>
      <c r="HX29">
        <v>5</v>
      </c>
      <c r="HY29">
        <v>0</v>
      </c>
      <c r="HZ29">
        <v>0</v>
      </c>
      <c r="IA29">
        <v>0</v>
      </c>
      <c r="IB29" t="s">
        <v>428</v>
      </c>
      <c r="IC29" t="s">
        <v>429</v>
      </c>
      <c r="ID29" t="s">
        <v>430</v>
      </c>
      <c r="IE29" t="s">
        <v>430</v>
      </c>
      <c r="IF29" t="s">
        <v>430</v>
      </c>
      <c r="IG29" t="s">
        <v>430</v>
      </c>
      <c r="IH29">
        <v>0</v>
      </c>
      <c r="II29">
        <v>100</v>
      </c>
      <c r="IJ29">
        <v>100</v>
      </c>
      <c r="IK29">
        <v>-3.573</v>
      </c>
      <c r="IL29">
        <v>-2.8899999999999999E-2</v>
      </c>
      <c r="IM29">
        <v>-1.805863607104685</v>
      </c>
      <c r="IN29">
        <v>-2.8793889034536778E-3</v>
      </c>
      <c r="IO29">
        <v>1.2130710265152029E-6</v>
      </c>
      <c r="IP29">
        <v>-1.618128688630449E-10</v>
      </c>
      <c r="IQ29">
        <v>-0.20687898860630141</v>
      </c>
      <c r="IR29">
        <v>-1.5706532394904989E-2</v>
      </c>
      <c r="IS29">
        <v>1.201839916416713E-3</v>
      </c>
      <c r="IT29">
        <v>-1.147753359558091E-5</v>
      </c>
      <c r="IU29">
        <v>2</v>
      </c>
      <c r="IV29">
        <v>2156</v>
      </c>
      <c r="IW29">
        <v>1</v>
      </c>
      <c r="IX29">
        <v>41</v>
      </c>
      <c r="IY29">
        <v>0.9</v>
      </c>
      <c r="IZ29">
        <v>0.8</v>
      </c>
      <c r="JA29">
        <v>2.04834</v>
      </c>
      <c r="JB29">
        <v>2.4267599999999998</v>
      </c>
      <c r="JC29">
        <v>1.49414</v>
      </c>
      <c r="JD29">
        <v>2.2949199999999998</v>
      </c>
      <c r="JE29">
        <v>1.54419</v>
      </c>
      <c r="JF29">
        <v>2.4426299999999999</v>
      </c>
      <c r="JG29">
        <v>39.817700000000002</v>
      </c>
      <c r="JH29">
        <v>23.851099999999999</v>
      </c>
      <c r="JI29">
        <v>18</v>
      </c>
      <c r="JJ29">
        <v>484.10700000000003</v>
      </c>
      <c r="JK29">
        <v>465.06400000000002</v>
      </c>
      <c r="JL29">
        <v>22.7316</v>
      </c>
      <c r="JM29">
        <v>29.7333</v>
      </c>
      <c r="JN29">
        <v>30.0001</v>
      </c>
      <c r="JO29">
        <v>29.747299999999999</v>
      </c>
      <c r="JP29">
        <v>29.724799999999998</v>
      </c>
      <c r="JQ29">
        <v>41.0608</v>
      </c>
      <c r="JR29">
        <v>15.676299999999999</v>
      </c>
      <c r="JS29">
        <v>7.8062300000000002</v>
      </c>
      <c r="JT29">
        <v>22.742000000000001</v>
      </c>
      <c r="JU29">
        <v>1000</v>
      </c>
      <c r="JV29">
        <v>19.196999999999999</v>
      </c>
      <c r="JW29">
        <v>98.2637</v>
      </c>
      <c r="JX29">
        <v>98.069299999999998</v>
      </c>
    </row>
    <row r="30" spans="1:284" x14ac:dyDescent="0.3">
      <c r="A30">
        <v>14</v>
      </c>
      <c r="B30">
        <v>1693245618.5</v>
      </c>
      <c r="C30">
        <v>1557.400000095367</v>
      </c>
      <c r="D30" t="s">
        <v>491</v>
      </c>
      <c r="E30" t="s">
        <v>492</v>
      </c>
      <c r="F30" t="s">
        <v>416</v>
      </c>
      <c r="G30" t="s">
        <v>417</v>
      </c>
      <c r="H30" t="s">
        <v>418</v>
      </c>
      <c r="I30" t="s">
        <v>419</v>
      </c>
      <c r="J30" t="s">
        <v>420</v>
      </c>
      <c r="K30" t="s">
        <v>31</v>
      </c>
      <c r="L30" t="s">
        <v>421</v>
      </c>
      <c r="M30">
        <v>1693245618.5</v>
      </c>
      <c r="N30">
        <f t="shared" si="0"/>
        <v>3.6301212323660336E-3</v>
      </c>
      <c r="O30">
        <f t="shared" si="1"/>
        <v>3.6301212323660335</v>
      </c>
      <c r="P30">
        <f t="shared" si="2"/>
        <v>50.087258010475999</v>
      </c>
      <c r="Q30">
        <f t="shared" si="3"/>
        <v>1135.0340000000001</v>
      </c>
      <c r="R30">
        <f t="shared" si="4"/>
        <v>806.61922626316687</v>
      </c>
      <c r="S30">
        <f t="shared" si="5"/>
        <v>80.176142972901204</v>
      </c>
      <c r="T30">
        <f t="shared" si="6"/>
        <v>112.81983530778561</v>
      </c>
      <c r="U30">
        <f t="shared" si="7"/>
        <v>0.27278829409581079</v>
      </c>
      <c r="V30">
        <f t="shared" si="8"/>
        <v>2.9119495426976609</v>
      </c>
      <c r="W30">
        <f t="shared" si="9"/>
        <v>0.2593449362231211</v>
      </c>
      <c r="X30">
        <f t="shared" si="10"/>
        <v>0.16324319305656812</v>
      </c>
      <c r="Y30">
        <f t="shared" si="11"/>
        <v>344.32509967095802</v>
      </c>
      <c r="Z30">
        <f t="shared" si="12"/>
        <v>29.143095286246155</v>
      </c>
      <c r="AA30">
        <f t="shared" si="13"/>
        <v>28.020299999999999</v>
      </c>
      <c r="AB30">
        <f t="shared" si="14"/>
        <v>3.7993328888225437</v>
      </c>
      <c r="AC30">
        <f t="shared" si="15"/>
        <v>64.415497879500336</v>
      </c>
      <c r="AD30">
        <f t="shared" si="16"/>
        <v>2.4517848677977598</v>
      </c>
      <c r="AE30">
        <f t="shared" si="17"/>
        <v>3.8062033959346588</v>
      </c>
      <c r="AF30">
        <f t="shared" si="18"/>
        <v>1.3475480210247839</v>
      </c>
      <c r="AG30">
        <f t="shared" si="19"/>
        <v>-160.08834634734208</v>
      </c>
      <c r="AH30">
        <f t="shared" si="20"/>
        <v>4.8666597361237764</v>
      </c>
      <c r="AI30">
        <f t="shared" si="21"/>
        <v>0.36442887856542555</v>
      </c>
      <c r="AJ30">
        <f t="shared" si="22"/>
        <v>189.46784193830516</v>
      </c>
      <c r="AK30">
        <v>7</v>
      </c>
      <c r="AL30">
        <v>1</v>
      </c>
      <c r="AM30">
        <f t="shared" si="23"/>
        <v>1</v>
      </c>
      <c r="AN30">
        <f t="shared" si="24"/>
        <v>0</v>
      </c>
      <c r="AO30">
        <f t="shared" si="25"/>
        <v>52171.999668489902</v>
      </c>
      <c r="AP30" t="s">
        <v>422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493</v>
      </c>
      <c r="AW30">
        <v>10233.799999999999</v>
      </c>
      <c r="AX30">
        <v>802.38380769230764</v>
      </c>
      <c r="AY30">
        <v>1269.8260296473491</v>
      </c>
      <c r="AZ30">
        <f t="shared" si="27"/>
        <v>0.36811516777999709</v>
      </c>
      <c r="BA30">
        <v>0.5</v>
      </c>
      <c r="BB30">
        <f t="shared" si="28"/>
        <v>1512.9911998354789</v>
      </c>
      <c r="BC30">
        <f t="shared" si="29"/>
        <v>50.087258010475999</v>
      </c>
      <c r="BD30">
        <f t="shared" si="30"/>
        <v>278.47750468854821</v>
      </c>
      <c r="BE30">
        <f t="shared" si="31"/>
        <v>3.5741577712878177E-2</v>
      </c>
      <c r="BF30">
        <f t="shared" si="32"/>
        <v>1.702630061027403</v>
      </c>
      <c r="BG30">
        <f t="shared" si="33"/>
        <v>665.52734915593874</v>
      </c>
      <c r="BH30" t="s">
        <v>494</v>
      </c>
      <c r="BI30">
        <v>553.01</v>
      </c>
      <c r="BJ30">
        <f t="shared" si="34"/>
        <v>553.01</v>
      </c>
      <c r="BK30">
        <f t="shared" si="35"/>
        <v>0.56449939827302198</v>
      </c>
      <c r="BL30">
        <f t="shared" si="36"/>
        <v>0.65210905256263352</v>
      </c>
      <c r="BM30">
        <f t="shared" si="37"/>
        <v>0.75100698552644141</v>
      </c>
      <c r="BN30">
        <f t="shared" si="38"/>
        <v>1.6922241718231614</v>
      </c>
      <c r="BO30">
        <f t="shared" si="39"/>
        <v>0.88671102911831723</v>
      </c>
      <c r="BP30">
        <f t="shared" si="40"/>
        <v>0.4494393128331311</v>
      </c>
      <c r="BQ30">
        <f t="shared" si="41"/>
        <v>0.5505606871668689</v>
      </c>
      <c r="BR30">
        <v>16436</v>
      </c>
      <c r="BS30">
        <v>290.00000000000011</v>
      </c>
      <c r="BT30">
        <v>1155.79</v>
      </c>
      <c r="BU30">
        <v>135</v>
      </c>
      <c r="BV30">
        <v>10233.799999999999</v>
      </c>
      <c r="BW30">
        <v>1154.68</v>
      </c>
      <c r="BX30">
        <v>1.1100000000000001</v>
      </c>
      <c r="BY30">
        <v>300.00000000000011</v>
      </c>
      <c r="BZ30">
        <v>38.5</v>
      </c>
      <c r="CA30">
        <v>1269.8260296473491</v>
      </c>
      <c r="CB30">
        <v>1.1065972253804031</v>
      </c>
      <c r="CC30">
        <v>-117.8380485694895</v>
      </c>
      <c r="CD30">
        <v>0.92577959123948228</v>
      </c>
      <c r="CE30">
        <v>0.99827474919487735</v>
      </c>
      <c r="CF30">
        <v>-1.113428609566184E-2</v>
      </c>
      <c r="CG30">
        <v>289.99999999999989</v>
      </c>
      <c r="CH30">
        <v>1156.95</v>
      </c>
      <c r="CI30">
        <v>785</v>
      </c>
      <c r="CJ30">
        <v>10193.6</v>
      </c>
      <c r="CK30">
        <v>1154.23</v>
      </c>
      <c r="CL30">
        <v>2.72</v>
      </c>
      <c r="CZ30">
        <f t="shared" si="42"/>
        <v>1799.77</v>
      </c>
      <c r="DA30">
        <f t="shared" si="43"/>
        <v>1512.9911998354789</v>
      </c>
      <c r="DB30">
        <f t="shared" si="44"/>
        <v>0.84065808399711017</v>
      </c>
      <c r="DC30">
        <f t="shared" si="45"/>
        <v>0.19131616799422038</v>
      </c>
      <c r="DD30">
        <v>6</v>
      </c>
      <c r="DE30">
        <v>0.5</v>
      </c>
      <c r="DF30" t="s">
        <v>425</v>
      </c>
      <c r="DG30">
        <v>2</v>
      </c>
      <c r="DH30">
        <v>1693245618.5</v>
      </c>
      <c r="DI30">
        <v>1135.0340000000001</v>
      </c>
      <c r="DJ30">
        <v>1200.0999999999999</v>
      </c>
      <c r="DK30">
        <v>24.666399999999999</v>
      </c>
      <c r="DL30">
        <v>20.416599999999999</v>
      </c>
      <c r="DM30">
        <v>1139.1400000000001</v>
      </c>
      <c r="DN30">
        <v>24.813400000000001</v>
      </c>
      <c r="DO30">
        <v>499.87</v>
      </c>
      <c r="DP30">
        <v>99.298000000000002</v>
      </c>
      <c r="DQ30">
        <v>9.9758399999999997E-2</v>
      </c>
      <c r="DR30">
        <v>28.051300000000001</v>
      </c>
      <c r="DS30">
        <v>28.020299999999999</v>
      </c>
      <c r="DT30">
        <v>999.9</v>
      </c>
      <c r="DU30">
        <v>0</v>
      </c>
      <c r="DV30">
        <v>0</v>
      </c>
      <c r="DW30">
        <v>9970</v>
      </c>
      <c r="DX30">
        <v>0</v>
      </c>
      <c r="DY30">
        <v>1794.17</v>
      </c>
      <c r="DZ30">
        <v>-64.712599999999995</v>
      </c>
      <c r="EA30">
        <v>1164.24</v>
      </c>
      <c r="EB30">
        <v>1225.1099999999999</v>
      </c>
      <c r="EC30">
        <v>4.3648300000000004</v>
      </c>
      <c r="ED30">
        <v>1200.0999999999999</v>
      </c>
      <c r="EE30">
        <v>20.416599999999999</v>
      </c>
      <c r="EF30">
        <v>2.46075</v>
      </c>
      <c r="EG30">
        <v>2.0273300000000001</v>
      </c>
      <c r="EH30">
        <v>20.769200000000001</v>
      </c>
      <c r="EI30">
        <v>17.659400000000002</v>
      </c>
      <c r="EJ30">
        <v>1799.77</v>
      </c>
      <c r="EK30">
        <v>0.97800200000000004</v>
      </c>
      <c r="EL30">
        <v>2.1998400000000001E-2</v>
      </c>
      <c r="EM30">
        <v>0</v>
      </c>
      <c r="EN30">
        <v>802.28399999999999</v>
      </c>
      <c r="EO30">
        <v>5.0002500000000003</v>
      </c>
      <c r="EP30">
        <v>24780</v>
      </c>
      <c r="EQ30">
        <v>14820.2</v>
      </c>
      <c r="ER30">
        <v>47.625</v>
      </c>
      <c r="ES30">
        <v>49.561999999999998</v>
      </c>
      <c r="ET30">
        <v>48.561999999999998</v>
      </c>
      <c r="EU30">
        <v>47.875</v>
      </c>
      <c r="EV30">
        <v>48.686999999999998</v>
      </c>
      <c r="EW30">
        <v>1755.29</v>
      </c>
      <c r="EX30">
        <v>39.479999999999997</v>
      </c>
      <c r="EY30">
        <v>0</v>
      </c>
      <c r="EZ30">
        <v>144.19999980926511</v>
      </c>
      <c r="FA30">
        <v>0</v>
      </c>
      <c r="FB30">
        <v>802.38380769230764</v>
      </c>
      <c r="FC30">
        <v>-1.7020512838750661</v>
      </c>
      <c r="FD30">
        <v>210.74871671565069</v>
      </c>
      <c r="FE30">
        <v>24764.400000000001</v>
      </c>
      <c r="FF30">
        <v>15</v>
      </c>
      <c r="FG30">
        <v>1693245645.5</v>
      </c>
      <c r="FH30" t="s">
        <v>495</v>
      </c>
      <c r="FI30">
        <v>1693245645.5</v>
      </c>
      <c r="FJ30">
        <v>1693245639</v>
      </c>
      <c r="FK30">
        <v>17</v>
      </c>
      <c r="FL30">
        <v>-0.309</v>
      </c>
      <c r="FM30">
        <v>-2.5999999999999999E-2</v>
      </c>
      <c r="FN30">
        <v>-4.1059999999999999</v>
      </c>
      <c r="FO30">
        <v>-0.14699999999999999</v>
      </c>
      <c r="FP30">
        <v>1200</v>
      </c>
      <c r="FQ30">
        <v>20</v>
      </c>
      <c r="FR30">
        <v>0.17</v>
      </c>
      <c r="FS30">
        <v>0.12</v>
      </c>
      <c r="FT30">
        <v>49.888981180794893</v>
      </c>
      <c r="FU30">
        <v>-0.85229705669438982</v>
      </c>
      <c r="FV30">
        <v>0.1875488644110247</v>
      </c>
      <c r="FW30">
        <v>1</v>
      </c>
      <c r="FX30">
        <v>0.2953626908026829</v>
      </c>
      <c r="FY30">
        <v>-3.7270945307034987E-2</v>
      </c>
      <c r="FZ30">
        <v>5.6128984361635678E-3</v>
      </c>
      <c r="GA30">
        <v>1</v>
      </c>
      <c r="GB30">
        <v>2</v>
      </c>
      <c r="GC30">
        <v>2</v>
      </c>
      <c r="GD30" t="s">
        <v>427</v>
      </c>
      <c r="GE30">
        <v>2.9212699999999998</v>
      </c>
      <c r="GF30">
        <v>2.82938</v>
      </c>
      <c r="GG30">
        <v>0.18614700000000001</v>
      </c>
      <c r="GH30">
        <v>0.18908800000000001</v>
      </c>
      <c r="GI30">
        <v>0.12245499999999999</v>
      </c>
      <c r="GJ30">
        <v>0.102773</v>
      </c>
      <c r="GK30">
        <v>21193</v>
      </c>
      <c r="GL30">
        <v>26088.7</v>
      </c>
      <c r="GM30">
        <v>23441.3</v>
      </c>
      <c r="GN30">
        <v>29475.3</v>
      </c>
      <c r="GO30">
        <v>28041.1</v>
      </c>
      <c r="GP30">
        <v>37475.199999999997</v>
      </c>
      <c r="GQ30">
        <v>33129.199999999997</v>
      </c>
      <c r="GR30">
        <v>43548.3</v>
      </c>
      <c r="GS30">
        <v>1.956</v>
      </c>
      <c r="GT30">
        <v>1.8794</v>
      </c>
      <c r="GU30">
        <v>3.9890399999999999E-2</v>
      </c>
      <c r="GV30">
        <v>0</v>
      </c>
      <c r="GW30">
        <v>27.3687</v>
      </c>
      <c r="GX30">
        <v>999.9</v>
      </c>
      <c r="GY30">
        <v>38.6</v>
      </c>
      <c r="GZ30">
        <v>36</v>
      </c>
      <c r="HA30">
        <v>23.203499999999998</v>
      </c>
      <c r="HB30">
        <v>61.597700000000003</v>
      </c>
      <c r="HC30">
        <v>39.972000000000001</v>
      </c>
      <c r="HD30">
        <v>1</v>
      </c>
      <c r="HE30">
        <v>0.18375</v>
      </c>
      <c r="HF30">
        <v>3.5574400000000002</v>
      </c>
      <c r="HG30">
        <v>20.239599999999999</v>
      </c>
      <c r="HH30">
        <v>5.2142900000000001</v>
      </c>
      <c r="HI30">
        <v>11.8698</v>
      </c>
      <c r="HJ30">
        <v>4.9846000000000004</v>
      </c>
      <c r="HK30">
        <v>3.2839999999999998</v>
      </c>
      <c r="HL30">
        <v>9999</v>
      </c>
      <c r="HM30">
        <v>9999</v>
      </c>
      <c r="HN30">
        <v>9999</v>
      </c>
      <c r="HO30">
        <v>999.9</v>
      </c>
      <c r="HP30">
        <v>1.85486</v>
      </c>
      <c r="HQ30">
        <v>1.8609599999999999</v>
      </c>
      <c r="HR30">
        <v>1.8583700000000001</v>
      </c>
      <c r="HS30">
        <v>1.85944</v>
      </c>
      <c r="HT30">
        <v>1.85883</v>
      </c>
      <c r="HU30">
        <v>1.85938</v>
      </c>
      <c r="HV30">
        <v>1.8577600000000001</v>
      </c>
      <c r="HW30">
        <v>1.86111</v>
      </c>
      <c r="HX30">
        <v>5</v>
      </c>
      <c r="HY30">
        <v>0</v>
      </c>
      <c r="HZ30">
        <v>0</v>
      </c>
      <c r="IA30">
        <v>0</v>
      </c>
      <c r="IB30" t="s">
        <v>428</v>
      </c>
      <c r="IC30" t="s">
        <v>429</v>
      </c>
      <c r="ID30" t="s">
        <v>430</v>
      </c>
      <c r="IE30" t="s">
        <v>430</v>
      </c>
      <c r="IF30" t="s">
        <v>430</v>
      </c>
      <c r="IG30" t="s">
        <v>430</v>
      </c>
      <c r="IH30">
        <v>0</v>
      </c>
      <c r="II30">
        <v>100</v>
      </c>
      <c r="IJ30">
        <v>100</v>
      </c>
      <c r="IK30">
        <v>-4.1059999999999999</v>
      </c>
      <c r="IL30">
        <v>-0.14699999999999999</v>
      </c>
      <c r="IM30">
        <v>-1.805863607104685</v>
      </c>
      <c r="IN30">
        <v>-2.8793889034536778E-3</v>
      </c>
      <c r="IO30">
        <v>1.2130710265152029E-6</v>
      </c>
      <c r="IP30">
        <v>-1.618128688630449E-10</v>
      </c>
      <c r="IQ30">
        <v>-0.20687898860630141</v>
      </c>
      <c r="IR30">
        <v>-1.5706532394904989E-2</v>
      </c>
      <c r="IS30">
        <v>1.201839916416713E-3</v>
      </c>
      <c r="IT30">
        <v>-1.147753359558091E-5</v>
      </c>
      <c r="IU30">
        <v>2</v>
      </c>
      <c r="IV30">
        <v>2156</v>
      </c>
      <c r="IW30">
        <v>1</v>
      </c>
      <c r="IX30">
        <v>41</v>
      </c>
      <c r="IY30">
        <v>3.4</v>
      </c>
      <c r="IZ30">
        <v>3.2</v>
      </c>
      <c r="JA30">
        <v>2.3584000000000001</v>
      </c>
      <c r="JB30">
        <v>2.4279799999999998</v>
      </c>
      <c r="JC30">
        <v>1.49414</v>
      </c>
      <c r="JD30">
        <v>2.2949199999999998</v>
      </c>
      <c r="JE30">
        <v>1.54419</v>
      </c>
      <c r="JF30">
        <v>2.52563</v>
      </c>
      <c r="JG30">
        <v>39.868000000000002</v>
      </c>
      <c r="JH30">
        <v>23.842300000000002</v>
      </c>
      <c r="JI30">
        <v>18</v>
      </c>
      <c r="JJ30">
        <v>484.06599999999997</v>
      </c>
      <c r="JK30">
        <v>466.54199999999997</v>
      </c>
      <c r="JL30">
        <v>21.7285</v>
      </c>
      <c r="JM30">
        <v>29.7333</v>
      </c>
      <c r="JN30">
        <v>30.000599999999999</v>
      </c>
      <c r="JO30">
        <v>29.734500000000001</v>
      </c>
      <c r="JP30">
        <v>29.7197</v>
      </c>
      <c r="JQ30">
        <v>47.259099999999997</v>
      </c>
      <c r="JR30">
        <v>9.8385400000000001</v>
      </c>
      <c r="JS30">
        <v>12.0465</v>
      </c>
      <c r="JT30">
        <v>21.7255</v>
      </c>
      <c r="JU30">
        <v>1200</v>
      </c>
      <c r="JV30">
        <v>20.520800000000001</v>
      </c>
      <c r="JW30">
        <v>98.276300000000006</v>
      </c>
      <c r="JX30">
        <v>98.054100000000005</v>
      </c>
    </row>
    <row r="31" spans="1:284" x14ac:dyDescent="0.3">
      <c r="A31">
        <v>15</v>
      </c>
      <c r="B31">
        <v>1693245767</v>
      </c>
      <c r="C31">
        <v>1705.900000095367</v>
      </c>
      <c r="D31" t="s">
        <v>496</v>
      </c>
      <c r="E31" t="s">
        <v>497</v>
      </c>
      <c r="F31" t="s">
        <v>416</v>
      </c>
      <c r="G31" t="s">
        <v>417</v>
      </c>
      <c r="H31" t="s">
        <v>418</v>
      </c>
      <c r="I31" t="s">
        <v>419</v>
      </c>
      <c r="J31" t="s">
        <v>420</v>
      </c>
      <c r="K31" t="s">
        <v>31</v>
      </c>
      <c r="L31" t="s">
        <v>421</v>
      </c>
      <c r="M31">
        <v>1693245767</v>
      </c>
      <c r="N31">
        <f t="shared" si="0"/>
        <v>2.7567318742836374E-3</v>
      </c>
      <c r="O31">
        <f t="shared" si="1"/>
        <v>2.7567318742836373</v>
      </c>
      <c r="P31">
        <f t="shared" si="2"/>
        <v>51.579932483070692</v>
      </c>
      <c r="Q31">
        <f t="shared" si="3"/>
        <v>1433.63</v>
      </c>
      <c r="R31">
        <f t="shared" si="4"/>
        <v>993.36921555228525</v>
      </c>
      <c r="S31">
        <f t="shared" si="5"/>
        <v>98.734049751786714</v>
      </c>
      <c r="T31">
        <f t="shared" si="6"/>
        <v>142.49293568752003</v>
      </c>
      <c r="U31">
        <f t="shared" si="7"/>
        <v>0.20629210005482918</v>
      </c>
      <c r="V31">
        <f t="shared" si="8"/>
        <v>2.9236707048212316</v>
      </c>
      <c r="W31">
        <f t="shared" si="9"/>
        <v>0.198533336056087</v>
      </c>
      <c r="X31">
        <f t="shared" si="10"/>
        <v>0.12475611608278675</v>
      </c>
      <c r="Y31">
        <f t="shared" si="11"/>
        <v>344.4143996710439</v>
      </c>
      <c r="Z31">
        <f t="shared" si="12"/>
        <v>29.253651239108919</v>
      </c>
      <c r="AA31">
        <f t="shared" si="13"/>
        <v>27.999600000000001</v>
      </c>
      <c r="AB31">
        <f t="shared" si="14"/>
        <v>3.7947511899837059</v>
      </c>
      <c r="AC31">
        <f t="shared" si="15"/>
        <v>65.008226906784287</v>
      </c>
      <c r="AD31">
        <f t="shared" si="16"/>
        <v>2.4580411584720001</v>
      </c>
      <c r="AE31">
        <f t="shared" si="17"/>
        <v>3.7811232138304609</v>
      </c>
      <c r="AF31">
        <f t="shared" si="18"/>
        <v>1.3367100315117058</v>
      </c>
      <c r="AG31">
        <f t="shared" si="19"/>
        <v>-121.57187565590841</v>
      </c>
      <c r="AH31">
        <f t="shared" si="20"/>
        <v>-9.7252116918647769</v>
      </c>
      <c r="AI31">
        <f t="shared" si="21"/>
        <v>-0.72484647860306517</v>
      </c>
      <c r="AJ31">
        <f t="shared" si="22"/>
        <v>212.39246584466764</v>
      </c>
      <c r="AK31">
        <v>8</v>
      </c>
      <c r="AL31">
        <v>2</v>
      </c>
      <c r="AM31">
        <f t="shared" si="23"/>
        <v>1</v>
      </c>
      <c r="AN31">
        <f t="shared" si="24"/>
        <v>0</v>
      </c>
      <c r="AO31">
        <f t="shared" si="25"/>
        <v>52527.794201145123</v>
      </c>
      <c r="AP31" t="s">
        <v>422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498</v>
      </c>
      <c r="AW31">
        <v>10233.299999999999</v>
      </c>
      <c r="AX31">
        <v>805.74900000000014</v>
      </c>
      <c r="AY31">
        <v>1285.9907489719969</v>
      </c>
      <c r="AZ31">
        <f t="shared" si="27"/>
        <v>0.3734410604087901</v>
      </c>
      <c r="BA31">
        <v>0.5</v>
      </c>
      <c r="BB31">
        <f t="shared" si="28"/>
        <v>1513.3859998355217</v>
      </c>
      <c r="BC31">
        <f t="shared" si="29"/>
        <v>51.579932483070692</v>
      </c>
      <c r="BD31">
        <f t="shared" si="30"/>
        <v>282.58023629319712</v>
      </c>
      <c r="BE31">
        <f t="shared" si="31"/>
        <v>3.6718568181848293E-2</v>
      </c>
      <c r="BF31">
        <f t="shared" si="32"/>
        <v>1.6686583886730046</v>
      </c>
      <c r="BG31">
        <f t="shared" si="33"/>
        <v>669.94090372244227</v>
      </c>
      <c r="BH31" t="s">
        <v>499</v>
      </c>
      <c r="BI31">
        <v>553.79</v>
      </c>
      <c r="BJ31">
        <f t="shared" si="34"/>
        <v>553.79</v>
      </c>
      <c r="BK31">
        <f t="shared" si="35"/>
        <v>0.56936704214809319</v>
      </c>
      <c r="BL31">
        <f t="shared" si="36"/>
        <v>0.65588808758561323</v>
      </c>
      <c r="BM31">
        <f t="shared" si="37"/>
        <v>0.74559402484573145</v>
      </c>
      <c r="BN31">
        <f t="shared" si="38"/>
        <v>1.6424461624380196</v>
      </c>
      <c r="BO31">
        <f t="shared" si="39"/>
        <v>0.88008145307623997</v>
      </c>
      <c r="BP31">
        <f t="shared" si="40"/>
        <v>0.45079083439636497</v>
      </c>
      <c r="BQ31">
        <f t="shared" si="41"/>
        <v>0.54920916560363509</v>
      </c>
      <c r="BR31">
        <v>16438</v>
      </c>
      <c r="BS31">
        <v>290.00000000000011</v>
      </c>
      <c r="BT31">
        <v>1168.82</v>
      </c>
      <c r="BU31">
        <v>135</v>
      </c>
      <c r="BV31">
        <v>10233.299999999999</v>
      </c>
      <c r="BW31">
        <v>1167.69</v>
      </c>
      <c r="BX31">
        <v>1.1299999999999999</v>
      </c>
      <c r="BY31">
        <v>300.00000000000011</v>
      </c>
      <c r="BZ31">
        <v>38.5</v>
      </c>
      <c r="CA31">
        <v>1285.9907489719969</v>
      </c>
      <c r="CB31">
        <v>1.3125695635402459</v>
      </c>
      <c r="CC31">
        <v>-121.0619470626261</v>
      </c>
      <c r="CD31">
        <v>1.098026166094592</v>
      </c>
      <c r="CE31">
        <v>0.99770190011624427</v>
      </c>
      <c r="CF31">
        <v>-1.113380645161291E-2</v>
      </c>
      <c r="CG31">
        <v>289.99999999999989</v>
      </c>
      <c r="CH31">
        <v>1170.04</v>
      </c>
      <c r="CI31">
        <v>785</v>
      </c>
      <c r="CJ31">
        <v>10192.9</v>
      </c>
      <c r="CK31">
        <v>1167.22</v>
      </c>
      <c r="CL31">
        <v>2.82</v>
      </c>
      <c r="CZ31">
        <f t="shared" si="42"/>
        <v>1800.24</v>
      </c>
      <c r="DA31">
        <f t="shared" si="43"/>
        <v>1513.3859998355217</v>
      </c>
      <c r="DB31">
        <f t="shared" si="44"/>
        <v>0.84065791218699826</v>
      </c>
      <c r="DC31">
        <f t="shared" si="45"/>
        <v>0.19131582437399675</v>
      </c>
      <c r="DD31">
        <v>6</v>
      </c>
      <c r="DE31">
        <v>0.5</v>
      </c>
      <c r="DF31" t="s">
        <v>425</v>
      </c>
      <c r="DG31">
        <v>2</v>
      </c>
      <c r="DH31">
        <v>1693245767</v>
      </c>
      <c r="DI31">
        <v>1433.63</v>
      </c>
      <c r="DJ31">
        <v>1500.17</v>
      </c>
      <c r="DK31">
        <v>24.730499999999999</v>
      </c>
      <c r="DL31">
        <v>21.509</v>
      </c>
      <c r="DM31">
        <v>1438.23</v>
      </c>
      <c r="DN31">
        <v>24.7942</v>
      </c>
      <c r="DO31">
        <v>500.74</v>
      </c>
      <c r="DP31">
        <v>99.292900000000003</v>
      </c>
      <c r="DQ31">
        <v>0.100204</v>
      </c>
      <c r="DR31">
        <v>27.937899999999999</v>
      </c>
      <c r="DS31">
        <v>27.999600000000001</v>
      </c>
      <c r="DT31">
        <v>999.9</v>
      </c>
      <c r="DU31">
        <v>0</v>
      </c>
      <c r="DV31">
        <v>0</v>
      </c>
      <c r="DW31">
        <v>10037.5</v>
      </c>
      <c r="DX31">
        <v>0</v>
      </c>
      <c r="DY31">
        <v>1788.59</v>
      </c>
      <c r="DZ31">
        <v>-66.540400000000005</v>
      </c>
      <c r="EA31">
        <v>1469.99</v>
      </c>
      <c r="EB31">
        <v>1533.15</v>
      </c>
      <c r="EC31">
        <v>3.2215099999999999</v>
      </c>
      <c r="ED31">
        <v>1500.17</v>
      </c>
      <c r="EE31">
        <v>21.509</v>
      </c>
      <c r="EF31">
        <v>2.4555600000000002</v>
      </c>
      <c r="EG31">
        <v>2.1356899999999999</v>
      </c>
      <c r="EH31">
        <v>20.7349</v>
      </c>
      <c r="EI31">
        <v>18.4879</v>
      </c>
      <c r="EJ31">
        <v>1800.24</v>
      </c>
      <c r="EK31">
        <v>0.97800900000000002</v>
      </c>
      <c r="EL31">
        <v>2.1990900000000001E-2</v>
      </c>
      <c r="EM31">
        <v>0</v>
      </c>
      <c r="EN31">
        <v>805.57600000000002</v>
      </c>
      <c r="EO31">
        <v>5.0002500000000003</v>
      </c>
      <c r="EP31">
        <v>24815.8</v>
      </c>
      <c r="EQ31">
        <v>14824.1</v>
      </c>
      <c r="ER31">
        <v>47.75</v>
      </c>
      <c r="ES31">
        <v>49.811999999999998</v>
      </c>
      <c r="ET31">
        <v>48.686999999999998</v>
      </c>
      <c r="EU31">
        <v>48.125</v>
      </c>
      <c r="EV31">
        <v>48.811999999999998</v>
      </c>
      <c r="EW31">
        <v>1755.76</v>
      </c>
      <c r="EX31">
        <v>39.479999999999997</v>
      </c>
      <c r="EY31">
        <v>0</v>
      </c>
      <c r="EZ31">
        <v>146.39999985694891</v>
      </c>
      <c r="FA31">
        <v>0</v>
      </c>
      <c r="FB31">
        <v>805.74900000000014</v>
      </c>
      <c r="FC31">
        <v>7.1999979299025615E-2</v>
      </c>
      <c r="FD31">
        <v>-285.69230605543612</v>
      </c>
      <c r="FE31">
        <v>24793.168000000001</v>
      </c>
      <c r="FF31">
        <v>15</v>
      </c>
      <c r="FG31">
        <v>1693245713.5</v>
      </c>
      <c r="FH31" t="s">
        <v>500</v>
      </c>
      <c r="FI31">
        <v>1693245713.5</v>
      </c>
      <c r="FJ31">
        <v>1693245710</v>
      </c>
      <c r="FK31">
        <v>18</v>
      </c>
      <c r="FL31">
        <v>-0.36799999999999999</v>
      </c>
      <c r="FM31">
        <v>-5.0000000000000001E-3</v>
      </c>
      <c r="FN31">
        <v>-4.62</v>
      </c>
      <c r="FO31">
        <v>-0.14199999999999999</v>
      </c>
      <c r="FP31">
        <v>1500</v>
      </c>
      <c r="FQ31">
        <v>21</v>
      </c>
      <c r="FR31">
        <v>0.15</v>
      </c>
      <c r="FS31">
        <v>0.08</v>
      </c>
      <c r="FT31">
        <v>51.543450115258651</v>
      </c>
      <c r="FU31">
        <v>-0.59459985364710322</v>
      </c>
      <c r="FV31">
        <v>0.1711649213710448</v>
      </c>
      <c r="FW31">
        <v>1</v>
      </c>
      <c r="FX31">
        <v>0.21412876037291859</v>
      </c>
      <c r="FY31">
        <v>-3.5625255747184927E-2</v>
      </c>
      <c r="FZ31">
        <v>5.1882061962357593E-3</v>
      </c>
      <c r="GA31">
        <v>1</v>
      </c>
      <c r="GB31">
        <v>2</v>
      </c>
      <c r="GC31">
        <v>2</v>
      </c>
      <c r="GD31" t="s">
        <v>427</v>
      </c>
      <c r="GE31">
        <v>2.9233699999999998</v>
      </c>
      <c r="GF31">
        <v>2.8304299999999998</v>
      </c>
      <c r="GG31">
        <v>0.214365</v>
      </c>
      <c r="GH31">
        <v>0.21634800000000001</v>
      </c>
      <c r="GI31">
        <v>0.122365</v>
      </c>
      <c r="GJ31">
        <v>0.10661900000000001</v>
      </c>
      <c r="GK31">
        <v>20456.8</v>
      </c>
      <c r="GL31">
        <v>25203.5</v>
      </c>
      <c r="GM31">
        <v>23440.2</v>
      </c>
      <c r="GN31">
        <v>29466.5</v>
      </c>
      <c r="GO31">
        <v>28046.6</v>
      </c>
      <c r="GP31">
        <v>37303.5</v>
      </c>
      <c r="GQ31">
        <v>33128.800000000003</v>
      </c>
      <c r="GR31">
        <v>43536.2</v>
      </c>
      <c r="GS31">
        <v>1.9544999999999999</v>
      </c>
      <c r="GT31">
        <v>1.8788</v>
      </c>
      <c r="GU31">
        <v>3.6627100000000003E-2</v>
      </c>
      <c r="GV31">
        <v>0</v>
      </c>
      <c r="GW31">
        <v>27.401299999999999</v>
      </c>
      <c r="GX31">
        <v>999.9</v>
      </c>
      <c r="GY31">
        <v>39.299999999999997</v>
      </c>
      <c r="GZ31">
        <v>36.1</v>
      </c>
      <c r="HA31">
        <v>23.754799999999999</v>
      </c>
      <c r="HB31">
        <v>61.307699999999997</v>
      </c>
      <c r="HC31">
        <v>39.0625</v>
      </c>
      <c r="HD31">
        <v>1</v>
      </c>
      <c r="HE31">
        <v>0.190854</v>
      </c>
      <c r="HF31">
        <v>3.5848399999999998</v>
      </c>
      <c r="HG31">
        <v>20.2392</v>
      </c>
      <c r="HH31">
        <v>5.21549</v>
      </c>
      <c r="HI31">
        <v>11.872199999999999</v>
      </c>
      <c r="HJ31">
        <v>4.9858000000000002</v>
      </c>
      <c r="HK31">
        <v>3.2839999999999998</v>
      </c>
      <c r="HL31">
        <v>9999</v>
      </c>
      <c r="HM31">
        <v>9999</v>
      </c>
      <c r="HN31">
        <v>9999</v>
      </c>
      <c r="HO31">
        <v>999.9</v>
      </c>
      <c r="HP31">
        <v>1.85486</v>
      </c>
      <c r="HQ31">
        <v>1.8609599999999999</v>
      </c>
      <c r="HR31">
        <v>1.8583700000000001</v>
      </c>
      <c r="HS31">
        <v>1.85944</v>
      </c>
      <c r="HT31">
        <v>1.85883</v>
      </c>
      <c r="HU31">
        <v>1.85941</v>
      </c>
      <c r="HV31">
        <v>1.8577600000000001</v>
      </c>
      <c r="HW31">
        <v>1.86111</v>
      </c>
      <c r="HX31">
        <v>5</v>
      </c>
      <c r="HY31">
        <v>0</v>
      </c>
      <c r="HZ31">
        <v>0</v>
      </c>
      <c r="IA31">
        <v>0</v>
      </c>
      <c r="IB31" t="s">
        <v>428</v>
      </c>
      <c r="IC31" t="s">
        <v>429</v>
      </c>
      <c r="ID31" t="s">
        <v>430</v>
      </c>
      <c r="IE31" t="s">
        <v>430</v>
      </c>
      <c r="IF31" t="s">
        <v>430</v>
      </c>
      <c r="IG31" t="s">
        <v>430</v>
      </c>
      <c r="IH31">
        <v>0</v>
      </c>
      <c r="II31">
        <v>100</v>
      </c>
      <c r="IJ31">
        <v>100</v>
      </c>
      <c r="IK31">
        <v>-4.5999999999999996</v>
      </c>
      <c r="IL31">
        <v>-6.3700000000000007E-2</v>
      </c>
      <c r="IM31">
        <v>-2.4826301512300599</v>
      </c>
      <c r="IN31">
        <v>-2.8793889034536778E-3</v>
      </c>
      <c r="IO31">
        <v>1.2130710265152029E-6</v>
      </c>
      <c r="IP31">
        <v>-1.618128688630449E-10</v>
      </c>
      <c r="IQ31">
        <v>-0.23813596266683609</v>
      </c>
      <c r="IR31">
        <v>-1.5706532394904989E-2</v>
      </c>
      <c r="IS31">
        <v>1.201839916416713E-3</v>
      </c>
      <c r="IT31">
        <v>-1.147753359558091E-5</v>
      </c>
      <c r="IU31">
        <v>2</v>
      </c>
      <c r="IV31">
        <v>2156</v>
      </c>
      <c r="IW31">
        <v>1</v>
      </c>
      <c r="IX31">
        <v>41</v>
      </c>
      <c r="IY31">
        <v>0.9</v>
      </c>
      <c r="IZ31">
        <v>0.9</v>
      </c>
      <c r="JA31">
        <v>2.79053</v>
      </c>
      <c r="JB31">
        <v>2.4169900000000002</v>
      </c>
      <c r="JC31">
        <v>1.49414</v>
      </c>
      <c r="JD31">
        <v>2.2936999999999999</v>
      </c>
      <c r="JE31">
        <v>1.54419</v>
      </c>
      <c r="JF31">
        <v>2.32056</v>
      </c>
      <c r="JG31">
        <v>40.019399999999997</v>
      </c>
      <c r="JH31">
        <v>23.833600000000001</v>
      </c>
      <c r="JI31">
        <v>18</v>
      </c>
      <c r="JJ31">
        <v>483.62900000000002</v>
      </c>
      <c r="JK31">
        <v>466.62400000000002</v>
      </c>
      <c r="JL31">
        <v>21.5395</v>
      </c>
      <c r="JM31">
        <v>29.812999999999999</v>
      </c>
      <c r="JN31">
        <v>30.000399999999999</v>
      </c>
      <c r="JO31">
        <v>29.7956</v>
      </c>
      <c r="JP31">
        <v>29.778099999999998</v>
      </c>
      <c r="JQ31">
        <v>55.902099999999997</v>
      </c>
      <c r="JR31">
        <v>7.9232699999999996</v>
      </c>
      <c r="JS31">
        <v>18.845700000000001</v>
      </c>
      <c r="JT31">
        <v>21.535900000000002</v>
      </c>
      <c r="JU31">
        <v>1500</v>
      </c>
      <c r="JV31">
        <v>21.325700000000001</v>
      </c>
      <c r="JW31">
        <v>98.273899999999998</v>
      </c>
      <c r="JX31">
        <v>98.025999999999996</v>
      </c>
    </row>
    <row r="32" spans="1:284" x14ac:dyDescent="0.3">
      <c r="A32">
        <v>16</v>
      </c>
      <c r="B32">
        <v>1693245956.5</v>
      </c>
      <c r="C32">
        <v>1895.400000095367</v>
      </c>
      <c r="D32" t="s">
        <v>501</v>
      </c>
      <c r="E32" t="s">
        <v>502</v>
      </c>
      <c r="F32" t="s">
        <v>416</v>
      </c>
      <c r="G32" t="s">
        <v>417</v>
      </c>
      <c r="H32" t="s">
        <v>418</v>
      </c>
      <c r="I32" t="s">
        <v>419</v>
      </c>
      <c r="J32" t="s">
        <v>420</v>
      </c>
      <c r="K32" t="s">
        <v>31</v>
      </c>
      <c r="L32" t="s">
        <v>421</v>
      </c>
      <c r="M32">
        <v>1693245956.5</v>
      </c>
      <c r="N32">
        <f t="shared" si="0"/>
        <v>2.125723333197676E-3</v>
      </c>
      <c r="O32">
        <f t="shared" si="1"/>
        <v>2.1257233331976759</v>
      </c>
      <c r="P32">
        <f t="shared" si="2"/>
        <v>51.614770488068451</v>
      </c>
      <c r="Q32">
        <f t="shared" si="3"/>
        <v>1733.45</v>
      </c>
      <c r="R32">
        <f t="shared" si="4"/>
        <v>1151.9938677460252</v>
      </c>
      <c r="S32">
        <f t="shared" si="5"/>
        <v>114.50291777802222</v>
      </c>
      <c r="T32">
        <f t="shared" si="6"/>
        <v>172.29699599934997</v>
      </c>
      <c r="U32">
        <f t="shared" si="7"/>
        <v>0.15423941444708777</v>
      </c>
      <c r="V32">
        <f t="shared" si="8"/>
        <v>2.921529875490271</v>
      </c>
      <c r="W32">
        <f t="shared" si="9"/>
        <v>0.14985426078518996</v>
      </c>
      <c r="X32">
        <f t="shared" si="10"/>
        <v>9.4042516938034393E-2</v>
      </c>
      <c r="Y32">
        <f t="shared" si="11"/>
        <v>344.32889967096168</v>
      </c>
      <c r="Z32">
        <f t="shared" si="12"/>
        <v>29.370309253610486</v>
      </c>
      <c r="AA32">
        <f t="shared" si="13"/>
        <v>28.025600000000001</v>
      </c>
      <c r="AB32">
        <f t="shared" si="14"/>
        <v>3.8005067565447099</v>
      </c>
      <c r="AC32">
        <f t="shared" si="15"/>
        <v>64.574352661244632</v>
      </c>
      <c r="AD32">
        <f t="shared" si="16"/>
        <v>2.4347803422656997</v>
      </c>
      <c r="AE32">
        <f t="shared" si="17"/>
        <v>3.7705067754043067</v>
      </c>
      <c r="AF32">
        <f t="shared" si="18"/>
        <v>1.3657264142790102</v>
      </c>
      <c r="AG32">
        <f t="shared" si="19"/>
        <v>-93.744398994017516</v>
      </c>
      <c r="AH32">
        <f t="shared" si="20"/>
        <v>-21.404999984185856</v>
      </c>
      <c r="AI32">
        <f t="shared" si="21"/>
        <v>-1.5963653450309105</v>
      </c>
      <c r="AJ32">
        <f t="shared" si="22"/>
        <v>227.58313534772742</v>
      </c>
      <c r="AK32">
        <v>9</v>
      </c>
      <c r="AL32">
        <v>2</v>
      </c>
      <c r="AM32">
        <f t="shared" si="23"/>
        <v>1</v>
      </c>
      <c r="AN32">
        <f t="shared" si="24"/>
        <v>0</v>
      </c>
      <c r="AO32">
        <f t="shared" si="25"/>
        <v>52474.773726947213</v>
      </c>
      <c r="AP32" t="s">
        <v>422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503</v>
      </c>
      <c r="AW32">
        <v>10213.4</v>
      </c>
      <c r="AX32">
        <v>801.89842307692322</v>
      </c>
      <c r="AY32">
        <v>1287.700487275569</v>
      </c>
      <c r="AZ32">
        <f t="shared" si="27"/>
        <v>0.37726324482991647</v>
      </c>
      <c r="BA32">
        <v>0.5</v>
      </c>
      <c r="BB32">
        <f t="shared" si="28"/>
        <v>1513.0079998354806</v>
      </c>
      <c r="BC32">
        <f t="shared" si="29"/>
        <v>51.614770488068451</v>
      </c>
      <c r="BD32">
        <f t="shared" si="30"/>
        <v>285.4011537357776</v>
      </c>
      <c r="BE32">
        <f t="shared" si="31"/>
        <v>3.6750767366371652E-2</v>
      </c>
      <c r="BF32">
        <f t="shared" si="32"/>
        <v>1.6651150899701237</v>
      </c>
      <c r="BG32">
        <f t="shared" si="33"/>
        <v>670.40461795840383</v>
      </c>
      <c r="BH32" t="s">
        <v>504</v>
      </c>
      <c r="BI32">
        <v>553.62</v>
      </c>
      <c r="BJ32">
        <f t="shared" si="34"/>
        <v>553.62</v>
      </c>
      <c r="BK32">
        <f t="shared" si="35"/>
        <v>0.5700708313224977</v>
      </c>
      <c r="BL32">
        <f t="shared" si="36"/>
        <v>0.66178310501295057</v>
      </c>
      <c r="BM32">
        <f t="shared" si="37"/>
        <v>0.7449559672455246</v>
      </c>
      <c r="BN32">
        <f t="shared" si="38"/>
        <v>1.6518039494458847</v>
      </c>
      <c r="BO32">
        <f t="shared" si="39"/>
        <v>0.87938024448313457</v>
      </c>
      <c r="BP32">
        <f t="shared" si="40"/>
        <v>0.45688624899830305</v>
      </c>
      <c r="BQ32">
        <f t="shared" si="41"/>
        <v>0.54311375100169701</v>
      </c>
      <c r="BR32">
        <v>16440</v>
      </c>
      <c r="BS32">
        <v>290.00000000000011</v>
      </c>
      <c r="BT32">
        <v>1164.7</v>
      </c>
      <c r="BU32">
        <v>275</v>
      </c>
      <c r="BV32">
        <v>10213.4</v>
      </c>
      <c r="BW32">
        <v>1164.83</v>
      </c>
      <c r="BX32">
        <v>-0.13</v>
      </c>
      <c r="BY32">
        <v>300.00000000000011</v>
      </c>
      <c r="BZ32">
        <v>38.5</v>
      </c>
      <c r="CA32">
        <v>1287.700487275569</v>
      </c>
      <c r="CB32">
        <v>1.4592490433695871</v>
      </c>
      <c r="CC32">
        <v>-125.4910932680765</v>
      </c>
      <c r="CD32">
        <v>1.220630775135902</v>
      </c>
      <c r="CE32">
        <v>0.99735788399724157</v>
      </c>
      <c r="CF32">
        <v>-1.1132984872080091E-2</v>
      </c>
      <c r="CG32">
        <v>289.99999999999989</v>
      </c>
      <c r="CH32">
        <v>1167.6300000000001</v>
      </c>
      <c r="CI32">
        <v>855</v>
      </c>
      <c r="CJ32">
        <v>10188.6</v>
      </c>
      <c r="CK32">
        <v>1164.53</v>
      </c>
      <c r="CL32">
        <v>3.1</v>
      </c>
      <c r="CZ32">
        <f t="shared" si="42"/>
        <v>1799.79</v>
      </c>
      <c r="DA32">
        <f t="shared" si="43"/>
        <v>1513.0079998354806</v>
      </c>
      <c r="DB32">
        <f t="shared" si="44"/>
        <v>0.84065807668421355</v>
      </c>
      <c r="DC32">
        <f t="shared" si="45"/>
        <v>0.19131615336842725</v>
      </c>
      <c r="DD32">
        <v>6</v>
      </c>
      <c r="DE32">
        <v>0.5</v>
      </c>
      <c r="DF32" t="s">
        <v>425</v>
      </c>
      <c r="DG32">
        <v>2</v>
      </c>
      <c r="DH32">
        <v>1693245956.5</v>
      </c>
      <c r="DI32">
        <v>1733.45</v>
      </c>
      <c r="DJ32">
        <v>1799.77</v>
      </c>
      <c r="DK32">
        <v>24.495899999999999</v>
      </c>
      <c r="DL32">
        <v>22.009</v>
      </c>
      <c r="DM32">
        <v>1738.4</v>
      </c>
      <c r="DN32">
        <v>24.574200000000001</v>
      </c>
      <c r="DO32">
        <v>500.298</v>
      </c>
      <c r="DP32">
        <v>99.295299999999997</v>
      </c>
      <c r="DQ32">
        <v>0.100123</v>
      </c>
      <c r="DR32">
        <v>27.889700000000001</v>
      </c>
      <c r="DS32">
        <v>28.025600000000001</v>
      </c>
      <c r="DT32">
        <v>999.9</v>
      </c>
      <c r="DU32">
        <v>0</v>
      </c>
      <c r="DV32">
        <v>0</v>
      </c>
      <c r="DW32">
        <v>10025</v>
      </c>
      <c r="DX32">
        <v>0</v>
      </c>
      <c r="DY32">
        <v>1798.66</v>
      </c>
      <c r="DZ32">
        <v>-66.317599999999999</v>
      </c>
      <c r="EA32">
        <v>1776.98</v>
      </c>
      <c r="EB32">
        <v>1840.27</v>
      </c>
      <c r="EC32">
        <v>2.4868600000000001</v>
      </c>
      <c r="ED32">
        <v>1799.77</v>
      </c>
      <c r="EE32">
        <v>22.009</v>
      </c>
      <c r="EF32">
        <v>2.4323299999999999</v>
      </c>
      <c r="EG32">
        <v>2.1854</v>
      </c>
      <c r="EH32">
        <v>20.5806</v>
      </c>
      <c r="EI32">
        <v>18.855599999999999</v>
      </c>
      <c r="EJ32">
        <v>1799.79</v>
      </c>
      <c r="EK32">
        <v>0.97800500000000001</v>
      </c>
      <c r="EL32">
        <v>2.19946E-2</v>
      </c>
      <c r="EM32">
        <v>0</v>
      </c>
      <c r="EN32">
        <v>802.15099999999995</v>
      </c>
      <c r="EO32">
        <v>5.0002500000000003</v>
      </c>
      <c r="EP32">
        <v>24675.5</v>
      </c>
      <c r="EQ32">
        <v>14820.4</v>
      </c>
      <c r="ER32">
        <v>47.936999999999998</v>
      </c>
      <c r="ES32">
        <v>50</v>
      </c>
      <c r="ET32">
        <v>48.875</v>
      </c>
      <c r="EU32">
        <v>48.375</v>
      </c>
      <c r="EV32">
        <v>49</v>
      </c>
      <c r="EW32">
        <v>1755.31</v>
      </c>
      <c r="EX32">
        <v>39.479999999999997</v>
      </c>
      <c r="EY32">
        <v>0</v>
      </c>
      <c r="EZ32">
        <v>187.39999985694891</v>
      </c>
      <c r="FA32">
        <v>0</v>
      </c>
      <c r="FB32">
        <v>801.89842307692322</v>
      </c>
      <c r="FC32">
        <v>3.5642051333808702</v>
      </c>
      <c r="FD32">
        <v>-243.38119636036811</v>
      </c>
      <c r="FE32">
        <v>24726.896153846152</v>
      </c>
      <c r="FF32">
        <v>15</v>
      </c>
      <c r="FG32">
        <v>1693245907.5</v>
      </c>
      <c r="FH32" t="s">
        <v>505</v>
      </c>
      <c r="FI32">
        <v>1693245907.5</v>
      </c>
      <c r="FJ32">
        <v>1693245898.5</v>
      </c>
      <c r="FK32">
        <v>19</v>
      </c>
      <c r="FL32">
        <v>-0.28000000000000003</v>
      </c>
      <c r="FM32">
        <v>-0.01</v>
      </c>
      <c r="FN32">
        <v>-4.9589999999999996</v>
      </c>
      <c r="FO32">
        <v>-0.13500000000000001</v>
      </c>
      <c r="FP32">
        <v>1800</v>
      </c>
      <c r="FQ32">
        <v>22</v>
      </c>
      <c r="FR32">
        <v>0.15</v>
      </c>
      <c r="FS32">
        <v>7.0000000000000007E-2</v>
      </c>
      <c r="FT32">
        <v>51.570351832675371</v>
      </c>
      <c r="FU32">
        <v>-0.17095389772703809</v>
      </c>
      <c r="FV32">
        <v>0.21012820826358819</v>
      </c>
      <c r="FW32">
        <v>0</v>
      </c>
      <c r="FX32">
        <v>0.16802542379710769</v>
      </c>
      <c r="FY32">
        <v>-5.1437697356375531E-2</v>
      </c>
      <c r="FZ32">
        <v>7.5061422666388789E-3</v>
      </c>
      <c r="GA32">
        <v>1</v>
      </c>
      <c r="GB32">
        <v>1</v>
      </c>
      <c r="GC32">
        <v>2</v>
      </c>
      <c r="GD32" t="s">
        <v>506</v>
      </c>
      <c r="GE32">
        <v>2.9220899999999999</v>
      </c>
      <c r="GF32">
        <v>2.8302299999999998</v>
      </c>
      <c r="GG32">
        <v>0.239235</v>
      </c>
      <c r="GH32">
        <v>0.24035200000000001</v>
      </c>
      <c r="GI32">
        <v>0.121562</v>
      </c>
      <c r="GJ32">
        <v>0.108332</v>
      </c>
      <c r="GK32">
        <v>19805.5</v>
      </c>
      <c r="GL32">
        <v>24420.1</v>
      </c>
      <c r="GM32">
        <v>23437</v>
      </c>
      <c r="GN32">
        <v>29454.3</v>
      </c>
      <c r="GO32">
        <v>28072.7</v>
      </c>
      <c r="GP32">
        <v>37219.599999999999</v>
      </c>
      <c r="GQ32">
        <v>33125.300000000003</v>
      </c>
      <c r="GR32">
        <v>43519.9</v>
      </c>
      <c r="GS32">
        <v>1.9513</v>
      </c>
      <c r="GT32">
        <v>1.8779999999999999</v>
      </c>
      <c r="GU32">
        <v>3.4943200000000001E-2</v>
      </c>
      <c r="GV32">
        <v>0</v>
      </c>
      <c r="GW32">
        <v>27.454899999999999</v>
      </c>
      <c r="GX32">
        <v>999.9</v>
      </c>
      <c r="GY32">
        <v>40.700000000000003</v>
      </c>
      <c r="GZ32">
        <v>36.1</v>
      </c>
      <c r="HA32">
        <v>24.6005</v>
      </c>
      <c r="HB32">
        <v>61.487699999999997</v>
      </c>
      <c r="HC32">
        <v>39.467100000000002</v>
      </c>
      <c r="HD32">
        <v>1</v>
      </c>
      <c r="HE32">
        <v>0.206646</v>
      </c>
      <c r="HF32">
        <v>3.8758699999999999</v>
      </c>
      <c r="HG32">
        <v>20.233000000000001</v>
      </c>
      <c r="HH32">
        <v>5.2130999999999998</v>
      </c>
      <c r="HI32">
        <v>11.872199999999999</v>
      </c>
      <c r="HJ32">
        <v>4.9858000000000002</v>
      </c>
      <c r="HK32">
        <v>3.2839999999999998</v>
      </c>
      <c r="HL32">
        <v>9999</v>
      </c>
      <c r="HM32">
        <v>9999</v>
      </c>
      <c r="HN32">
        <v>9999</v>
      </c>
      <c r="HO32">
        <v>999.9</v>
      </c>
      <c r="HP32">
        <v>1.85486</v>
      </c>
      <c r="HQ32">
        <v>1.86087</v>
      </c>
      <c r="HR32">
        <v>1.85825</v>
      </c>
      <c r="HS32">
        <v>1.8594200000000001</v>
      </c>
      <c r="HT32">
        <v>1.85883</v>
      </c>
      <c r="HU32">
        <v>1.8593</v>
      </c>
      <c r="HV32">
        <v>1.8577600000000001</v>
      </c>
      <c r="HW32">
        <v>1.8611</v>
      </c>
      <c r="HX32">
        <v>5</v>
      </c>
      <c r="HY32">
        <v>0</v>
      </c>
      <c r="HZ32">
        <v>0</v>
      </c>
      <c r="IA32">
        <v>0</v>
      </c>
      <c r="IB32" t="s">
        <v>428</v>
      </c>
      <c r="IC32" t="s">
        <v>429</v>
      </c>
      <c r="ID32" t="s">
        <v>430</v>
      </c>
      <c r="IE32" t="s">
        <v>430</v>
      </c>
      <c r="IF32" t="s">
        <v>430</v>
      </c>
      <c r="IG32" t="s">
        <v>430</v>
      </c>
      <c r="IH32">
        <v>0</v>
      </c>
      <c r="II32">
        <v>100</v>
      </c>
      <c r="IJ32">
        <v>100</v>
      </c>
      <c r="IK32">
        <v>-4.95</v>
      </c>
      <c r="IL32">
        <v>-7.8299999999999995E-2</v>
      </c>
      <c r="IM32">
        <v>-2.7628485241627652</v>
      </c>
      <c r="IN32">
        <v>-2.8793889034536778E-3</v>
      </c>
      <c r="IO32">
        <v>1.2130710265152029E-6</v>
      </c>
      <c r="IP32">
        <v>-1.618128688630449E-10</v>
      </c>
      <c r="IQ32">
        <v>-0.24773007957341581</v>
      </c>
      <c r="IR32">
        <v>-1.5706532394904989E-2</v>
      </c>
      <c r="IS32">
        <v>1.201839916416713E-3</v>
      </c>
      <c r="IT32">
        <v>-1.147753359558091E-5</v>
      </c>
      <c r="IU32">
        <v>2</v>
      </c>
      <c r="IV32">
        <v>2156</v>
      </c>
      <c r="IW32">
        <v>1</v>
      </c>
      <c r="IX32">
        <v>41</v>
      </c>
      <c r="IY32">
        <v>0.8</v>
      </c>
      <c r="IZ32">
        <v>1</v>
      </c>
      <c r="JA32">
        <v>3.1872600000000002</v>
      </c>
      <c r="JB32">
        <v>2.4121100000000002</v>
      </c>
      <c r="JC32">
        <v>1.49414</v>
      </c>
      <c r="JD32">
        <v>2.2936999999999999</v>
      </c>
      <c r="JE32">
        <v>1.54419</v>
      </c>
      <c r="JF32">
        <v>2.49634</v>
      </c>
      <c r="JG32">
        <v>40.1967</v>
      </c>
      <c r="JH32">
        <v>23.842300000000002</v>
      </c>
      <c r="JI32">
        <v>18</v>
      </c>
      <c r="JJ32">
        <v>482.75799999999998</v>
      </c>
      <c r="JK32">
        <v>467.19799999999998</v>
      </c>
      <c r="JL32">
        <v>21.407499999999999</v>
      </c>
      <c r="JM32">
        <v>29.985900000000001</v>
      </c>
      <c r="JN32">
        <v>30.000599999999999</v>
      </c>
      <c r="JO32">
        <v>29.933599999999998</v>
      </c>
      <c r="JP32">
        <v>29.910799999999998</v>
      </c>
      <c r="JQ32">
        <v>63.821300000000001</v>
      </c>
      <c r="JR32">
        <v>13.4071</v>
      </c>
      <c r="JS32">
        <v>28.648900000000001</v>
      </c>
      <c r="JT32">
        <v>21.401199999999999</v>
      </c>
      <c r="JU32">
        <v>1800</v>
      </c>
      <c r="JV32">
        <v>21.875299999999999</v>
      </c>
      <c r="JW32">
        <v>98.262200000000007</v>
      </c>
      <c r="JX32">
        <v>97.987700000000004</v>
      </c>
    </row>
    <row r="33" spans="1:284" x14ac:dyDescent="0.3">
      <c r="A33">
        <v>17</v>
      </c>
      <c r="B33">
        <v>1693248655.5999999</v>
      </c>
      <c r="C33">
        <v>4594.5</v>
      </c>
      <c r="D33" t="s">
        <v>507</v>
      </c>
      <c r="E33" t="s">
        <v>508</v>
      </c>
      <c r="F33" t="s">
        <v>416</v>
      </c>
      <c r="G33" t="s">
        <v>509</v>
      </c>
      <c r="H33" t="s">
        <v>418</v>
      </c>
      <c r="I33" t="s">
        <v>419</v>
      </c>
      <c r="J33" t="s">
        <v>510</v>
      </c>
      <c r="K33" t="s">
        <v>511</v>
      </c>
      <c r="L33" t="s">
        <v>421</v>
      </c>
      <c r="M33">
        <v>1693248655.5999999</v>
      </c>
      <c r="N33">
        <f t="shared" si="0"/>
        <v>3.8560126463935366E-3</v>
      </c>
      <c r="O33">
        <f t="shared" si="1"/>
        <v>3.8560126463935367</v>
      </c>
      <c r="P33">
        <f t="shared" si="2"/>
        <v>25.202063890981815</v>
      </c>
      <c r="Q33">
        <f t="shared" si="3"/>
        <v>368.19600000000003</v>
      </c>
      <c r="R33">
        <f t="shared" si="4"/>
        <v>222.18002995393576</v>
      </c>
      <c r="S33">
        <f t="shared" si="5"/>
        <v>22.070953142568563</v>
      </c>
      <c r="T33">
        <f t="shared" si="6"/>
        <v>36.575909477400003</v>
      </c>
      <c r="U33">
        <f t="shared" si="7"/>
        <v>0.30284676427320895</v>
      </c>
      <c r="V33">
        <f t="shared" si="8"/>
        <v>2.9135092824567659</v>
      </c>
      <c r="W33">
        <f t="shared" si="9"/>
        <v>0.28638192042136495</v>
      </c>
      <c r="X33">
        <f t="shared" si="10"/>
        <v>0.18039336794110339</v>
      </c>
      <c r="Y33">
        <f t="shared" si="11"/>
        <v>344.34909967081325</v>
      </c>
      <c r="Z33">
        <f t="shared" si="12"/>
        <v>29.206700691465109</v>
      </c>
      <c r="AA33">
        <f t="shared" si="13"/>
        <v>28.0246</v>
      </c>
      <c r="AB33">
        <f t="shared" si="14"/>
        <v>3.8002852478532092</v>
      </c>
      <c r="AC33">
        <f t="shared" si="15"/>
        <v>65.348327307493506</v>
      </c>
      <c r="AD33">
        <f t="shared" si="16"/>
        <v>2.5051889372200002</v>
      </c>
      <c r="AE33">
        <f t="shared" si="17"/>
        <v>3.8335930550019293</v>
      </c>
      <c r="AF33">
        <f t="shared" si="18"/>
        <v>1.295096310633209</v>
      </c>
      <c r="AG33">
        <f t="shared" si="19"/>
        <v>-170.05015770595497</v>
      </c>
      <c r="AH33">
        <f t="shared" si="20"/>
        <v>23.529552242884062</v>
      </c>
      <c r="AI33">
        <f t="shared" si="21"/>
        <v>1.7621326347327728</v>
      </c>
      <c r="AJ33">
        <f t="shared" si="22"/>
        <v>199.5906268424751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52194.044710692135</v>
      </c>
      <c r="AP33" t="s">
        <v>422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512</v>
      </c>
      <c r="AW33">
        <v>10217</v>
      </c>
      <c r="AX33">
        <v>787.22211538461534</v>
      </c>
      <c r="AY33">
        <v>1239.527151685535</v>
      </c>
      <c r="AZ33">
        <f t="shared" si="27"/>
        <v>0.36490127359119628</v>
      </c>
      <c r="BA33">
        <v>0.5</v>
      </c>
      <c r="BB33">
        <f t="shared" si="28"/>
        <v>1513.0925998354069</v>
      </c>
      <c r="BC33">
        <f t="shared" si="29"/>
        <v>25.202063890981815</v>
      </c>
      <c r="BD33">
        <f t="shared" si="30"/>
        <v>276.06470837067712</v>
      </c>
      <c r="BE33">
        <f t="shared" si="31"/>
        <v>1.9292605377557073E-2</v>
      </c>
      <c r="BF33">
        <f t="shared" si="32"/>
        <v>1.7686928804530591</v>
      </c>
      <c r="BG33">
        <f t="shared" si="33"/>
        <v>657.10894900702579</v>
      </c>
      <c r="BH33" t="s">
        <v>513</v>
      </c>
      <c r="BI33">
        <v>568.16999999999996</v>
      </c>
      <c r="BJ33">
        <f t="shared" si="34"/>
        <v>568.16999999999996</v>
      </c>
      <c r="BK33">
        <f t="shared" si="35"/>
        <v>0.5416235947495055</v>
      </c>
      <c r="BL33">
        <f t="shared" si="36"/>
        <v>0.67371746195798365</v>
      </c>
      <c r="BM33">
        <f t="shared" si="37"/>
        <v>0.76556302975677093</v>
      </c>
      <c r="BN33">
        <f t="shared" si="38"/>
        <v>1.8391571117214065</v>
      </c>
      <c r="BO33">
        <f t="shared" si="39"/>
        <v>0.89913739492172318</v>
      </c>
      <c r="BP33">
        <f t="shared" si="40"/>
        <v>0.48624910667512017</v>
      </c>
      <c r="BQ33">
        <f t="shared" si="41"/>
        <v>0.51375089332487978</v>
      </c>
      <c r="BR33">
        <v>16442</v>
      </c>
      <c r="BS33">
        <v>290.00000000000011</v>
      </c>
      <c r="BT33">
        <v>1118.96</v>
      </c>
      <c r="BU33">
        <v>135</v>
      </c>
      <c r="BV33">
        <v>10217</v>
      </c>
      <c r="BW33">
        <v>1115.05</v>
      </c>
      <c r="BX33">
        <v>3.91</v>
      </c>
      <c r="BY33">
        <v>300.00000000000011</v>
      </c>
      <c r="BZ33">
        <v>38.5</v>
      </c>
      <c r="CA33">
        <v>1239.527151685535</v>
      </c>
      <c r="CB33">
        <v>1.216577544580258</v>
      </c>
      <c r="CC33">
        <v>-127.1819565096131</v>
      </c>
      <c r="CD33">
        <v>1.015915448855933</v>
      </c>
      <c r="CE33">
        <v>0.99821660744947893</v>
      </c>
      <c r="CF33">
        <v>-1.1115833592880989E-2</v>
      </c>
      <c r="CG33">
        <v>289.99999999999989</v>
      </c>
      <c r="CH33">
        <v>1111.1400000000001</v>
      </c>
      <c r="CI33">
        <v>675</v>
      </c>
      <c r="CJ33">
        <v>10181.299999999999</v>
      </c>
      <c r="CK33">
        <v>1114.6099999999999</v>
      </c>
      <c r="CL33">
        <v>-3.47</v>
      </c>
      <c r="CZ33">
        <f t="shared" si="42"/>
        <v>1799.89</v>
      </c>
      <c r="DA33">
        <f t="shared" si="43"/>
        <v>1513.0925998354069</v>
      </c>
      <c r="DB33">
        <f t="shared" si="44"/>
        <v>0.84065837347582728</v>
      </c>
      <c r="DC33">
        <f t="shared" si="45"/>
        <v>0.1913167469516544</v>
      </c>
      <c r="DD33">
        <v>6</v>
      </c>
      <c r="DE33">
        <v>0.5</v>
      </c>
      <c r="DF33" t="s">
        <v>425</v>
      </c>
      <c r="DG33">
        <v>2</v>
      </c>
      <c r="DH33">
        <v>1693248655.5999999</v>
      </c>
      <c r="DI33">
        <v>368.19600000000003</v>
      </c>
      <c r="DJ33">
        <v>400.13</v>
      </c>
      <c r="DK33">
        <v>25.218800000000002</v>
      </c>
      <c r="DL33">
        <v>20.71</v>
      </c>
      <c r="DM33">
        <v>371.71100000000001</v>
      </c>
      <c r="DN33">
        <v>25.277899999999999</v>
      </c>
      <c r="DO33">
        <v>500.19099999999997</v>
      </c>
      <c r="DP33">
        <v>99.237300000000005</v>
      </c>
      <c r="DQ33">
        <v>0.10085</v>
      </c>
      <c r="DR33">
        <v>28.174399999999999</v>
      </c>
      <c r="DS33">
        <v>28.0246</v>
      </c>
      <c r="DT33">
        <v>999.9</v>
      </c>
      <c r="DU33">
        <v>0</v>
      </c>
      <c r="DV33">
        <v>0</v>
      </c>
      <c r="DW33">
        <v>9985</v>
      </c>
      <c r="DX33">
        <v>0</v>
      </c>
      <c r="DY33">
        <v>1677.52</v>
      </c>
      <c r="DZ33">
        <v>-31.9344</v>
      </c>
      <c r="EA33">
        <v>377.72199999999998</v>
      </c>
      <c r="EB33">
        <v>408.59199999999998</v>
      </c>
      <c r="EC33">
        <v>4.5087599999999997</v>
      </c>
      <c r="ED33">
        <v>400.13</v>
      </c>
      <c r="EE33">
        <v>20.71</v>
      </c>
      <c r="EF33">
        <v>2.50265</v>
      </c>
      <c r="EG33">
        <v>2.0552100000000002</v>
      </c>
      <c r="EH33">
        <v>21.043700000000001</v>
      </c>
      <c r="EI33">
        <v>17.876200000000001</v>
      </c>
      <c r="EJ33">
        <v>1799.89</v>
      </c>
      <c r="EK33">
        <v>0.97799100000000005</v>
      </c>
      <c r="EL33">
        <v>2.20086E-2</v>
      </c>
      <c r="EM33">
        <v>0</v>
      </c>
      <c r="EN33">
        <v>787.26900000000001</v>
      </c>
      <c r="EO33">
        <v>5.0002500000000003</v>
      </c>
      <c r="EP33">
        <v>24449</v>
      </c>
      <c r="EQ33">
        <v>14821.1</v>
      </c>
      <c r="ER33">
        <v>49.811999999999998</v>
      </c>
      <c r="ES33">
        <v>51.811999999999998</v>
      </c>
      <c r="ET33">
        <v>50.875</v>
      </c>
      <c r="EU33">
        <v>50.125</v>
      </c>
      <c r="EV33">
        <v>50.686999999999998</v>
      </c>
      <c r="EW33">
        <v>1755.39</v>
      </c>
      <c r="EX33">
        <v>39.5</v>
      </c>
      <c r="EY33">
        <v>0</v>
      </c>
      <c r="EZ33">
        <v>2697.1999998092651</v>
      </c>
      <c r="FA33">
        <v>0</v>
      </c>
      <c r="FB33">
        <v>787.22211538461534</v>
      </c>
      <c r="FC33">
        <v>-0.65015384405605603</v>
      </c>
      <c r="FD33">
        <v>362.41025768425419</v>
      </c>
      <c r="FE33">
        <v>24411.98076923077</v>
      </c>
      <c r="FF33">
        <v>15</v>
      </c>
      <c r="FG33">
        <v>1693248617.5999999</v>
      </c>
      <c r="FH33" t="s">
        <v>514</v>
      </c>
      <c r="FI33">
        <v>1693248612.5999999</v>
      </c>
      <c r="FJ33">
        <v>1693248617.5999999</v>
      </c>
      <c r="FK33">
        <v>21</v>
      </c>
      <c r="FL33">
        <v>2.9000000000000001E-2</v>
      </c>
      <c r="FM33">
        <v>1.9E-2</v>
      </c>
      <c r="FN33">
        <v>-3.58</v>
      </c>
      <c r="FO33">
        <v>-0.157</v>
      </c>
      <c r="FP33">
        <v>400</v>
      </c>
      <c r="FQ33">
        <v>20</v>
      </c>
      <c r="FR33">
        <v>0.24</v>
      </c>
      <c r="FS33">
        <v>7.0000000000000007E-2</v>
      </c>
      <c r="FT33">
        <v>25.109811935956671</v>
      </c>
      <c r="FU33">
        <v>-0.73401555774880234</v>
      </c>
      <c r="FV33">
        <v>0.13896515832169409</v>
      </c>
      <c r="FW33">
        <v>1</v>
      </c>
      <c r="FX33">
        <v>0.29130324553086162</v>
      </c>
      <c r="FY33">
        <v>9.8159698048774294E-2</v>
      </c>
      <c r="FZ33">
        <v>1.6896513705550242E-2</v>
      </c>
      <c r="GA33">
        <v>1</v>
      </c>
      <c r="GB33">
        <v>2</v>
      </c>
      <c r="GC33">
        <v>2</v>
      </c>
      <c r="GD33" t="s">
        <v>427</v>
      </c>
      <c r="GE33">
        <v>2.9212799999999999</v>
      </c>
      <c r="GF33">
        <v>2.8306100000000001</v>
      </c>
      <c r="GG33">
        <v>8.5570599999999997E-2</v>
      </c>
      <c r="GH33">
        <v>8.8900300000000002E-2</v>
      </c>
      <c r="GI33">
        <v>0.123747</v>
      </c>
      <c r="GJ33">
        <v>0.10355</v>
      </c>
      <c r="GK33">
        <v>23825.9</v>
      </c>
      <c r="GL33">
        <v>29255.200000000001</v>
      </c>
      <c r="GM33">
        <v>23456.9</v>
      </c>
      <c r="GN33">
        <v>29421.3</v>
      </c>
      <c r="GO33">
        <v>28018.400000000001</v>
      </c>
      <c r="GP33">
        <v>37373.800000000003</v>
      </c>
      <c r="GQ33">
        <v>33158.199999999997</v>
      </c>
      <c r="GR33">
        <v>43480.3</v>
      </c>
      <c r="GS33">
        <v>2.0358000000000001</v>
      </c>
      <c r="GT33">
        <v>1.8647</v>
      </c>
      <c r="GU33">
        <v>6.4045199999999997E-2</v>
      </c>
      <c r="GV33">
        <v>0</v>
      </c>
      <c r="GW33">
        <v>26.978100000000001</v>
      </c>
      <c r="GX33">
        <v>999.9</v>
      </c>
      <c r="GY33">
        <v>43.7</v>
      </c>
      <c r="GZ33">
        <v>35</v>
      </c>
      <c r="HA33">
        <v>24.872699999999998</v>
      </c>
      <c r="HB33">
        <v>61.459800000000001</v>
      </c>
      <c r="HC33">
        <v>39.647399999999998</v>
      </c>
      <c r="HD33">
        <v>1</v>
      </c>
      <c r="HE33">
        <v>0.25323200000000001</v>
      </c>
      <c r="HF33">
        <v>3.4809800000000002</v>
      </c>
      <c r="HG33">
        <v>20.236699999999999</v>
      </c>
      <c r="HH33">
        <v>5.2112999999999996</v>
      </c>
      <c r="HI33">
        <v>11.872199999999999</v>
      </c>
      <c r="HJ33">
        <v>4.9854000000000003</v>
      </c>
      <c r="HK33">
        <v>3.2839999999999998</v>
      </c>
      <c r="HL33">
        <v>9999</v>
      </c>
      <c r="HM33">
        <v>9999</v>
      </c>
      <c r="HN33">
        <v>9999</v>
      </c>
      <c r="HO33">
        <v>999.9</v>
      </c>
      <c r="HP33">
        <v>1.85486</v>
      </c>
      <c r="HQ33">
        <v>1.8609599999999999</v>
      </c>
      <c r="HR33">
        <v>1.8583700000000001</v>
      </c>
      <c r="HS33">
        <v>1.85947</v>
      </c>
      <c r="HT33">
        <v>1.8589199999999999</v>
      </c>
      <c r="HU33">
        <v>1.8594200000000001</v>
      </c>
      <c r="HV33">
        <v>1.85781</v>
      </c>
      <c r="HW33">
        <v>1.86111</v>
      </c>
      <c r="HX33">
        <v>5</v>
      </c>
      <c r="HY33">
        <v>0</v>
      </c>
      <c r="HZ33">
        <v>0</v>
      </c>
      <c r="IA33">
        <v>0</v>
      </c>
      <c r="IB33" t="s">
        <v>428</v>
      </c>
      <c r="IC33" t="s">
        <v>429</v>
      </c>
      <c r="ID33" t="s">
        <v>430</v>
      </c>
      <c r="IE33" t="s">
        <v>430</v>
      </c>
      <c r="IF33" t="s">
        <v>430</v>
      </c>
      <c r="IG33" t="s">
        <v>430</v>
      </c>
      <c r="IH33">
        <v>0</v>
      </c>
      <c r="II33">
        <v>100</v>
      </c>
      <c r="IJ33">
        <v>100</v>
      </c>
      <c r="IK33">
        <v>-3.5150000000000001</v>
      </c>
      <c r="IL33">
        <v>-5.91E-2</v>
      </c>
      <c r="IM33">
        <v>-2.6043988544132648</v>
      </c>
      <c r="IN33">
        <v>-2.8793889034536778E-3</v>
      </c>
      <c r="IO33">
        <v>1.2130710265152029E-6</v>
      </c>
      <c r="IP33">
        <v>-1.618128688630449E-10</v>
      </c>
      <c r="IQ33">
        <v>-0.2446381370631793</v>
      </c>
      <c r="IR33">
        <v>-1.5706532394904989E-2</v>
      </c>
      <c r="IS33">
        <v>1.201839916416713E-3</v>
      </c>
      <c r="IT33">
        <v>-1.147753359558091E-5</v>
      </c>
      <c r="IU33">
        <v>2</v>
      </c>
      <c r="IV33">
        <v>2156</v>
      </c>
      <c r="IW33">
        <v>1</v>
      </c>
      <c r="IX33">
        <v>41</v>
      </c>
      <c r="IY33">
        <v>0.7</v>
      </c>
      <c r="IZ33">
        <v>0.6</v>
      </c>
      <c r="JA33">
        <v>1.00464</v>
      </c>
      <c r="JB33">
        <v>2.4645999999999999</v>
      </c>
      <c r="JC33">
        <v>1.49414</v>
      </c>
      <c r="JD33">
        <v>2.2924799999999999</v>
      </c>
      <c r="JE33">
        <v>1.54419</v>
      </c>
      <c r="JF33">
        <v>2.5293000000000001</v>
      </c>
      <c r="JG33">
        <v>39.0931</v>
      </c>
      <c r="JH33">
        <v>23.842300000000002</v>
      </c>
      <c r="JI33">
        <v>18</v>
      </c>
      <c r="JJ33">
        <v>543.42499999999995</v>
      </c>
      <c r="JK33">
        <v>463.572</v>
      </c>
      <c r="JL33">
        <v>21.718800000000002</v>
      </c>
      <c r="JM33">
        <v>30.507000000000001</v>
      </c>
      <c r="JN33">
        <v>30.0001</v>
      </c>
      <c r="JO33">
        <v>30.582899999999999</v>
      </c>
      <c r="JP33">
        <v>30.575199999999999</v>
      </c>
      <c r="JQ33">
        <v>20.192499999999999</v>
      </c>
      <c r="JR33">
        <v>21.164899999999999</v>
      </c>
      <c r="JS33">
        <v>34.742199999999997</v>
      </c>
      <c r="JT33">
        <v>21.6935</v>
      </c>
      <c r="JU33">
        <v>400</v>
      </c>
      <c r="JV33">
        <v>20.497900000000001</v>
      </c>
      <c r="JW33">
        <v>98.353999999999999</v>
      </c>
      <c r="JX33">
        <v>97.890199999999993</v>
      </c>
    </row>
    <row r="34" spans="1:284" x14ac:dyDescent="0.3">
      <c r="A34">
        <v>18</v>
      </c>
      <c r="B34">
        <v>1693248764.5999999</v>
      </c>
      <c r="C34">
        <v>4703.5</v>
      </c>
      <c r="D34" t="s">
        <v>515</v>
      </c>
      <c r="E34" t="s">
        <v>516</v>
      </c>
      <c r="F34" t="s">
        <v>416</v>
      </c>
      <c r="G34" t="s">
        <v>509</v>
      </c>
      <c r="H34" t="s">
        <v>418</v>
      </c>
      <c r="I34" t="s">
        <v>419</v>
      </c>
      <c r="J34" t="s">
        <v>510</v>
      </c>
      <c r="K34" t="s">
        <v>511</v>
      </c>
      <c r="L34" t="s">
        <v>421</v>
      </c>
      <c r="M34">
        <v>1693248764.5999999</v>
      </c>
      <c r="N34">
        <f t="shared" si="0"/>
        <v>4.1740064433006437E-3</v>
      </c>
      <c r="O34">
        <f t="shared" si="1"/>
        <v>4.1740064433006436</v>
      </c>
      <c r="P34">
        <f t="shared" si="2"/>
        <v>18.699689308981924</v>
      </c>
      <c r="Q34">
        <f t="shared" si="3"/>
        <v>276.20699999999999</v>
      </c>
      <c r="R34">
        <f t="shared" si="4"/>
        <v>176.02611147878423</v>
      </c>
      <c r="S34">
        <f t="shared" si="5"/>
        <v>17.486441483425221</v>
      </c>
      <c r="T34">
        <f t="shared" si="6"/>
        <v>27.438415256900999</v>
      </c>
      <c r="U34">
        <f t="shared" si="7"/>
        <v>0.33062947960034966</v>
      </c>
      <c r="V34">
        <f t="shared" si="8"/>
        <v>2.9074152816115957</v>
      </c>
      <c r="W34">
        <f t="shared" si="9"/>
        <v>0.31107133960152578</v>
      </c>
      <c r="X34">
        <f t="shared" si="10"/>
        <v>0.1960803258938465</v>
      </c>
      <c r="Y34">
        <f t="shared" si="11"/>
        <v>344.38329967084621</v>
      </c>
      <c r="Z34">
        <f t="shared" si="12"/>
        <v>29.07912957061437</v>
      </c>
      <c r="AA34">
        <f t="shared" si="13"/>
        <v>27.996300000000002</v>
      </c>
      <c r="AB34">
        <f t="shared" si="14"/>
        <v>3.7940212198987222</v>
      </c>
      <c r="AC34">
        <f t="shared" si="15"/>
        <v>65.476736176585476</v>
      </c>
      <c r="AD34">
        <f t="shared" si="16"/>
        <v>2.5033094795742006</v>
      </c>
      <c r="AE34">
        <f t="shared" si="17"/>
        <v>3.8232044322169281</v>
      </c>
      <c r="AF34">
        <f t="shared" si="18"/>
        <v>1.2907117403245216</v>
      </c>
      <c r="AG34">
        <f t="shared" si="19"/>
        <v>-184.07368414955837</v>
      </c>
      <c r="AH34">
        <f t="shared" si="20"/>
        <v>20.611911305084984</v>
      </c>
      <c r="AI34">
        <f t="shared" si="21"/>
        <v>1.5462882944924474</v>
      </c>
      <c r="AJ34">
        <f t="shared" si="22"/>
        <v>182.46781512086528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52027.773645511021</v>
      </c>
      <c r="AP34" t="s">
        <v>422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517</v>
      </c>
      <c r="AW34">
        <v>10212.700000000001</v>
      </c>
      <c r="AX34">
        <v>765.57196153846166</v>
      </c>
      <c r="AY34">
        <v>1163.281476311997</v>
      </c>
      <c r="AZ34">
        <f t="shared" si="27"/>
        <v>0.34188588305765133</v>
      </c>
      <c r="BA34">
        <v>0.5</v>
      </c>
      <c r="BB34">
        <f t="shared" si="28"/>
        <v>1513.243799835423</v>
      </c>
      <c r="BC34">
        <f t="shared" si="29"/>
        <v>18.699689308981924</v>
      </c>
      <c r="BD34">
        <f t="shared" si="30"/>
        <v>258.67834639412467</v>
      </c>
      <c r="BE34">
        <f t="shared" si="31"/>
        <v>1.4993700188161424E-2</v>
      </c>
      <c r="BF34">
        <f t="shared" si="32"/>
        <v>1.9501630257882299</v>
      </c>
      <c r="BG34">
        <f t="shared" si="33"/>
        <v>635.04337987847441</v>
      </c>
      <c r="BH34" t="s">
        <v>518</v>
      </c>
      <c r="BI34">
        <v>566.83000000000004</v>
      </c>
      <c r="BJ34">
        <f t="shared" si="34"/>
        <v>566.83000000000004</v>
      </c>
      <c r="BK34">
        <f t="shared" si="35"/>
        <v>0.51273186108228397</v>
      </c>
      <c r="BL34">
        <f t="shared" si="36"/>
        <v>0.66679274101670261</v>
      </c>
      <c r="BM34">
        <f t="shared" si="37"/>
        <v>0.79181739999720879</v>
      </c>
      <c r="BN34">
        <f t="shared" si="38"/>
        <v>2.3438115357300155</v>
      </c>
      <c r="BO34">
        <f t="shared" si="39"/>
        <v>0.93040774936565418</v>
      </c>
      <c r="BP34">
        <f t="shared" si="40"/>
        <v>0.4936937980734934</v>
      </c>
      <c r="BQ34">
        <f t="shared" si="41"/>
        <v>0.50630620192650655</v>
      </c>
      <c r="BR34">
        <v>16444</v>
      </c>
      <c r="BS34">
        <v>290.00000000000011</v>
      </c>
      <c r="BT34">
        <v>1056.42</v>
      </c>
      <c r="BU34">
        <v>155</v>
      </c>
      <c r="BV34">
        <v>10212.700000000001</v>
      </c>
      <c r="BW34">
        <v>1054.23</v>
      </c>
      <c r="BX34">
        <v>2.19</v>
      </c>
      <c r="BY34">
        <v>300.00000000000011</v>
      </c>
      <c r="BZ34">
        <v>38.5</v>
      </c>
      <c r="CA34">
        <v>1163.281476311997</v>
      </c>
      <c r="CB34">
        <v>1.6363146466302489</v>
      </c>
      <c r="CC34">
        <v>-111.3695577746186</v>
      </c>
      <c r="CD34">
        <v>1.3662883962316641</v>
      </c>
      <c r="CE34">
        <v>0.99580353635479479</v>
      </c>
      <c r="CF34">
        <v>-1.111470278086763E-2</v>
      </c>
      <c r="CG34">
        <v>289.99999999999989</v>
      </c>
      <c r="CH34">
        <v>1050.6600000000001</v>
      </c>
      <c r="CI34">
        <v>705</v>
      </c>
      <c r="CJ34">
        <v>10178.1</v>
      </c>
      <c r="CK34">
        <v>1053.8599999999999</v>
      </c>
      <c r="CL34">
        <v>-3.2</v>
      </c>
      <c r="CZ34">
        <f t="shared" si="42"/>
        <v>1800.07</v>
      </c>
      <c r="DA34">
        <f t="shared" si="43"/>
        <v>1513.243799835423</v>
      </c>
      <c r="DB34">
        <f t="shared" si="44"/>
        <v>0.84065830764104899</v>
      </c>
      <c r="DC34">
        <f t="shared" si="45"/>
        <v>0.19131661528209803</v>
      </c>
      <c r="DD34">
        <v>6</v>
      </c>
      <c r="DE34">
        <v>0.5</v>
      </c>
      <c r="DF34" t="s">
        <v>425</v>
      </c>
      <c r="DG34">
        <v>2</v>
      </c>
      <c r="DH34">
        <v>1693248764.5999999</v>
      </c>
      <c r="DI34">
        <v>276.20699999999999</v>
      </c>
      <c r="DJ34">
        <v>300.01600000000002</v>
      </c>
      <c r="DK34">
        <v>25.199400000000001</v>
      </c>
      <c r="DL34">
        <v>20.319700000000001</v>
      </c>
      <c r="DM34">
        <v>279.42500000000001</v>
      </c>
      <c r="DN34">
        <v>25.2577</v>
      </c>
      <c r="DO34">
        <v>500.29599999999999</v>
      </c>
      <c r="DP34">
        <v>99.239800000000002</v>
      </c>
      <c r="DQ34">
        <v>0.100243</v>
      </c>
      <c r="DR34">
        <v>28.127800000000001</v>
      </c>
      <c r="DS34">
        <v>27.996300000000002</v>
      </c>
      <c r="DT34">
        <v>999.9</v>
      </c>
      <c r="DU34">
        <v>0</v>
      </c>
      <c r="DV34">
        <v>0</v>
      </c>
      <c r="DW34">
        <v>9950</v>
      </c>
      <c r="DX34">
        <v>0</v>
      </c>
      <c r="DY34">
        <v>1677.42</v>
      </c>
      <c r="DZ34">
        <v>-23.8095</v>
      </c>
      <c r="EA34">
        <v>283.34699999999998</v>
      </c>
      <c r="EB34">
        <v>306.23899999999998</v>
      </c>
      <c r="EC34">
        <v>4.8797300000000003</v>
      </c>
      <c r="ED34">
        <v>300.01600000000002</v>
      </c>
      <c r="EE34">
        <v>20.319700000000001</v>
      </c>
      <c r="EF34">
        <v>2.5007799999999998</v>
      </c>
      <c r="EG34">
        <v>2.0165199999999999</v>
      </c>
      <c r="EH34">
        <v>21.031600000000001</v>
      </c>
      <c r="EI34">
        <v>17.5746</v>
      </c>
      <c r="EJ34">
        <v>1800.07</v>
      </c>
      <c r="EK34">
        <v>0.97799499999999995</v>
      </c>
      <c r="EL34">
        <v>2.2004900000000001E-2</v>
      </c>
      <c r="EM34">
        <v>0</v>
      </c>
      <c r="EN34">
        <v>764.96900000000005</v>
      </c>
      <c r="EO34">
        <v>5.0002500000000003</v>
      </c>
      <c r="EP34">
        <v>24033.8</v>
      </c>
      <c r="EQ34">
        <v>14822.6</v>
      </c>
      <c r="ER34">
        <v>49.936999999999998</v>
      </c>
      <c r="ES34">
        <v>51.936999999999998</v>
      </c>
      <c r="ET34">
        <v>51</v>
      </c>
      <c r="EU34">
        <v>50.186999999999998</v>
      </c>
      <c r="EV34">
        <v>50.811999999999998</v>
      </c>
      <c r="EW34">
        <v>1755.57</v>
      </c>
      <c r="EX34">
        <v>39.5</v>
      </c>
      <c r="EY34">
        <v>0</v>
      </c>
      <c r="EZ34">
        <v>107</v>
      </c>
      <c r="FA34">
        <v>0</v>
      </c>
      <c r="FB34">
        <v>765.57196153846166</v>
      </c>
      <c r="FC34">
        <v>-4.5965470064154106</v>
      </c>
      <c r="FD34">
        <v>342.23931428791968</v>
      </c>
      <c r="FE34">
        <v>24031.042307692311</v>
      </c>
      <c r="FF34">
        <v>15</v>
      </c>
      <c r="FG34">
        <v>1693248726.0999999</v>
      </c>
      <c r="FH34" t="s">
        <v>519</v>
      </c>
      <c r="FI34">
        <v>1693248722.5999999</v>
      </c>
      <c r="FJ34">
        <v>1693248726.0999999</v>
      </c>
      <c r="FK34">
        <v>22</v>
      </c>
      <c r="FL34">
        <v>0.1</v>
      </c>
      <c r="FM34">
        <v>1E-3</v>
      </c>
      <c r="FN34">
        <v>-3.2709999999999999</v>
      </c>
      <c r="FO34">
        <v>-0.16200000000000001</v>
      </c>
      <c r="FP34">
        <v>300</v>
      </c>
      <c r="FQ34">
        <v>20</v>
      </c>
      <c r="FR34">
        <v>0.2</v>
      </c>
      <c r="FS34">
        <v>0.05</v>
      </c>
      <c r="FT34">
        <v>18.638006862309979</v>
      </c>
      <c r="FU34">
        <v>-0.55415385112354165</v>
      </c>
      <c r="FV34">
        <v>0.1161807613375168</v>
      </c>
      <c r="FW34">
        <v>1</v>
      </c>
      <c r="FX34">
        <v>0.31516158308173392</v>
      </c>
      <c r="FY34">
        <v>0.11743567255054529</v>
      </c>
      <c r="FZ34">
        <v>1.917126815069323E-2</v>
      </c>
      <c r="GA34">
        <v>1</v>
      </c>
      <c r="GB34">
        <v>2</v>
      </c>
      <c r="GC34">
        <v>2</v>
      </c>
      <c r="GD34" t="s">
        <v>427</v>
      </c>
      <c r="GE34">
        <v>2.9214500000000001</v>
      </c>
      <c r="GF34">
        <v>2.8296999999999999</v>
      </c>
      <c r="GG34">
        <v>6.8117499999999997E-2</v>
      </c>
      <c r="GH34">
        <v>7.0834300000000003E-2</v>
      </c>
      <c r="GI34">
        <v>0.123663</v>
      </c>
      <c r="GJ34">
        <v>0.102149</v>
      </c>
      <c r="GK34">
        <v>24278.3</v>
      </c>
      <c r="GL34">
        <v>29831.7</v>
      </c>
      <c r="GM34">
        <v>23455</v>
      </c>
      <c r="GN34">
        <v>29418.2</v>
      </c>
      <c r="GO34">
        <v>28017.3</v>
      </c>
      <c r="GP34">
        <v>37428.699999999997</v>
      </c>
      <c r="GQ34">
        <v>33155.1</v>
      </c>
      <c r="GR34">
        <v>43477</v>
      </c>
      <c r="GS34">
        <v>2.0343</v>
      </c>
      <c r="GT34">
        <v>1.8633999999999999</v>
      </c>
      <c r="GU34">
        <v>5.8978799999999998E-2</v>
      </c>
      <c r="GV34">
        <v>0</v>
      </c>
      <c r="GW34">
        <v>27.032599999999999</v>
      </c>
      <c r="GX34">
        <v>999.9</v>
      </c>
      <c r="GY34">
        <v>43.9</v>
      </c>
      <c r="GZ34">
        <v>35</v>
      </c>
      <c r="HA34">
        <v>24.9862</v>
      </c>
      <c r="HB34">
        <v>61.419800000000002</v>
      </c>
      <c r="HC34">
        <v>38.950299999999999</v>
      </c>
      <c r="HD34">
        <v>1</v>
      </c>
      <c r="HE34">
        <v>0.26008100000000001</v>
      </c>
      <c r="HF34">
        <v>3.3740600000000001</v>
      </c>
      <c r="HG34">
        <v>20.239999999999998</v>
      </c>
      <c r="HH34">
        <v>5.2125000000000004</v>
      </c>
      <c r="HI34">
        <v>11.872199999999999</v>
      </c>
      <c r="HJ34">
        <v>4.9854000000000003</v>
      </c>
      <c r="HK34">
        <v>3.2839999999999998</v>
      </c>
      <c r="HL34">
        <v>9999</v>
      </c>
      <c r="HM34">
        <v>9999</v>
      </c>
      <c r="HN34">
        <v>9999</v>
      </c>
      <c r="HO34">
        <v>999.9</v>
      </c>
      <c r="HP34">
        <v>1.85486</v>
      </c>
      <c r="HQ34">
        <v>1.8609599999999999</v>
      </c>
      <c r="HR34">
        <v>1.8583499999999999</v>
      </c>
      <c r="HS34">
        <v>1.85945</v>
      </c>
      <c r="HT34">
        <v>1.8589199999999999</v>
      </c>
      <c r="HU34">
        <v>1.85944</v>
      </c>
      <c r="HV34">
        <v>1.8577699999999999</v>
      </c>
      <c r="HW34">
        <v>1.86113</v>
      </c>
      <c r="HX34">
        <v>5</v>
      </c>
      <c r="HY34">
        <v>0</v>
      </c>
      <c r="HZ34">
        <v>0</v>
      </c>
      <c r="IA34">
        <v>0</v>
      </c>
      <c r="IB34" t="s">
        <v>428</v>
      </c>
      <c r="IC34" t="s">
        <v>429</v>
      </c>
      <c r="ID34" t="s">
        <v>430</v>
      </c>
      <c r="IE34" t="s">
        <v>430</v>
      </c>
      <c r="IF34" t="s">
        <v>430</v>
      </c>
      <c r="IG34" t="s">
        <v>430</v>
      </c>
      <c r="IH34">
        <v>0</v>
      </c>
      <c r="II34">
        <v>100</v>
      </c>
      <c r="IJ34">
        <v>100</v>
      </c>
      <c r="IK34">
        <v>-3.218</v>
      </c>
      <c r="IL34">
        <v>-5.8299999999999998E-2</v>
      </c>
      <c r="IM34">
        <v>-2.504558164452483</v>
      </c>
      <c r="IN34">
        <v>-2.8793889034536778E-3</v>
      </c>
      <c r="IO34">
        <v>1.2130710265152029E-6</v>
      </c>
      <c r="IP34">
        <v>-1.618128688630449E-10</v>
      </c>
      <c r="IQ34">
        <v>-0.2433822691405349</v>
      </c>
      <c r="IR34">
        <v>-1.5706532394904989E-2</v>
      </c>
      <c r="IS34">
        <v>1.201839916416713E-3</v>
      </c>
      <c r="IT34">
        <v>-1.147753359558091E-5</v>
      </c>
      <c r="IU34">
        <v>2</v>
      </c>
      <c r="IV34">
        <v>2156</v>
      </c>
      <c r="IW34">
        <v>1</v>
      </c>
      <c r="IX34">
        <v>41</v>
      </c>
      <c r="IY34">
        <v>0.7</v>
      </c>
      <c r="IZ34">
        <v>0.6</v>
      </c>
      <c r="JA34">
        <v>0.80444300000000002</v>
      </c>
      <c r="JB34">
        <v>2.4475099999999999</v>
      </c>
      <c r="JC34">
        <v>1.49414</v>
      </c>
      <c r="JD34">
        <v>2.2924799999999999</v>
      </c>
      <c r="JE34">
        <v>1.54419</v>
      </c>
      <c r="JF34">
        <v>2.4243199999999998</v>
      </c>
      <c r="JG34">
        <v>39.1676</v>
      </c>
      <c r="JH34">
        <v>23.851099999999999</v>
      </c>
      <c r="JI34">
        <v>18</v>
      </c>
      <c r="JJ34">
        <v>542.952</v>
      </c>
      <c r="JK34">
        <v>463.13299999999998</v>
      </c>
      <c r="JL34">
        <v>21.835999999999999</v>
      </c>
      <c r="JM34">
        <v>30.584</v>
      </c>
      <c r="JN34">
        <v>30.000599999999999</v>
      </c>
      <c r="JO34">
        <v>30.643599999999999</v>
      </c>
      <c r="JP34">
        <v>30.630600000000001</v>
      </c>
      <c r="JQ34">
        <v>16.177900000000001</v>
      </c>
      <c r="JR34">
        <v>22.052499999999998</v>
      </c>
      <c r="JS34">
        <v>34.658299999999997</v>
      </c>
      <c r="JT34">
        <v>21.830500000000001</v>
      </c>
      <c r="JU34">
        <v>300</v>
      </c>
      <c r="JV34">
        <v>20.256900000000002</v>
      </c>
      <c r="JW34">
        <v>98.345200000000006</v>
      </c>
      <c r="JX34">
        <v>97.881699999999995</v>
      </c>
    </row>
    <row r="35" spans="1:284" x14ac:dyDescent="0.3">
      <c r="A35">
        <v>19</v>
      </c>
      <c r="B35">
        <v>1693248870.5999999</v>
      </c>
      <c r="C35">
        <v>4809.5</v>
      </c>
      <c r="D35" t="s">
        <v>520</v>
      </c>
      <c r="E35" t="s">
        <v>521</v>
      </c>
      <c r="F35" t="s">
        <v>416</v>
      </c>
      <c r="G35" t="s">
        <v>509</v>
      </c>
      <c r="H35" t="s">
        <v>418</v>
      </c>
      <c r="I35" t="s">
        <v>419</v>
      </c>
      <c r="J35" t="s">
        <v>510</v>
      </c>
      <c r="K35" t="s">
        <v>511</v>
      </c>
      <c r="L35" t="s">
        <v>421</v>
      </c>
      <c r="M35">
        <v>1693248870.5999999</v>
      </c>
      <c r="N35">
        <f t="shared" si="0"/>
        <v>4.3474601038770763E-3</v>
      </c>
      <c r="O35">
        <f t="shared" si="1"/>
        <v>4.3474601038770766</v>
      </c>
      <c r="P35">
        <f t="shared" si="2"/>
        <v>11.405898066408556</v>
      </c>
      <c r="Q35">
        <f t="shared" si="3"/>
        <v>185.32900000000001</v>
      </c>
      <c r="R35">
        <f t="shared" si="4"/>
        <v>125.80883649236554</v>
      </c>
      <c r="S35">
        <f t="shared" si="5"/>
        <v>12.496935388204433</v>
      </c>
      <c r="T35">
        <f t="shared" si="6"/>
        <v>18.409235814696398</v>
      </c>
      <c r="U35">
        <f t="shared" si="7"/>
        <v>0.34287621620475134</v>
      </c>
      <c r="V35">
        <f t="shared" si="8"/>
        <v>2.9164935253896225</v>
      </c>
      <c r="W35">
        <f t="shared" si="9"/>
        <v>0.32195273064261243</v>
      </c>
      <c r="X35">
        <f t="shared" si="10"/>
        <v>0.20299385989316715</v>
      </c>
      <c r="Y35">
        <f t="shared" si="11"/>
        <v>344.32249967078764</v>
      </c>
      <c r="Z35">
        <f t="shared" si="12"/>
        <v>29.063832000402869</v>
      </c>
      <c r="AA35">
        <f t="shared" si="13"/>
        <v>28.020900000000001</v>
      </c>
      <c r="AB35">
        <f t="shared" si="14"/>
        <v>3.7994657636279698</v>
      </c>
      <c r="AC35">
        <f t="shared" si="15"/>
        <v>65.281787651080265</v>
      </c>
      <c r="AD35">
        <f t="shared" si="16"/>
        <v>2.5006717182105205</v>
      </c>
      <c r="AE35">
        <f t="shared" si="17"/>
        <v>3.8305809448359067</v>
      </c>
      <c r="AF35">
        <f t="shared" si="18"/>
        <v>1.2987940454174494</v>
      </c>
      <c r="AG35">
        <f t="shared" si="19"/>
        <v>-191.72299058097906</v>
      </c>
      <c r="AH35">
        <f t="shared" si="20"/>
        <v>22.01275985171284</v>
      </c>
      <c r="AI35">
        <f t="shared" si="21"/>
        <v>1.6467118086210923</v>
      </c>
      <c r="AJ35">
        <f t="shared" si="22"/>
        <v>176.25898075014251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52281.765992611749</v>
      </c>
      <c r="AP35" t="s">
        <v>422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522</v>
      </c>
      <c r="AW35">
        <v>10212.1</v>
      </c>
      <c r="AX35">
        <v>743.5652</v>
      </c>
      <c r="AY35">
        <v>1076.1925818608979</v>
      </c>
      <c r="AZ35">
        <f t="shared" si="27"/>
        <v>0.30907793592642629</v>
      </c>
      <c r="BA35">
        <v>0.5</v>
      </c>
      <c r="BB35">
        <f t="shared" si="28"/>
        <v>1512.9749998353936</v>
      </c>
      <c r="BC35">
        <f t="shared" si="29"/>
        <v>11.405898066408556</v>
      </c>
      <c r="BD35">
        <f t="shared" si="30"/>
        <v>233.81359502870433</v>
      </c>
      <c r="BE35">
        <f t="shared" si="31"/>
        <v>1.017553667802051E-2</v>
      </c>
      <c r="BF35">
        <f t="shared" si="32"/>
        <v>2.1888995128230522</v>
      </c>
      <c r="BG35">
        <f t="shared" si="33"/>
        <v>608.1762769348278</v>
      </c>
      <c r="BH35" t="s">
        <v>523</v>
      </c>
      <c r="BI35">
        <v>562.49</v>
      </c>
      <c r="BJ35">
        <f t="shared" si="34"/>
        <v>562.49</v>
      </c>
      <c r="BK35">
        <f t="shared" si="35"/>
        <v>0.47733332353269831</v>
      </c>
      <c r="BL35">
        <f t="shared" si="36"/>
        <v>0.64750965559867069</v>
      </c>
      <c r="BM35">
        <f t="shared" si="37"/>
        <v>0.82097087807787805</v>
      </c>
      <c r="BN35">
        <f t="shared" si="38"/>
        <v>4.0271587859555735</v>
      </c>
      <c r="BO35">
        <f t="shared" si="39"/>
        <v>0.96612519280456566</v>
      </c>
      <c r="BP35">
        <f t="shared" si="40"/>
        <v>0.48982618629502334</v>
      </c>
      <c r="BQ35">
        <f t="shared" si="41"/>
        <v>0.51017381370497672</v>
      </c>
      <c r="BR35">
        <v>16446</v>
      </c>
      <c r="BS35">
        <v>290.00000000000011</v>
      </c>
      <c r="BT35">
        <v>991.39</v>
      </c>
      <c r="BU35">
        <v>155</v>
      </c>
      <c r="BV35">
        <v>10212.1</v>
      </c>
      <c r="BW35">
        <v>989.04</v>
      </c>
      <c r="BX35">
        <v>2.35</v>
      </c>
      <c r="BY35">
        <v>300.00000000000011</v>
      </c>
      <c r="BZ35">
        <v>38.5</v>
      </c>
      <c r="CA35">
        <v>1076.1925818608979</v>
      </c>
      <c r="CB35">
        <v>1.091112917381482</v>
      </c>
      <c r="CC35">
        <v>-89.004608988687806</v>
      </c>
      <c r="CD35">
        <v>0.91100290611615808</v>
      </c>
      <c r="CE35">
        <v>0.99707517110472366</v>
      </c>
      <c r="CF35">
        <v>-1.111371457174639E-2</v>
      </c>
      <c r="CG35">
        <v>289.99999999999989</v>
      </c>
      <c r="CH35">
        <v>986.84</v>
      </c>
      <c r="CI35">
        <v>665</v>
      </c>
      <c r="CJ35">
        <v>10180.4</v>
      </c>
      <c r="CK35">
        <v>988.77</v>
      </c>
      <c r="CL35">
        <v>-1.93</v>
      </c>
      <c r="CZ35">
        <f t="shared" si="42"/>
        <v>1799.75</v>
      </c>
      <c r="DA35">
        <f t="shared" si="43"/>
        <v>1512.9749998353936</v>
      </c>
      <c r="DB35">
        <f t="shared" si="44"/>
        <v>0.84065842468975893</v>
      </c>
      <c r="DC35">
        <f t="shared" si="45"/>
        <v>0.19131684937951807</v>
      </c>
      <c r="DD35">
        <v>6</v>
      </c>
      <c r="DE35">
        <v>0.5</v>
      </c>
      <c r="DF35" t="s">
        <v>425</v>
      </c>
      <c r="DG35">
        <v>2</v>
      </c>
      <c r="DH35">
        <v>1693248870.5999999</v>
      </c>
      <c r="DI35">
        <v>185.32900000000001</v>
      </c>
      <c r="DJ35">
        <v>199.98</v>
      </c>
      <c r="DK35">
        <v>25.174700000000001</v>
      </c>
      <c r="DL35">
        <v>20.0901</v>
      </c>
      <c r="DM35">
        <v>188.19900000000001</v>
      </c>
      <c r="DN35">
        <v>25.231400000000001</v>
      </c>
      <c r="DO35">
        <v>500.1</v>
      </c>
      <c r="DP35">
        <v>99.232799999999997</v>
      </c>
      <c r="DQ35">
        <v>9.9931599999999995E-2</v>
      </c>
      <c r="DR35">
        <v>28.160900000000002</v>
      </c>
      <c r="DS35">
        <v>28.020900000000001</v>
      </c>
      <c r="DT35">
        <v>999.9</v>
      </c>
      <c r="DU35">
        <v>0</v>
      </c>
      <c r="DV35">
        <v>0</v>
      </c>
      <c r="DW35">
        <v>10002.5</v>
      </c>
      <c r="DX35">
        <v>0</v>
      </c>
      <c r="DY35">
        <v>1695.72</v>
      </c>
      <c r="DZ35">
        <v>-14.650600000000001</v>
      </c>
      <c r="EA35">
        <v>190.11500000000001</v>
      </c>
      <c r="EB35">
        <v>204.08</v>
      </c>
      <c r="EC35">
        <v>5.0845900000000004</v>
      </c>
      <c r="ED35">
        <v>199.98</v>
      </c>
      <c r="EE35">
        <v>20.0901</v>
      </c>
      <c r="EF35">
        <v>2.4981499999999999</v>
      </c>
      <c r="EG35">
        <v>1.99359</v>
      </c>
      <c r="EH35">
        <v>21.014500000000002</v>
      </c>
      <c r="EI35">
        <v>17.393599999999999</v>
      </c>
      <c r="EJ35">
        <v>1799.75</v>
      </c>
      <c r="EK35">
        <v>0.97799100000000005</v>
      </c>
      <c r="EL35">
        <v>2.20086E-2</v>
      </c>
      <c r="EM35">
        <v>0</v>
      </c>
      <c r="EN35">
        <v>743.52200000000005</v>
      </c>
      <c r="EO35">
        <v>5.0002500000000003</v>
      </c>
      <c r="EP35">
        <v>23740.7</v>
      </c>
      <c r="EQ35">
        <v>14820</v>
      </c>
      <c r="ER35">
        <v>49.936999999999998</v>
      </c>
      <c r="ES35">
        <v>51.875</v>
      </c>
      <c r="ET35">
        <v>51.061999999999998</v>
      </c>
      <c r="EU35">
        <v>50.186999999999998</v>
      </c>
      <c r="EV35">
        <v>50.811999999999998</v>
      </c>
      <c r="EW35">
        <v>1755.25</v>
      </c>
      <c r="EX35">
        <v>39.5</v>
      </c>
      <c r="EY35">
        <v>0</v>
      </c>
      <c r="EZ35">
        <v>104</v>
      </c>
      <c r="FA35">
        <v>0</v>
      </c>
      <c r="FB35">
        <v>743.5652</v>
      </c>
      <c r="FC35">
        <v>-4.2876153810934534</v>
      </c>
      <c r="FD35">
        <v>270.64615139688419</v>
      </c>
      <c r="FE35">
        <v>23734.34</v>
      </c>
      <c r="FF35">
        <v>15</v>
      </c>
      <c r="FG35">
        <v>1693248832.5999999</v>
      </c>
      <c r="FH35" t="s">
        <v>524</v>
      </c>
      <c r="FI35">
        <v>1693248824.0999999</v>
      </c>
      <c r="FJ35">
        <v>1693248832.5999999</v>
      </c>
      <c r="FK35">
        <v>23</v>
      </c>
      <c r="FL35">
        <v>0.13500000000000001</v>
      </c>
      <c r="FM35">
        <v>2E-3</v>
      </c>
      <c r="FN35">
        <v>-2.9049999999999998</v>
      </c>
      <c r="FO35">
        <v>-0.16700000000000001</v>
      </c>
      <c r="FP35">
        <v>200</v>
      </c>
      <c r="FQ35">
        <v>20</v>
      </c>
      <c r="FR35">
        <v>0.39</v>
      </c>
      <c r="FS35">
        <v>0.05</v>
      </c>
      <c r="FT35">
        <v>11.44209340150678</v>
      </c>
      <c r="FU35">
        <v>-0.46761493816282851</v>
      </c>
      <c r="FV35">
        <v>0.1088281476852466</v>
      </c>
      <c r="FW35">
        <v>1</v>
      </c>
      <c r="FX35">
        <v>0.32694344496649042</v>
      </c>
      <c r="FY35">
        <v>0.10527818931566529</v>
      </c>
      <c r="FZ35">
        <v>1.7472131634590309E-2</v>
      </c>
      <c r="GA35">
        <v>1</v>
      </c>
      <c r="GB35">
        <v>2</v>
      </c>
      <c r="GC35">
        <v>2</v>
      </c>
      <c r="GD35" t="s">
        <v>427</v>
      </c>
      <c r="GE35">
        <v>2.9209000000000001</v>
      </c>
      <c r="GF35">
        <v>2.8298399999999999</v>
      </c>
      <c r="GG35">
        <v>4.8604599999999998E-2</v>
      </c>
      <c r="GH35">
        <v>5.0268399999999998E-2</v>
      </c>
      <c r="GI35">
        <v>0.12354800000000001</v>
      </c>
      <c r="GJ35">
        <v>0.10130599999999999</v>
      </c>
      <c r="GK35">
        <v>24785.7</v>
      </c>
      <c r="GL35">
        <v>30489.1</v>
      </c>
      <c r="GM35">
        <v>23454.5</v>
      </c>
      <c r="GN35">
        <v>29416</v>
      </c>
      <c r="GO35">
        <v>28018.3</v>
      </c>
      <c r="GP35">
        <v>37460.300000000003</v>
      </c>
      <c r="GQ35">
        <v>33153.599999999999</v>
      </c>
      <c r="GR35">
        <v>43474.7</v>
      </c>
      <c r="GS35">
        <v>2.0329999999999999</v>
      </c>
      <c r="GT35">
        <v>1.8622000000000001</v>
      </c>
      <c r="GU35">
        <v>6.2644500000000006E-2</v>
      </c>
      <c r="GV35">
        <v>0</v>
      </c>
      <c r="GW35">
        <v>26.997299999999999</v>
      </c>
      <c r="GX35">
        <v>999.9</v>
      </c>
      <c r="GY35">
        <v>44</v>
      </c>
      <c r="GZ35">
        <v>34.9</v>
      </c>
      <c r="HA35">
        <v>24.9071</v>
      </c>
      <c r="HB35">
        <v>61.379800000000003</v>
      </c>
      <c r="HC35">
        <v>38.894199999999998</v>
      </c>
      <c r="HD35">
        <v>1</v>
      </c>
      <c r="HE35">
        <v>0.26499</v>
      </c>
      <c r="HF35">
        <v>3.2154199999999999</v>
      </c>
      <c r="HG35">
        <v>20.242799999999999</v>
      </c>
      <c r="HH35">
        <v>5.2119</v>
      </c>
      <c r="HI35">
        <v>11.872199999999999</v>
      </c>
      <c r="HJ35">
        <v>4.9850000000000003</v>
      </c>
      <c r="HK35">
        <v>3.2839999999999998</v>
      </c>
      <c r="HL35">
        <v>9999</v>
      </c>
      <c r="HM35">
        <v>9999</v>
      </c>
      <c r="HN35">
        <v>9999</v>
      </c>
      <c r="HO35">
        <v>999.9</v>
      </c>
      <c r="HP35">
        <v>1.85486</v>
      </c>
      <c r="HQ35">
        <v>1.8609599999999999</v>
      </c>
      <c r="HR35">
        <v>1.8583700000000001</v>
      </c>
      <c r="HS35">
        <v>1.85944</v>
      </c>
      <c r="HT35">
        <v>1.85884</v>
      </c>
      <c r="HU35">
        <v>1.85938</v>
      </c>
      <c r="HV35">
        <v>1.8577600000000001</v>
      </c>
      <c r="HW35">
        <v>1.8611</v>
      </c>
      <c r="HX35">
        <v>5</v>
      </c>
      <c r="HY35">
        <v>0</v>
      </c>
      <c r="HZ35">
        <v>0</v>
      </c>
      <c r="IA35">
        <v>0</v>
      </c>
      <c r="IB35" t="s">
        <v>428</v>
      </c>
      <c r="IC35" t="s">
        <v>429</v>
      </c>
      <c r="ID35" t="s">
        <v>430</v>
      </c>
      <c r="IE35" t="s">
        <v>430</v>
      </c>
      <c r="IF35" t="s">
        <v>430</v>
      </c>
      <c r="IG35" t="s">
        <v>430</v>
      </c>
      <c r="IH35">
        <v>0</v>
      </c>
      <c r="II35">
        <v>100</v>
      </c>
      <c r="IJ35">
        <v>100</v>
      </c>
      <c r="IK35">
        <v>-2.87</v>
      </c>
      <c r="IL35">
        <v>-5.67E-2</v>
      </c>
      <c r="IM35">
        <v>-2.36986230698589</v>
      </c>
      <c r="IN35">
        <v>-2.8793889034536778E-3</v>
      </c>
      <c r="IO35">
        <v>1.2130710265152029E-6</v>
      </c>
      <c r="IP35">
        <v>-1.618128688630449E-10</v>
      </c>
      <c r="IQ35">
        <v>-0.24118783818893341</v>
      </c>
      <c r="IR35">
        <v>-1.5706532394904989E-2</v>
      </c>
      <c r="IS35">
        <v>1.201839916416713E-3</v>
      </c>
      <c r="IT35">
        <v>-1.147753359558091E-5</v>
      </c>
      <c r="IU35">
        <v>2</v>
      </c>
      <c r="IV35">
        <v>2156</v>
      </c>
      <c r="IW35">
        <v>1</v>
      </c>
      <c r="IX35">
        <v>41</v>
      </c>
      <c r="IY35">
        <v>0.8</v>
      </c>
      <c r="IZ35">
        <v>0.6</v>
      </c>
      <c r="JA35">
        <v>0.59326199999999996</v>
      </c>
      <c r="JB35">
        <v>2.4572799999999999</v>
      </c>
      <c r="JC35">
        <v>1.49414</v>
      </c>
      <c r="JD35">
        <v>2.2924799999999999</v>
      </c>
      <c r="JE35">
        <v>1.54419</v>
      </c>
      <c r="JF35">
        <v>2.3828100000000001</v>
      </c>
      <c r="JG35">
        <v>39.217300000000002</v>
      </c>
      <c r="JH35">
        <v>23.877400000000002</v>
      </c>
      <c r="JI35">
        <v>18</v>
      </c>
      <c r="JJ35">
        <v>542.56899999999996</v>
      </c>
      <c r="JK35">
        <v>462.75299999999999</v>
      </c>
      <c r="JL35">
        <v>22.046700000000001</v>
      </c>
      <c r="JM35">
        <v>30.6479</v>
      </c>
      <c r="JN35">
        <v>30.000599999999999</v>
      </c>
      <c r="JO35">
        <v>30.699100000000001</v>
      </c>
      <c r="JP35">
        <v>30.684999999999999</v>
      </c>
      <c r="JQ35">
        <v>11.959899999999999</v>
      </c>
      <c r="JR35">
        <v>22.6587</v>
      </c>
      <c r="JS35">
        <v>34.408200000000001</v>
      </c>
      <c r="JT35">
        <v>22.045100000000001</v>
      </c>
      <c r="JU35">
        <v>200</v>
      </c>
      <c r="JV35">
        <v>20.089300000000001</v>
      </c>
      <c r="JW35">
        <v>98.341800000000006</v>
      </c>
      <c r="JX35">
        <v>97.875600000000006</v>
      </c>
    </row>
    <row r="36" spans="1:284" x14ac:dyDescent="0.3">
      <c r="A36">
        <v>20</v>
      </c>
      <c r="B36">
        <v>1693248997.5</v>
      </c>
      <c r="C36">
        <v>4936.4000000953674</v>
      </c>
      <c r="D36" t="s">
        <v>525</v>
      </c>
      <c r="E36" t="s">
        <v>526</v>
      </c>
      <c r="F36" t="s">
        <v>416</v>
      </c>
      <c r="G36" t="s">
        <v>509</v>
      </c>
      <c r="H36" t="s">
        <v>418</v>
      </c>
      <c r="I36" t="s">
        <v>419</v>
      </c>
      <c r="J36" t="s">
        <v>510</v>
      </c>
      <c r="K36" t="s">
        <v>511</v>
      </c>
      <c r="L36" t="s">
        <v>421</v>
      </c>
      <c r="M36">
        <v>1693248997.5</v>
      </c>
      <c r="N36">
        <f t="shared" si="0"/>
        <v>4.3244783550955958E-3</v>
      </c>
      <c r="O36">
        <f t="shared" si="1"/>
        <v>4.3244783550955956</v>
      </c>
      <c r="P36">
        <f t="shared" si="2"/>
        <v>7.8280231036826899</v>
      </c>
      <c r="Q36">
        <f t="shared" si="3"/>
        <v>139.94900000000001</v>
      </c>
      <c r="R36">
        <f t="shared" si="4"/>
        <v>98.663080826346672</v>
      </c>
      <c r="S36">
        <f t="shared" si="5"/>
        <v>9.7998889845900976</v>
      </c>
      <c r="T36">
        <f t="shared" si="6"/>
        <v>13.900687592741001</v>
      </c>
      <c r="U36">
        <f t="shared" si="7"/>
        <v>0.34135248177732674</v>
      </c>
      <c r="V36">
        <f t="shared" si="8"/>
        <v>2.9062872929837118</v>
      </c>
      <c r="W36">
        <f t="shared" si="9"/>
        <v>0.32054043145309624</v>
      </c>
      <c r="X36">
        <f t="shared" si="10"/>
        <v>0.20210182212453504</v>
      </c>
      <c r="Y36">
        <f t="shared" si="11"/>
        <v>344.37759967084065</v>
      </c>
      <c r="Z36">
        <f t="shared" si="12"/>
        <v>29.10960169314292</v>
      </c>
      <c r="AA36">
        <f t="shared" si="13"/>
        <v>28.0228</v>
      </c>
      <c r="AB36">
        <f t="shared" si="14"/>
        <v>3.7998865605924821</v>
      </c>
      <c r="AC36">
        <f t="shared" si="15"/>
        <v>65.187196107178053</v>
      </c>
      <c r="AD36">
        <f t="shared" si="16"/>
        <v>2.5023601644987998</v>
      </c>
      <c r="AE36">
        <f t="shared" si="17"/>
        <v>3.8387295572347129</v>
      </c>
      <c r="AF36">
        <f t="shared" si="18"/>
        <v>1.2975263960936823</v>
      </c>
      <c r="AG36">
        <f t="shared" si="19"/>
        <v>-190.70949545971578</v>
      </c>
      <c r="AH36">
        <f t="shared" si="20"/>
        <v>27.356984590168096</v>
      </c>
      <c r="AI36">
        <f t="shared" si="21"/>
        <v>2.0540778354411025</v>
      </c>
      <c r="AJ36">
        <f t="shared" si="22"/>
        <v>183.07916663673404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51983.208350993191</v>
      </c>
      <c r="AP36" t="s">
        <v>422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527</v>
      </c>
      <c r="AW36">
        <v>10220.5</v>
      </c>
      <c r="AX36">
        <v>730.53836000000013</v>
      </c>
      <c r="AY36">
        <v>1025.168257611954</v>
      </c>
      <c r="AZ36">
        <f t="shared" si="27"/>
        <v>0.28739662530936161</v>
      </c>
      <c r="BA36">
        <v>0.5</v>
      </c>
      <c r="BB36">
        <f t="shared" si="28"/>
        <v>1513.2185998354203</v>
      </c>
      <c r="BC36">
        <f t="shared" si="29"/>
        <v>7.8280231036826899</v>
      </c>
      <c r="BD36">
        <f t="shared" si="30"/>
        <v>217.44695947402855</v>
      </c>
      <c r="BE36">
        <f t="shared" si="31"/>
        <v>7.8094847911019203E-3</v>
      </c>
      <c r="BF36">
        <f t="shared" si="32"/>
        <v>2.347616329824981</v>
      </c>
      <c r="BG36">
        <f t="shared" si="33"/>
        <v>591.53815305001785</v>
      </c>
      <c r="BH36" t="s">
        <v>528</v>
      </c>
      <c r="BI36">
        <v>560.41999999999996</v>
      </c>
      <c r="BJ36">
        <f t="shared" si="34"/>
        <v>560.41999999999996</v>
      </c>
      <c r="BK36">
        <f t="shared" si="35"/>
        <v>0.45333851702992378</v>
      </c>
      <c r="BL36">
        <f t="shared" si="36"/>
        <v>0.63395589501694893</v>
      </c>
      <c r="BM36">
        <f t="shared" si="37"/>
        <v>0.8381485808173732</v>
      </c>
      <c r="BN36">
        <f t="shared" si="38"/>
        <v>9.3320828114637813</v>
      </c>
      <c r="BO36">
        <f t="shared" si="39"/>
        <v>0.98705160858762131</v>
      </c>
      <c r="BP36">
        <f t="shared" si="40"/>
        <v>0.4863284149587962</v>
      </c>
      <c r="BQ36">
        <f t="shared" si="41"/>
        <v>0.5136715850412038</v>
      </c>
      <c r="BR36">
        <v>16448</v>
      </c>
      <c r="BS36">
        <v>290.00000000000011</v>
      </c>
      <c r="BT36">
        <v>951.17</v>
      </c>
      <c r="BU36">
        <v>105</v>
      </c>
      <c r="BV36">
        <v>10220.5</v>
      </c>
      <c r="BW36">
        <v>949.87</v>
      </c>
      <c r="BX36">
        <v>1.3</v>
      </c>
      <c r="BY36">
        <v>300.00000000000011</v>
      </c>
      <c r="BZ36">
        <v>38.5</v>
      </c>
      <c r="CA36">
        <v>1025.168257611954</v>
      </c>
      <c r="CB36">
        <v>1.3288089956827369</v>
      </c>
      <c r="CC36">
        <v>-76.960801658244421</v>
      </c>
      <c r="CD36">
        <v>1.109436729813335</v>
      </c>
      <c r="CE36">
        <v>0.99421498817091447</v>
      </c>
      <c r="CF36">
        <v>-1.1113341713014461E-2</v>
      </c>
      <c r="CG36">
        <v>289.99999999999989</v>
      </c>
      <c r="CH36">
        <v>948.79</v>
      </c>
      <c r="CI36">
        <v>865</v>
      </c>
      <c r="CJ36">
        <v>10168</v>
      </c>
      <c r="CK36">
        <v>949.48</v>
      </c>
      <c r="CL36">
        <v>-0.69</v>
      </c>
      <c r="CZ36">
        <f t="shared" si="42"/>
        <v>1800.04</v>
      </c>
      <c r="DA36">
        <f t="shared" si="43"/>
        <v>1513.2185998354203</v>
      </c>
      <c r="DB36">
        <f t="shared" si="44"/>
        <v>0.84065831861259765</v>
      </c>
      <c r="DC36">
        <f t="shared" si="45"/>
        <v>0.19131663722519537</v>
      </c>
      <c r="DD36">
        <v>6</v>
      </c>
      <c r="DE36">
        <v>0.5</v>
      </c>
      <c r="DF36" t="s">
        <v>425</v>
      </c>
      <c r="DG36">
        <v>2</v>
      </c>
      <c r="DH36">
        <v>1693248997.5</v>
      </c>
      <c r="DI36">
        <v>139.94900000000001</v>
      </c>
      <c r="DJ36">
        <v>150.06399999999999</v>
      </c>
      <c r="DK36">
        <v>25.193200000000001</v>
      </c>
      <c r="DL36">
        <v>20.137</v>
      </c>
      <c r="DM36">
        <v>142.70500000000001</v>
      </c>
      <c r="DN36">
        <v>25.249700000000001</v>
      </c>
      <c r="DO36">
        <v>500.24099999999999</v>
      </c>
      <c r="DP36">
        <v>99.2256</v>
      </c>
      <c r="DQ36">
        <v>0.10120899999999999</v>
      </c>
      <c r="DR36">
        <v>28.197399999999998</v>
      </c>
      <c r="DS36">
        <v>28.0228</v>
      </c>
      <c r="DT36">
        <v>999.9</v>
      </c>
      <c r="DU36">
        <v>0</v>
      </c>
      <c r="DV36">
        <v>0</v>
      </c>
      <c r="DW36">
        <v>9945</v>
      </c>
      <c r="DX36">
        <v>0</v>
      </c>
      <c r="DY36">
        <v>1659.42</v>
      </c>
      <c r="DZ36">
        <v>-10.1145</v>
      </c>
      <c r="EA36">
        <v>143.566</v>
      </c>
      <c r="EB36">
        <v>153.148</v>
      </c>
      <c r="EC36">
        <v>5.0561199999999999</v>
      </c>
      <c r="ED36">
        <v>150.06399999999999</v>
      </c>
      <c r="EE36">
        <v>20.137</v>
      </c>
      <c r="EF36">
        <v>2.4998100000000001</v>
      </c>
      <c r="EG36">
        <v>1.9981100000000001</v>
      </c>
      <c r="EH36">
        <v>21.025200000000002</v>
      </c>
      <c r="EI36">
        <v>17.429400000000001</v>
      </c>
      <c r="EJ36">
        <v>1800.04</v>
      </c>
      <c r="EK36">
        <v>0.97799499999999995</v>
      </c>
      <c r="EL36">
        <v>2.2004900000000001E-2</v>
      </c>
      <c r="EM36">
        <v>0</v>
      </c>
      <c r="EN36">
        <v>729.96400000000006</v>
      </c>
      <c r="EO36">
        <v>5.0002500000000003</v>
      </c>
      <c r="EP36">
        <v>23404.2</v>
      </c>
      <c r="EQ36">
        <v>14822.4</v>
      </c>
      <c r="ER36">
        <v>50</v>
      </c>
      <c r="ES36">
        <v>51.875</v>
      </c>
      <c r="ET36">
        <v>51.061999999999998</v>
      </c>
      <c r="EU36">
        <v>50.186999999999998</v>
      </c>
      <c r="EV36">
        <v>50.811999999999998</v>
      </c>
      <c r="EW36">
        <v>1755.54</v>
      </c>
      <c r="EX36">
        <v>39.5</v>
      </c>
      <c r="EY36">
        <v>0</v>
      </c>
      <c r="EZ36">
        <v>125</v>
      </c>
      <c r="FA36">
        <v>0</v>
      </c>
      <c r="FB36">
        <v>730.53836000000013</v>
      </c>
      <c r="FC36">
        <v>-2.977461528568683</v>
      </c>
      <c r="FD36">
        <v>-499.52307951786361</v>
      </c>
      <c r="FE36">
        <v>23526.932000000001</v>
      </c>
      <c r="FF36">
        <v>15</v>
      </c>
      <c r="FG36">
        <v>1693248959.5</v>
      </c>
      <c r="FH36" t="s">
        <v>529</v>
      </c>
      <c r="FI36">
        <v>1693248946</v>
      </c>
      <c r="FJ36">
        <v>1693248959.5</v>
      </c>
      <c r="FK36">
        <v>24</v>
      </c>
      <c r="FL36">
        <v>0</v>
      </c>
      <c r="FM36">
        <v>0</v>
      </c>
      <c r="FN36">
        <v>-2.782</v>
      </c>
      <c r="FO36">
        <v>-0.16800000000000001</v>
      </c>
      <c r="FP36">
        <v>150</v>
      </c>
      <c r="FQ36">
        <v>20</v>
      </c>
      <c r="FR36">
        <v>0.59</v>
      </c>
      <c r="FS36">
        <v>0.06</v>
      </c>
      <c r="FT36">
        <v>7.8502547117762491</v>
      </c>
      <c r="FU36">
        <v>-0.30625519656594768</v>
      </c>
      <c r="FV36">
        <v>7.3762407329118915E-2</v>
      </c>
      <c r="FW36">
        <v>1</v>
      </c>
      <c r="FX36">
        <v>0.33241766587496252</v>
      </c>
      <c r="FY36">
        <v>8.9824469500655577E-2</v>
      </c>
      <c r="FZ36">
        <v>1.6712362006827169E-2</v>
      </c>
      <c r="GA36">
        <v>1</v>
      </c>
      <c r="GB36">
        <v>2</v>
      </c>
      <c r="GC36">
        <v>2</v>
      </c>
      <c r="GD36" t="s">
        <v>427</v>
      </c>
      <c r="GE36">
        <v>2.9211900000000002</v>
      </c>
      <c r="GF36">
        <v>2.8306200000000001</v>
      </c>
      <c r="GG36">
        <v>3.7874600000000001E-2</v>
      </c>
      <c r="GH36">
        <v>3.8862800000000003E-2</v>
      </c>
      <c r="GI36">
        <v>0.123582</v>
      </c>
      <c r="GJ36">
        <v>0.101452</v>
      </c>
      <c r="GK36">
        <v>25063.5</v>
      </c>
      <c r="GL36">
        <v>30851.8</v>
      </c>
      <c r="GM36">
        <v>23453.3</v>
      </c>
      <c r="GN36">
        <v>29413.200000000001</v>
      </c>
      <c r="GO36">
        <v>28015.8</v>
      </c>
      <c r="GP36">
        <v>37449.699999999997</v>
      </c>
      <c r="GQ36">
        <v>33152.6</v>
      </c>
      <c r="GR36">
        <v>43471</v>
      </c>
      <c r="GS36">
        <v>2.0320999999999998</v>
      </c>
      <c r="GT36">
        <v>1.8605</v>
      </c>
      <c r="GU36">
        <v>6.0379500000000003E-2</v>
      </c>
      <c r="GV36">
        <v>0</v>
      </c>
      <c r="GW36">
        <v>27.036300000000001</v>
      </c>
      <c r="GX36">
        <v>999.9</v>
      </c>
      <c r="GY36">
        <v>43.9</v>
      </c>
      <c r="GZ36">
        <v>34.9</v>
      </c>
      <c r="HA36">
        <v>24.852900000000002</v>
      </c>
      <c r="HB36">
        <v>61.579799999999999</v>
      </c>
      <c r="HC36">
        <v>39.034500000000001</v>
      </c>
      <c r="HD36">
        <v>1</v>
      </c>
      <c r="HE36">
        <v>0.27223599999999998</v>
      </c>
      <c r="HF36">
        <v>3.4366599999999998</v>
      </c>
      <c r="HG36">
        <v>20.236699999999999</v>
      </c>
      <c r="HH36">
        <v>5.2107000000000001</v>
      </c>
      <c r="HI36">
        <v>11.872199999999999</v>
      </c>
      <c r="HJ36">
        <v>4.9850000000000003</v>
      </c>
      <c r="HK36">
        <v>3.2839999999999998</v>
      </c>
      <c r="HL36">
        <v>9999</v>
      </c>
      <c r="HM36">
        <v>9999</v>
      </c>
      <c r="HN36">
        <v>9999</v>
      </c>
      <c r="HO36">
        <v>999.9</v>
      </c>
      <c r="HP36">
        <v>1.85486</v>
      </c>
      <c r="HQ36">
        <v>1.86094</v>
      </c>
      <c r="HR36">
        <v>1.8583000000000001</v>
      </c>
      <c r="HS36">
        <v>1.8594200000000001</v>
      </c>
      <c r="HT36">
        <v>1.85883</v>
      </c>
      <c r="HU36">
        <v>1.8593599999999999</v>
      </c>
      <c r="HV36">
        <v>1.8577600000000001</v>
      </c>
      <c r="HW36">
        <v>1.86111</v>
      </c>
      <c r="HX36">
        <v>5</v>
      </c>
      <c r="HY36">
        <v>0</v>
      </c>
      <c r="HZ36">
        <v>0</v>
      </c>
      <c r="IA36">
        <v>0</v>
      </c>
      <c r="IB36" t="s">
        <v>428</v>
      </c>
      <c r="IC36" t="s">
        <v>429</v>
      </c>
      <c r="ID36" t="s">
        <v>430</v>
      </c>
      <c r="IE36" t="s">
        <v>430</v>
      </c>
      <c r="IF36" t="s">
        <v>430</v>
      </c>
      <c r="IG36" t="s">
        <v>430</v>
      </c>
      <c r="IH36">
        <v>0</v>
      </c>
      <c r="II36">
        <v>100</v>
      </c>
      <c r="IJ36">
        <v>100</v>
      </c>
      <c r="IK36">
        <v>-2.7559999999999998</v>
      </c>
      <c r="IL36">
        <v>-5.6500000000000002E-2</v>
      </c>
      <c r="IM36">
        <v>-2.36939975756045</v>
      </c>
      <c r="IN36">
        <v>-2.8793889034536778E-3</v>
      </c>
      <c r="IO36">
        <v>1.2130710265152029E-6</v>
      </c>
      <c r="IP36">
        <v>-1.618128688630449E-10</v>
      </c>
      <c r="IQ36">
        <v>-0.24141832188526141</v>
      </c>
      <c r="IR36">
        <v>-1.5706532394904989E-2</v>
      </c>
      <c r="IS36">
        <v>1.201839916416713E-3</v>
      </c>
      <c r="IT36">
        <v>-1.147753359558091E-5</v>
      </c>
      <c r="IU36">
        <v>2</v>
      </c>
      <c r="IV36">
        <v>2156</v>
      </c>
      <c r="IW36">
        <v>1</v>
      </c>
      <c r="IX36">
        <v>41</v>
      </c>
      <c r="IY36">
        <v>0.9</v>
      </c>
      <c r="IZ36">
        <v>0.6</v>
      </c>
      <c r="JA36">
        <v>0.48583999999999999</v>
      </c>
      <c r="JB36">
        <v>2.4682599999999999</v>
      </c>
      <c r="JC36">
        <v>1.49414</v>
      </c>
      <c r="JD36">
        <v>2.2924799999999999</v>
      </c>
      <c r="JE36">
        <v>1.54419</v>
      </c>
      <c r="JF36">
        <v>2.33887</v>
      </c>
      <c r="JG36">
        <v>39.217300000000002</v>
      </c>
      <c r="JH36">
        <v>23.912400000000002</v>
      </c>
      <c r="JI36">
        <v>18</v>
      </c>
      <c r="JJ36">
        <v>542.57799999999997</v>
      </c>
      <c r="JK36">
        <v>462.12700000000001</v>
      </c>
      <c r="JL36">
        <v>21.919499999999999</v>
      </c>
      <c r="JM36">
        <v>30.7225</v>
      </c>
      <c r="JN36">
        <v>30.0002</v>
      </c>
      <c r="JO36">
        <v>30.768000000000001</v>
      </c>
      <c r="JP36">
        <v>30.751200000000001</v>
      </c>
      <c r="JQ36">
        <v>9.7801399999999994</v>
      </c>
      <c r="JR36">
        <v>21.998899999999999</v>
      </c>
      <c r="JS36">
        <v>34.063699999999997</v>
      </c>
      <c r="JT36">
        <v>21.93</v>
      </c>
      <c r="JU36">
        <v>150</v>
      </c>
      <c r="JV36">
        <v>20.091699999999999</v>
      </c>
      <c r="JW36">
        <v>98.337999999999994</v>
      </c>
      <c r="JX36">
        <v>97.866799999999998</v>
      </c>
    </row>
    <row r="37" spans="1:284" x14ac:dyDescent="0.3">
      <c r="A37">
        <v>21</v>
      </c>
      <c r="B37">
        <v>1693249110.5</v>
      </c>
      <c r="C37">
        <v>5049.4000000953674</v>
      </c>
      <c r="D37" t="s">
        <v>530</v>
      </c>
      <c r="E37" t="s">
        <v>531</v>
      </c>
      <c r="F37" t="s">
        <v>416</v>
      </c>
      <c r="G37" t="s">
        <v>509</v>
      </c>
      <c r="H37" t="s">
        <v>418</v>
      </c>
      <c r="I37" t="s">
        <v>419</v>
      </c>
      <c r="J37" t="s">
        <v>510</v>
      </c>
      <c r="K37" t="s">
        <v>511</v>
      </c>
      <c r="L37" t="s">
        <v>421</v>
      </c>
      <c r="M37">
        <v>1693249110.5</v>
      </c>
      <c r="N37">
        <f t="shared" si="0"/>
        <v>4.6354436589201254E-3</v>
      </c>
      <c r="O37">
        <f t="shared" si="1"/>
        <v>4.6354436589201251</v>
      </c>
      <c r="P37">
        <f t="shared" si="2"/>
        <v>3.9035720017815954</v>
      </c>
      <c r="Q37">
        <f t="shared" si="3"/>
        <v>94.817700000000002</v>
      </c>
      <c r="R37">
        <f t="shared" si="4"/>
        <v>75.162253927902327</v>
      </c>
      <c r="S37">
        <f t="shared" si="5"/>
        <v>7.4652565906434054</v>
      </c>
      <c r="T37">
        <f t="shared" si="6"/>
        <v>9.4174725057290996</v>
      </c>
      <c r="U37">
        <f t="shared" si="7"/>
        <v>0.3709703184615053</v>
      </c>
      <c r="V37">
        <f t="shared" si="8"/>
        <v>2.9066488706714901</v>
      </c>
      <c r="W37">
        <f t="shared" si="9"/>
        <v>0.34653154833950028</v>
      </c>
      <c r="X37">
        <f t="shared" si="10"/>
        <v>0.21864363880662932</v>
      </c>
      <c r="Y37">
        <f t="shared" si="11"/>
        <v>344.39279967085531</v>
      </c>
      <c r="Z37">
        <f t="shared" si="12"/>
        <v>28.994109272024527</v>
      </c>
      <c r="AA37">
        <f t="shared" si="13"/>
        <v>27.998200000000001</v>
      </c>
      <c r="AB37">
        <f t="shared" si="14"/>
        <v>3.7944414907416801</v>
      </c>
      <c r="AC37">
        <f t="shared" si="15"/>
        <v>65.463863496091761</v>
      </c>
      <c r="AD37">
        <f t="shared" si="16"/>
        <v>2.5079967320096004</v>
      </c>
      <c r="AE37">
        <f t="shared" si="17"/>
        <v>3.8311162801433642</v>
      </c>
      <c r="AF37">
        <f t="shared" si="18"/>
        <v>1.2864447587320798</v>
      </c>
      <c r="AG37">
        <f t="shared" si="19"/>
        <v>-204.42306535837753</v>
      </c>
      <c r="AH37">
        <f t="shared" si="20"/>
        <v>25.871707221472221</v>
      </c>
      <c r="AI37">
        <f t="shared" si="21"/>
        <v>1.9417473659528282</v>
      </c>
      <c r="AJ37">
        <f t="shared" si="22"/>
        <v>167.78318889990283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51999.340244968735</v>
      </c>
      <c r="AP37" t="s">
        <v>422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532</v>
      </c>
      <c r="AW37">
        <v>10202.6</v>
      </c>
      <c r="AX37">
        <v>723.65843999999993</v>
      </c>
      <c r="AY37">
        <v>985.82789887898343</v>
      </c>
      <c r="AZ37">
        <f t="shared" si="27"/>
        <v>0.26593836426936668</v>
      </c>
      <c r="BA37">
        <v>0.5</v>
      </c>
      <c r="BB37">
        <f t="shared" si="28"/>
        <v>1513.2857998354275</v>
      </c>
      <c r="BC37">
        <f t="shared" si="29"/>
        <v>3.9035720017815954</v>
      </c>
      <c r="BD37">
        <f t="shared" si="30"/>
        <v>201.22037514014693</v>
      </c>
      <c r="BE37">
        <f t="shared" si="31"/>
        <v>5.2158069149823138E-3</v>
      </c>
      <c r="BF37">
        <f t="shared" si="32"/>
        <v>2.4812060035047594</v>
      </c>
      <c r="BG37">
        <f t="shared" si="33"/>
        <v>578.22377852986949</v>
      </c>
      <c r="BH37" t="s">
        <v>533</v>
      </c>
      <c r="BI37">
        <v>556.92999999999995</v>
      </c>
      <c r="BJ37">
        <f t="shared" si="34"/>
        <v>556.92999999999995</v>
      </c>
      <c r="BK37">
        <f t="shared" si="35"/>
        <v>0.43506366513536188</v>
      </c>
      <c r="BL37">
        <f t="shared" si="36"/>
        <v>0.61126309912969856</v>
      </c>
      <c r="BM37">
        <f t="shared" si="37"/>
        <v>0.85081500870314386</v>
      </c>
      <c r="BN37">
        <f t="shared" si="38"/>
        <v>-33.747151749412907</v>
      </c>
      <c r="BO37">
        <f t="shared" si="39"/>
        <v>1.0031861231749015</v>
      </c>
      <c r="BP37">
        <f t="shared" si="40"/>
        <v>0.47043016287946976</v>
      </c>
      <c r="BQ37">
        <f t="shared" si="41"/>
        <v>0.52956983712053018</v>
      </c>
      <c r="BR37">
        <v>16450</v>
      </c>
      <c r="BS37">
        <v>290.00000000000011</v>
      </c>
      <c r="BT37">
        <v>921.17</v>
      </c>
      <c r="BU37">
        <v>215</v>
      </c>
      <c r="BV37">
        <v>10202.6</v>
      </c>
      <c r="BW37">
        <v>920.65</v>
      </c>
      <c r="BX37">
        <v>0.52</v>
      </c>
      <c r="BY37">
        <v>300.00000000000011</v>
      </c>
      <c r="BZ37">
        <v>38.5</v>
      </c>
      <c r="CA37">
        <v>985.82789887898343</v>
      </c>
      <c r="CB37">
        <v>1.082935248498796</v>
      </c>
      <c r="CC37">
        <v>-66.502511175986669</v>
      </c>
      <c r="CD37">
        <v>0.90415589030052468</v>
      </c>
      <c r="CE37">
        <v>0.99485095609262897</v>
      </c>
      <c r="CF37">
        <v>-1.1113271412680771E-2</v>
      </c>
      <c r="CG37">
        <v>289.99999999999989</v>
      </c>
      <c r="CH37">
        <v>920.65</v>
      </c>
      <c r="CI37">
        <v>655</v>
      </c>
      <c r="CJ37">
        <v>10180.9</v>
      </c>
      <c r="CK37">
        <v>920.51</v>
      </c>
      <c r="CL37">
        <v>0.14000000000000001</v>
      </c>
      <c r="CZ37">
        <f t="shared" si="42"/>
        <v>1800.12</v>
      </c>
      <c r="DA37">
        <f t="shared" si="43"/>
        <v>1513.2857998354275</v>
      </c>
      <c r="DB37">
        <f t="shared" si="44"/>
        <v>0.84065828935594711</v>
      </c>
      <c r="DC37">
        <f t="shared" si="45"/>
        <v>0.19131657871189439</v>
      </c>
      <c r="DD37">
        <v>6</v>
      </c>
      <c r="DE37">
        <v>0.5</v>
      </c>
      <c r="DF37" t="s">
        <v>425</v>
      </c>
      <c r="DG37">
        <v>2</v>
      </c>
      <c r="DH37">
        <v>1693249110.5</v>
      </c>
      <c r="DI37">
        <v>94.817700000000002</v>
      </c>
      <c r="DJ37">
        <v>100.023</v>
      </c>
      <c r="DK37">
        <v>25.251200000000001</v>
      </c>
      <c r="DL37">
        <v>19.835799999999999</v>
      </c>
      <c r="DM37">
        <v>97.321200000000005</v>
      </c>
      <c r="DN37">
        <v>25.305399999999999</v>
      </c>
      <c r="DO37">
        <v>500.61599999999999</v>
      </c>
      <c r="DP37">
        <v>99.221199999999996</v>
      </c>
      <c r="DQ37">
        <v>0.10068299999999999</v>
      </c>
      <c r="DR37">
        <v>28.1633</v>
      </c>
      <c r="DS37">
        <v>27.998200000000001</v>
      </c>
      <c r="DT37">
        <v>999.9</v>
      </c>
      <c r="DU37">
        <v>0</v>
      </c>
      <c r="DV37">
        <v>0</v>
      </c>
      <c r="DW37">
        <v>9947.5</v>
      </c>
      <c r="DX37">
        <v>0</v>
      </c>
      <c r="DY37">
        <v>1672.98</v>
      </c>
      <c r="DZ37">
        <v>-5.2052500000000004</v>
      </c>
      <c r="EA37">
        <v>97.274000000000001</v>
      </c>
      <c r="EB37">
        <v>102.047</v>
      </c>
      <c r="EC37">
        <v>5.4153799999999999</v>
      </c>
      <c r="ED37">
        <v>100.023</v>
      </c>
      <c r="EE37">
        <v>19.835799999999999</v>
      </c>
      <c r="EF37">
        <v>2.5054599999999998</v>
      </c>
      <c r="EG37">
        <v>1.96814</v>
      </c>
      <c r="EH37">
        <v>21.062000000000001</v>
      </c>
      <c r="EI37">
        <v>17.190300000000001</v>
      </c>
      <c r="EJ37">
        <v>1800.12</v>
      </c>
      <c r="EK37">
        <v>0.97799499999999995</v>
      </c>
      <c r="EL37">
        <v>2.2004900000000001E-2</v>
      </c>
      <c r="EM37">
        <v>0</v>
      </c>
      <c r="EN37">
        <v>723.66</v>
      </c>
      <c r="EO37">
        <v>5.0002500000000003</v>
      </c>
      <c r="EP37">
        <v>23479.7</v>
      </c>
      <c r="EQ37">
        <v>14823</v>
      </c>
      <c r="ER37">
        <v>49.936999999999998</v>
      </c>
      <c r="ES37">
        <v>51.875</v>
      </c>
      <c r="ET37">
        <v>51.061999999999998</v>
      </c>
      <c r="EU37">
        <v>50.125</v>
      </c>
      <c r="EV37">
        <v>50.811999999999998</v>
      </c>
      <c r="EW37">
        <v>1755.62</v>
      </c>
      <c r="EX37">
        <v>39.5</v>
      </c>
      <c r="EY37">
        <v>0</v>
      </c>
      <c r="EZ37">
        <v>111.2000000476837</v>
      </c>
      <c r="FA37">
        <v>0</v>
      </c>
      <c r="FB37">
        <v>723.65843999999993</v>
      </c>
      <c r="FC37">
        <v>-2.1042307796221351</v>
      </c>
      <c r="FD37">
        <v>382.83846602075471</v>
      </c>
      <c r="FE37">
        <v>23401.099999999991</v>
      </c>
      <c r="FF37">
        <v>15</v>
      </c>
      <c r="FG37">
        <v>1693249070.5</v>
      </c>
      <c r="FH37" t="s">
        <v>534</v>
      </c>
      <c r="FI37">
        <v>1693249061.5</v>
      </c>
      <c r="FJ37">
        <v>1693249070.5</v>
      </c>
      <c r="FK37">
        <v>25</v>
      </c>
      <c r="FL37">
        <v>0.13500000000000001</v>
      </c>
      <c r="FM37">
        <v>1E-3</v>
      </c>
      <c r="FN37">
        <v>-2.5169999999999999</v>
      </c>
      <c r="FO37">
        <v>-0.16600000000000001</v>
      </c>
      <c r="FP37">
        <v>100</v>
      </c>
      <c r="FQ37">
        <v>20</v>
      </c>
      <c r="FR37">
        <v>0.86</v>
      </c>
      <c r="FS37">
        <v>7.0000000000000007E-2</v>
      </c>
      <c r="FT37">
        <v>3.9211236694688849</v>
      </c>
      <c r="FU37">
        <v>-0.33745144986183401</v>
      </c>
      <c r="FV37">
        <v>7.2280681409977759E-2</v>
      </c>
      <c r="FW37">
        <v>1</v>
      </c>
      <c r="FX37">
        <v>0.36013582665458072</v>
      </c>
      <c r="FY37">
        <v>0.10252010236217141</v>
      </c>
      <c r="FZ37">
        <v>1.7457135300563569E-2</v>
      </c>
      <c r="GA37">
        <v>1</v>
      </c>
      <c r="GB37">
        <v>2</v>
      </c>
      <c r="GC37">
        <v>2</v>
      </c>
      <c r="GD37" t="s">
        <v>427</v>
      </c>
      <c r="GE37">
        <v>2.9220100000000002</v>
      </c>
      <c r="GF37">
        <v>2.83012</v>
      </c>
      <c r="GG37">
        <v>2.6470899999999999E-2</v>
      </c>
      <c r="GH37">
        <v>2.6606000000000001E-2</v>
      </c>
      <c r="GI37">
        <v>0.12375</v>
      </c>
      <c r="GJ37">
        <v>0.10034999999999999</v>
      </c>
      <c r="GK37">
        <v>25359.7</v>
      </c>
      <c r="GL37">
        <v>31242.400000000001</v>
      </c>
      <c r="GM37">
        <v>23452.799999999999</v>
      </c>
      <c r="GN37">
        <v>29411.1</v>
      </c>
      <c r="GO37">
        <v>28009.3</v>
      </c>
      <c r="GP37">
        <v>37493.5</v>
      </c>
      <c r="GQ37">
        <v>33152.199999999997</v>
      </c>
      <c r="GR37">
        <v>43468.9</v>
      </c>
      <c r="GS37">
        <v>2.0327000000000002</v>
      </c>
      <c r="GT37">
        <v>1.8589</v>
      </c>
      <c r="GU37">
        <v>6.0498700000000002E-2</v>
      </c>
      <c r="GV37">
        <v>0</v>
      </c>
      <c r="GW37">
        <v>27.009699999999999</v>
      </c>
      <c r="GX37">
        <v>999.9</v>
      </c>
      <c r="GY37">
        <v>43.8</v>
      </c>
      <c r="GZ37">
        <v>34.9</v>
      </c>
      <c r="HA37">
        <v>24.7972</v>
      </c>
      <c r="HB37">
        <v>61.409799999999997</v>
      </c>
      <c r="HC37">
        <v>38.906199999999998</v>
      </c>
      <c r="HD37">
        <v>1</v>
      </c>
      <c r="HE37">
        <v>0.27642299999999997</v>
      </c>
      <c r="HF37">
        <v>3.214</v>
      </c>
      <c r="HG37">
        <v>20.241199999999999</v>
      </c>
      <c r="HH37">
        <v>5.2130999999999998</v>
      </c>
      <c r="HI37">
        <v>11.872199999999999</v>
      </c>
      <c r="HJ37">
        <v>4.9847999999999999</v>
      </c>
      <c r="HK37">
        <v>3.2839999999999998</v>
      </c>
      <c r="HL37">
        <v>9999</v>
      </c>
      <c r="HM37">
        <v>9999</v>
      </c>
      <c r="HN37">
        <v>9999</v>
      </c>
      <c r="HO37">
        <v>999.9</v>
      </c>
      <c r="HP37">
        <v>1.85486</v>
      </c>
      <c r="HQ37">
        <v>1.8609599999999999</v>
      </c>
      <c r="HR37">
        <v>1.8583099999999999</v>
      </c>
      <c r="HS37">
        <v>1.85944</v>
      </c>
      <c r="HT37">
        <v>1.85883</v>
      </c>
      <c r="HU37">
        <v>1.8593</v>
      </c>
      <c r="HV37">
        <v>1.8577399999999999</v>
      </c>
      <c r="HW37">
        <v>1.8611</v>
      </c>
      <c r="HX37">
        <v>5</v>
      </c>
      <c r="HY37">
        <v>0</v>
      </c>
      <c r="HZ37">
        <v>0</v>
      </c>
      <c r="IA37">
        <v>0</v>
      </c>
      <c r="IB37" t="s">
        <v>428</v>
      </c>
      <c r="IC37" t="s">
        <v>429</v>
      </c>
      <c r="ID37" t="s">
        <v>430</v>
      </c>
      <c r="IE37" t="s">
        <v>430</v>
      </c>
      <c r="IF37" t="s">
        <v>430</v>
      </c>
      <c r="IG37" t="s">
        <v>430</v>
      </c>
      <c r="IH37">
        <v>0</v>
      </c>
      <c r="II37">
        <v>100</v>
      </c>
      <c r="IJ37">
        <v>100</v>
      </c>
      <c r="IK37">
        <v>-2.504</v>
      </c>
      <c r="IL37">
        <v>-5.4199999999999998E-2</v>
      </c>
      <c r="IM37">
        <v>-2.234602335943662</v>
      </c>
      <c r="IN37">
        <v>-2.8793889034536778E-3</v>
      </c>
      <c r="IO37">
        <v>1.2130710265152029E-6</v>
      </c>
      <c r="IP37">
        <v>-1.618128688630449E-10</v>
      </c>
      <c r="IQ37">
        <v>-0.2403240745781208</v>
      </c>
      <c r="IR37">
        <v>-1.5706532394904989E-2</v>
      </c>
      <c r="IS37">
        <v>1.201839916416713E-3</v>
      </c>
      <c r="IT37">
        <v>-1.147753359558091E-5</v>
      </c>
      <c r="IU37">
        <v>2</v>
      </c>
      <c r="IV37">
        <v>2156</v>
      </c>
      <c r="IW37">
        <v>1</v>
      </c>
      <c r="IX37">
        <v>41</v>
      </c>
      <c r="IY37">
        <v>0.8</v>
      </c>
      <c r="IZ37">
        <v>0.7</v>
      </c>
      <c r="JA37">
        <v>0.37475599999999998</v>
      </c>
      <c r="JB37">
        <v>2.47559</v>
      </c>
      <c r="JC37">
        <v>1.49414</v>
      </c>
      <c r="JD37">
        <v>2.2924799999999999</v>
      </c>
      <c r="JE37">
        <v>1.54419</v>
      </c>
      <c r="JF37">
        <v>2.4523899999999998</v>
      </c>
      <c r="JG37">
        <v>39.217300000000002</v>
      </c>
      <c r="JH37">
        <v>23.938700000000001</v>
      </c>
      <c r="JI37">
        <v>18</v>
      </c>
      <c r="JJ37">
        <v>543.56700000000001</v>
      </c>
      <c r="JK37">
        <v>461.53699999999998</v>
      </c>
      <c r="JL37">
        <v>22.037199999999999</v>
      </c>
      <c r="JM37">
        <v>30.8001</v>
      </c>
      <c r="JN37">
        <v>30.0001</v>
      </c>
      <c r="JO37">
        <v>30.831800000000001</v>
      </c>
      <c r="JP37">
        <v>30.813300000000002</v>
      </c>
      <c r="JQ37">
        <v>7.5577100000000002</v>
      </c>
      <c r="JR37">
        <v>22.982800000000001</v>
      </c>
      <c r="JS37">
        <v>33.457599999999999</v>
      </c>
      <c r="JT37">
        <v>22.037600000000001</v>
      </c>
      <c r="JU37">
        <v>100</v>
      </c>
      <c r="JV37">
        <v>19.752300000000002</v>
      </c>
      <c r="JW37">
        <v>98.336399999999998</v>
      </c>
      <c r="JX37">
        <v>97.861199999999997</v>
      </c>
    </row>
    <row r="38" spans="1:284" x14ac:dyDescent="0.3">
      <c r="A38">
        <v>22</v>
      </c>
      <c r="B38">
        <v>1693249218</v>
      </c>
      <c r="C38">
        <v>5156.9000000953674</v>
      </c>
      <c r="D38" t="s">
        <v>535</v>
      </c>
      <c r="E38" t="s">
        <v>536</v>
      </c>
      <c r="F38" t="s">
        <v>416</v>
      </c>
      <c r="G38" t="s">
        <v>509</v>
      </c>
      <c r="H38" t="s">
        <v>418</v>
      </c>
      <c r="I38" t="s">
        <v>419</v>
      </c>
      <c r="J38" t="s">
        <v>510</v>
      </c>
      <c r="K38" t="s">
        <v>511</v>
      </c>
      <c r="L38" t="s">
        <v>421</v>
      </c>
      <c r="M38">
        <v>1693249218</v>
      </c>
      <c r="N38">
        <f t="shared" si="0"/>
        <v>4.7481648959725332E-3</v>
      </c>
      <c r="O38">
        <f t="shared" si="1"/>
        <v>4.7481648959725336</v>
      </c>
      <c r="P38">
        <f t="shared" si="2"/>
        <v>2.123758945997908</v>
      </c>
      <c r="Q38">
        <f t="shared" si="3"/>
        <v>72.013900000000007</v>
      </c>
      <c r="R38">
        <f t="shared" si="4"/>
        <v>61.04250766047037</v>
      </c>
      <c r="S38">
        <f t="shared" si="5"/>
        <v>6.0628577073089556</v>
      </c>
      <c r="T38">
        <f t="shared" si="6"/>
        <v>7.1525572159794208</v>
      </c>
      <c r="U38">
        <f t="shared" si="7"/>
        <v>0.37757582130796741</v>
      </c>
      <c r="V38">
        <f t="shared" si="8"/>
        <v>2.9184907908010875</v>
      </c>
      <c r="W38">
        <f t="shared" si="9"/>
        <v>0.35238605031004921</v>
      </c>
      <c r="X38">
        <f t="shared" si="10"/>
        <v>0.22236428636561978</v>
      </c>
      <c r="Y38">
        <f t="shared" si="11"/>
        <v>344.35479967081875</v>
      </c>
      <c r="Z38">
        <f t="shared" si="12"/>
        <v>28.997633375375841</v>
      </c>
      <c r="AA38">
        <f t="shared" si="13"/>
        <v>28.0275</v>
      </c>
      <c r="AB38">
        <f t="shared" si="14"/>
        <v>3.8009276540915344</v>
      </c>
      <c r="AC38">
        <f t="shared" si="15"/>
        <v>65.250649732744748</v>
      </c>
      <c r="AD38">
        <f t="shared" si="16"/>
        <v>2.5051167706911603</v>
      </c>
      <c r="AE38">
        <f t="shared" si="17"/>
        <v>3.8392211892934101</v>
      </c>
      <c r="AF38">
        <f t="shared" si="18"/>
        <v>1.2958108834003741</v>
      </c>
      <c r="AG38">
        <f t="shared" si="19"/>
        <v>-209.39407191238871</v>
      </c>
      <c r="AH38">
        <f t="shared" si="20"/>
        <v>27.078502355902362</v>
      </c>
      <c r="AI38">
        <f t="shared" si="21"/>
        <v>2.0247362302102201</v>
      </c>
      <c r="AJ38">
        <f t="shared" si="22"/>
        <v>164.06396634454265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52332.047083540514</v>
      </c>
      <c r="AP38" t="s">
        <v>422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537</v>
      </c>
      <c r="AW38">
        <v>10204.6</v>
      </c>
      <c r="AX38">
        <v>720.28157692307695</v>
      </c>
      <c r="AY38">
        <v>961.54982856263518</v>
      </c>
      <c r="AZ38">
        <f t="shared" si="27"/>
        <v>0.25091601544999087</v>
      </c>
      <c r="BA38">
        <v>0.5</v>
      </c>
      <c r="BB38">
        <f t="shared" si="28"/>
        <v>1513.1177998354094</v>
      </c>
      <c r="BC38">
        <f t="shared" si="29"/>
        <v>2.123758945997908</v>
      </c>
      <c r="BD38">
        <f t="shared" si="30"/>
        <v>189.83274462057889</v>
      </c>
      <c r="BE38">
        <f t="shared" si="31"/>
        <v>4.0401305727864965E-3</v>
      </c>
      <c r="BF38">
        <f t="shared" si="32"/>
        <v>2.5691026071213616</v>
      </c>
      <c r="BG38">
        <f t="shared" si="33"/>
        <v>569.78560052454202</v>
      </c>
      <c r="BH38" t="s">
        <v>538</v>
      </c>
      <c r="BI38">
        <v>553.04999999999995</v>
      </c>
      <c r="BJ38">
        <f t="shared" si="34"/>
        <v>553.04999999999995</v>
      </c>
      <c r="BK38">
        <f t="shared" si="35"/>
        <v>0.42483479943340829</v>
      </c>
      <c r="BL38">
        <f t="shared" si="36"/>
        <v>0.59062020292271578</v>
      </c>
      <c r="BM38">
        <f t="shared" si="37"/>
        <v>0.85810164283885926</v>
      </c>
      <c r="BN38">
        <f t="shared" si="38"/>
        <v>-7.5286434208278692</v>
      </c>
      <c r="BO38">
        <f t="shared" si="39"/>
        <v>1.0131431975963363</v>
      </c>
      <c r="BP38">
        <f t="shared" si="40"/>
        <v>0.4534927918353408</v>
      </c>
      <c r="BQ38">
        <f t="shared" si="41"/>
        <v>0.54650720816465914</v>
      </c>
      <c r="BR38">
        <v>16452</v>
      </c>
      <c r="BS38">
        <v>290.00000000000011</v>
      </c>
      <c r="BT38">
        <v>903.47</v>
      </c>
      <c r="BU38">
        <v>205</v>
      </c>
      <c r="BV38">
        <v>10204.6</v>
      </c>
      <c r="BW38">
        <v>903.32</v>
      </c>
      <c r="BX38">
        <v>0.15</v>
      </c>
      <c r="BY38">
        <v>300.00000000000011</v>
      </c>
      <c r="BZ38">
        <v>38.5</v>
      </c>
      <c r="CA38">
        <v>961.54982856263518</v>
      </c>
      <c r="CB38">
        <v>1.160951571568412</v>
      </c>
      <c r="CC38">
        <v>-59.422091425767753</v>
      </c>
      <c r="CD38">
        <v>0.96935418000720186</v>
      </c>
      <c r="CE38">
        <v>0.99260389421078576</v>
      </c>
      <c r="CF38">
        <v>-1.111372102335929E-2</v>
      </c>
      <c r="CG38">
        <v>289.99999999999989</v>
      </c>
      <c r="CH38">
        <v>903.3</v>
      </c>
      <c r="CI38">
        <v>855</v>
      </c>
      <c r="CJ38">
        <v>10169.1</v>
      </c>
      <c r="CK38">
        <v>903.12</v>
      </c>
      <c r="CL38">
        <v>0.18</v>
      </c>
      <c r="CZ38">
        <f t="shared" si="42"/>
        <v>1799.92</v>
      </c>
      <c r="DA38">
        <f t="shared" si="43"/>
        <v>1513.1177998354094</v>
      </c>
      <c r="DB38">
        <f t="shared" si="44"/>
        <v>0.84065836250244974</v>
      </c>
      <c r="DC38">
        <f t="shared" si="45"/>
        <v>0.19131672500489952</v>
      </c>
      <c r="DD38">
        <v>6</v>
      </c>
      <c r="DE38">
        <v>0.5</v>
      </c>
      <c r="DF38" t="s">
        <v>425</v>
      </c>
      <c r="DG38">
        <v>2</v>
      </c>
      <c r="DH38">
        <v>1693249218</v>
      </c>
      <c r="DI38">
        <v>72.013900000000007</v>
      </c>
      <c r="DJ38">
        <v>74.971299999999999</v>
      </c>
      <c r="DK38">
        <v>25.222200000000001</v>
      </c>
      <c r="DL38">
        <v>19.6708</v>
      </c>
      <c r="DM38">
        <v>74.5685</v>
      </c>
      <c r="DN38">
        <v>25.279</v>
      </c>
      <c r="DO38">
        <v>500.24200000000002</v>
      </c>
      <c r="DP38">
        <v>99.222099999999998</v>
      </c>
      <c r="DQ38">
        <v>9.9797800000000006E-2</v>
      </c>
      <c r="DR38">
        <v>28.1996</v>
      </c>
      <c r="DS38">
        <v>28.0275</v>
      </c>
      <c r="DT38">
        <v>999.9</v>
      </c>
      <c r="DU38">
        <v>0</v>
      </c>
      <c r="DV38">
        <v>0</v>
      </c>
      <c r="DW38">
        <v>10015</v>
      </c>
      <c r="DX38">
        <v>0</v>
      </c>
      <c r="DY38">
        <v>1672.33</v>
      </c>
      <c r="DZ38">
        <v>-2.9573700000000001</v>
      </c>
      <c r="EA38">
        <v>73.877300000000005</v>
      </c>
      <c r="EB38">
        <v>76.4756</v>
      </c>
      <c r="EC38">
        <v>5.5514000000000001</v>
      </c>
      <c r="ED38">
        <v>74.971299999999999</v>
      </c>
      <c r="EE38">
        <v>19.6708</v>
      </c>
      <c r="EF38">
        <v>2.5026000000000002</v>
      </c>
      <c r="EG38">
        <v>1.9517800000000001</v>
      </c>
      <c r="EH38">
        <v>21.043399999999998</v>
      </c>
      <c r="EI38">
        <v>17.058499999999999</v>
      </c>
      <c r="EJ38">
        <v>1799.92</v>
      </c>
      <c r="EK38">
        <v>0.97799100000000005</v>
      </c>
      <c r="EL38">
        <v>2.2008699999999999E-2</v>
      </c>
      <c r="EM38">
        <v>0</v>
      </c>
      <c r="EN38">
        <v>719.85199999999998</v>
      </c>
      <c r="EO38">
        <v>5.0002500000000003</v>
      </c>
      <c r="EP38">
        <v>23251.3</v>
      </c>
      <c r="EQ38">
        <v>14821.4</v>
      </c>
      <c r="ER38">
        <v>49.875</v>
      </c>
      <c r="ES38">
        <v>51.75</v>
      </c>
      <c r="ET38">
        <v>51</v>
      </c>
      <c r="EU38">
        <v>50</v>
      </c>
      <c r="EV38">
        <v>50.75</v>
      </c>
      <c r="EW38">
        <v>1755.42</v>
      </c>
      <c r="EX38">
        <v>39.5</v>
      </c>
      <c r="EY38">
        <v>0</v>
      </c>
      <c r="EZ38">
        <v>105.5999999046326</v>
      </c>
      <c r="FA38">
        <v>0</v>
      </c>
      <c r="FB38">
        <v>720.28157692307695</v>
      </c>
      <c r="FC38">
        <v>-1.0856410154745251</v>
      </c>
      <c r="FD38">
        <v>538.31794698551255</v>
      </c>
      <c r="FE38">
        <v>23178.5</v>
      </c>
      <c r="FF38">
        <v>15</v>
      </c>
      <c r="FG38">
        <v>1693249178</v>
      </c>
      <c r="FH38" t="s">
        <v>539</v>
      </c>
      <c r="FI38">
        <v>1693249171.5</v>
      </c>
      <c r="FJ38">
        <v>1693249178</v>
      </c>
      <c r="FK38">
        <v>26</v>
      </c>
      <c r="FL38">
        <v>-0.112</v>
      </c>
      <c r="FM38">
        <v>-2E-3</v>
      </c>
      <c r="FN38">
        <v>-2.5630000000000002</v>
      </c>
      <c r="FO38">
        <v>-0.17499999999999999</v>
      </c>
      <c r="FP38">
        <v>75</v>
      </c>
      <c r="FQ38">
        <v>19</v>
      </c>
      <c r="FR38">
        <v>1.1100000000000001</v>
      </c>
      <c r="FS38">
        <v>0.03</v>
      </c>
      <c r="FT38">
        <v>2.1237362081190789</v>
      </c>
      <c r="FU38">
        <v>-0.15692613483937659</v>
      </c>
      <c r="FV38">
        <v>5.3019955012760307E-2</v>
      </c>
      <c r="FW38">
        <v>1</v>
      </c>
      <c r="FX38">
        <v>0.36957367137270519</v>
      </c>
      <c r="FY38">
        <v>9.0051210059301418E-2</v>
      </c>
      <c r="FZ38">
        <v>1.5538952479350689E-2</v>
      </c>
      <c r="GA38">
        <v>1</v>
      </c>
      <c r="GB38">
        <v>2</v>
      </c>
      <c r="GC38">
        <v>2</v>
      </c>
      <c r="GD38" t="s">
        <v>427</v>
      </c>
      <c r="GE38">
        <v>2.92109</v>
      </c>
      <c r="GF38">
        <v>2.8298100000000002</v>
      </c>
      <c r="GG38">
        <v>2.0499300000000002E-2</v>
      </c>
      <c r="GH38">
        <v>2.01707E-2</v>
      </c>
      <c r="GI38">
        <v>0.123651</v>
      </c>
      <c r="GJ38">
        <v>9.9746799999999997E-2</v>
      </c>
      <c r="GK38">
        <v>25516</v>
      </c>
      <c r="GL38">
        <v>31448.6</v>
      </c>
      <c r="GM38">
        <v>23453.8</v>
      </c>
      <c r="GN38">
        <v>29411.1</v>
      </c>
      <c r="GO38">
        <v>28013.5</v>
      </c>
      <c r="GP38">
        <v>37518.699999999997</v>
      </c>
      <c r="GQ38">
        <v>33153.9</v>
      </c>
      <c r="GR38">
        <v>43469.3</v>
      </c>
      <c r="GS38">
        <v>2.0314999999999999</v>
      </c>
      <c r="GT38">
        <v>1.8585</v>
      </c>
      <c r="GU38">
        <v>6.48648E-2</v>
      </c>
      <c r="GV38">
        <v>0</v>
      </c>
      <c r="GW38">
        <v>26.967600000000001</v>
      </c>
      <c r="GX38">
        <v>999.9</v>
      </c>
      <c r="GY38">
        <v>43.6</v>
      </c>
      <c r="GZ38">
        <v>34.9</v>
      </c>
      <c r="HA38">
        <v>24.682500000000001</v>
      </c>
      <c r="HB38">
        <v>61.199800000000003</v>
      </c>
      <c r="HC38">
        <v>39.282899999999998</v>
      </c>
      <c r="HD38">
        <v>1</v>
      </c>
      <c r="HE38">
        <v>0.27707300000000001</v>
      </c>
      <c r="HF38">
        <v>2.9844300000000001</v>
      </c>
      <c r="HG38">
        <v>20.2471</v>
      </c>
      <c r="HH38">
        <v>5.2142900000000001</v>
      </c>
      <c r="HI38">
        <v>11.872199999999999</v>
      </c>
      <c r="HJ38">
        <v>4.9854000000000003</v>
      </c>
      <c r="HK38">
        <v>3.2839999999999998</v>
      </c>
      <c r="HL38">
        <v>9999</v>
      </c>
      <c r="HM38">
        <v>9999</v>
      </c>
      <c r="HN38">
        <v>9999</v>
      </c>
      <c r="HO38">
        <v>999.9</v>
      </c>
      <c r="HP38">
        <v>1.8548500000000001</v>
      </c>
      <c r="HQ38">
        <v>1.8609599999999999</v>
      </c>
      <c r="HR38">
        <v>1.85825</v>
      </c>
      <c r="HS38">
        <v>1.85944</v>
      </c>
      <c r="HT38">
        <v>1.85883</v>
      </c>
      <c r="HU38">
        <v>1.8593299999999999</v>
      </c>
      <c r="HV38">
        <v>1.8577399999999999</v>
      </c>
      <c r="HW38">
        <v>1.8611</v>
      </c>
      <c r="HX38">
        <v>5</v>
      </c>
      <c r="HY38">
        <v>0</v>
      </c>
      <c r="HZ38">
        <v>0</v>
      </c>
      <c r="IA38">
        <v>0</v>
      </c>
      <c r="IB38" t="s">
        <v>428</v>
      </c>
      <c r="IC38" t="s">
        <v>429</v>
      </c>
      <c r="ID38" t="s">
        <v>430</v>
      </c>
      <c r="IE38" t="s">
        <v>430</v>
      </c>
      <c r="IF38" t="s">
        <v>430</v>
      </c>
      <c r="IG38" t="s">
        <v>430</v>
      </c>
      <c r="IH38">
        <v>0</v>
      </c>
      <c r="II38">
        <v>100</v>
      </c>
      <c r="IJ38">
        <v>100</v>
      </c>
      <c r="IK38">
        <v>-2.5550000000000002</v>
      </c>
      <c r="IL38">
        <v>-5.6800000000000003E-2</v>
      </c>
      <c r="IM38">
        <v>-2.3465545946531119</v>
      </c>
      <c r="IN38">
        <v>-2.8793889034536778E-3</v>
      </c>
      <c r="IO38">
        <v>1.2130710265152029E-6</v>
      </c>
      <c r="IP38">
        <v>-1.618128688630449E-10</v>
      </c>
      <c r="IQ38">
        <v>-0.24237521976570389</v>
      </c>
      <c r="IR38">
        <v>-1.5706532394904989E-2</v>
      </c>
      <c r="IS38">
        <v>1.201839916416713E-3</v>
      </c>
      <c r="IT38">
        <v>-1.147753359558091E-5</v>
      </c>
      <c r="IU38">
        <v>2</v>
      </c>
      <c r="IV38">
        <v>2156</v>
      </c>
      <c r="IW38">
        <v>1</v>
      </c>
      <c r="IX38">
        <v>41</v>
      </c>
      <c r="IY38">
        <v>0.8</v>
      </c>
      <c r="IZ38">
        <v>0.7</v>
      </c>
      <c r="JA38">
        <v>0.318604</v>
      </c>
      <c r="JB38">
        <v>2.4865699999999999</v>
      </c>
      <c r="JC38">
        <v>1.49414</v>
      </c>
      <c r="JD38">
        <v>2.2924799999999999</v>
      </c>
      <c r="JE38">
        <v>1.54419</v>
      </c>
      <c r="JF38">
        <v>2.5134300000000001</v>
      </c>
      <c r="JG38">
        <v>39.192399999999999</v>
      </c>
      <c r="JH38">
        <v>23.956199999999999</v>
      </c>
      <c r="JI38">
        <v>18</v>
      </c>
      <c r="JJ38">
        <v>543.05799999999999</v>
      </c>
      <c r="JK38">
        <v>461.52300000000002</v>
      </c>
      <c r="JL38">
        <v>22.311599999999999</v>
      </c>
      <c r="JM38">
        <v>30.829699999999999</v>
      </c>
      <c r="JN38">
        <v>30.0001</v>
      </c>
      <c r="JO38">
        <v>30.866399999999999</v>
      </c>
      <c r="JP38">
        <v>30.845199999999998</v>
      </c>
      <c r="JQ38">
        <v>6.4483100000000002</v>
      </c>
      <c r="JR38">
        <v>22.629200000000001</v>
      </c>
      <c r="JS38">
        <v>33.166899999999998</v>
      </c>
      <c r="JT38">
        <v>22.313800000000001</v>
      </c>
      <c r="JU38">
        <v>75</v>
      </c>
      <c r="JV38">
        <v>19.6553</v>
      </c>
      <c r="JW38">
        <v>98.340999999999994</v>
      </c>
      <c r="JX38">
        <v>97.861699999999999</v>
      </c>
    </row>
    <row r="39" spans="1:284" x14ac:dyDescent="0.3">
      <c r="A39">
        <v>23</v>
      </c>
      <c r="B39">
        <v>1693249326.5</v>
      </c>
      <c r="C39">
        <v>5265.4000000953674</v>
      </c>
      <c r="D39" t="s">
        <v>540</v>
      </c>
      <c r="E39" t="s">
        <v>541</v>
      </c>
      <c r="F39" t="s">
        <v>416</v>
      </c>
      <c r="G39" t="s">
        <v>509</v>
      </c>
      <c r="H39" t="s">
        <v>418</v>
      </c>
      <c r="I39" t="s">
        <v>419</v>
      </c>
      <c r="J39" t="s">
        <v>510</v>
      </c>
      <c r="K39" t="s">
        <v>511</v>
      </c>
      <c r="L39" t="s">
        <v>421</v>
      </c>
      <c r="M39">
        <v>1693249326.5</v>
      </c>
      <c r="N39">
        <f t="shared" si="0"/>
        <v>4.7094164815589422E-3</v>
      </c>
      <c r="O39">
        <f t="shared" si="1"/>
        <v>4.7094164815589421</v>
      </c>
      <c r="P39">
        <f t="shared" si="2"/>
        <v>9.6245113528491272E-2</v>
      </c>
      <c r="Q39">
        <f t="shared" si="3"/>
        <v>49.584600000000002</v>
      </c>
      <c r="R39">
        <f t="shared" si="4"/>
        <v>48.119394159224399</v>
      </c>
      <c r="S39">
        <f t="shared" si="5"/>
        <v>4.7791471411131763</v>
      </c>
      <c r="T39">
        <f t="shared" si="6"/>
        <v>4.9246692206704203</v>
      </c>
      <c r="U39">
        <f t="shared" si="7"/>
        <v>0.37812234413906082</v>
      </c>
      <c r="V39">
        <f t="shared" si="8"/>
        <v>2.9271597464103074</v>
      </c>
      <c r="W39">
        <f t="shared" si="9"/>
        <v>0.35293167916253898</v>
      </c>
      <c r="X39">
        <f t="shared" si="10"/>
        <v>0.22270557805008079</v>
      </c>
      <c r="Y39">
        <f t="shared" si="11"/>
        <v>344.37059967075004</v>
      </c>
      <c r="Z39">
        <f t="shared" si="12"/>
        <v>29.032788513793836</v>
      </c>
      <c r="AA39">
        <f t="shared" si="13"/>
        <v>28.003799999999998</v>
      </c>
      <c r="AB39">
        <f t="shared" si="14"/>
        <v>3.7956804200332197</v>
      </c>
      <c r="AC39">
        <f t="shared" si="15"/>
        <v>65.339187916248576</v>
      </c>
      <c r="AD39">
        <f t="shared" si="16"/>
        <v>2.5124904642987098</v>
      </c>
      <c r="AE39">
        <f t="shared" si="17"/>
        <v>3.8453040884426155</v>
      </c>
      <c r="AF39">
        <f t="shared" si="18"/>
        <v>1.2831899557345099</v>
      </c>
      <c r="AG39">
        <f t="shared" si="19"/>
        <v>-207.68526683674935</v>
      </c>
      <c r="AH39">
        <f t="shared" si="20"/>
        <v>35.191415083409773</v>
      </c>
      <c r="AI39">
        <f t="shared" si="21"/>
        <v>2.6236146236578652</v>
      </c>
      <c r="AJ39">
        <f t="shared" si="22"/>
        <v>174.50036254106834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52575.916035124443</v>
      </c>
      <c r="AP39" t="s">
        <v>422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542</v>
      </c>
      <c r="AW39">
        <v>10203.700000000001</v>
      </c>
      <c r="AX39">
        <v>719.35751999999991</v>
      </c>
      <c r="AY39">
        <v>939.02390523518591</v>
      </c>
      <c r="AZ39">
        <f t="shared" si="27"/>
        <v>0.23393055705026899</v>
      </c>
      <c r="BA39">
        <v>0.5</v>
      </c>
      <c r="BB39">
        <f t="shared" si="28"/>
        <v>1513.1852998353747</v>
      </c>
      <c r="BC39">
        <f t="shared" si="29"/>
        <v>9.6245113528491272E-2</v>
      </c>
      <c r="BD39">
        <f t="shared" si="30"/>
        <v>176.99014005538376</v>
      </c>
      <c r="BE39">
        <f t="shared" si="31"/>
        <v>2.7000524333124012E-3</v>
      </c>
      <c r="BF39">
        <f t="shared" si="32"/>
        <v>2.6547205889720789</v>
      </c>
      <c r="BG39">
        <f t="shared" si="33"/>
        <v>561.79964135183457</v>
      </c>
      <c r="BH39" t="s">
        <v>543</v>
      </c>
      <c r="BI39">
        <v>552.73</v>
      </c>
      <c r="BJ39">
        <f t="shared" si="34"/>
        <v>552.73</v>
      </c>
      <c r="BK39">
        <f t="shared" si="35"/>
        <v>0.41137813753360786</v>
      </c>
      <c r="BL39">
        <f t="shared" si="36"/>
        <v>0.56865092163814313</v>
      </c>
      <c r="BM39">
        <f t="shared" si="37"/>
        <v>0.86583010717256337</v>
      </c>
      <c r="BN39">
        <f t="shared" si="38"/>
        <v>-4.0252113971497163</v>
      </c>
      <c r="BO39">
        <f t="shared" si="39"/>
        <v>1.0223816705087374</v>
      </c>
      <c r="BP39">
        <f t="shared" si="40"/>
        <v>0.43693214455734181</v>
      </c>
      <c r="BQ39">
        <f t="shared" si="41"/>
        <v>0.56306785544265825</v>
      </c>
      <c r="BR39">
        <v>16454</v>
      </c>
      <c r="BS39">
        <v>290.00000000000011</v>
      </c>
      <c r="BT39">
        <v>889.19</v>
      </c>
      <c r="BU39">
        <v>215</v>
      </c>
      <c r="BV39">
        <v>10203.700000000001</v>
      </c>
      <c r="BW39">
        <v>888.15</v>
      </c>
      <c r="BX39">
        <v>1.04</v>
      </c>
      <c r="BY39">
        <v>300.00000000000011</v>
      </c>
      <c r="BZ39">
        <v>38.5</v>
      </c>
      <c r="CA39">
        <v>939.02390523518591</v>
      </c>
      <c r="CB39">
        <v>1.186812431739692</v>
      </c>
      <c r="CC39">
        <v>-51.912619463168333</v>
      </c>
      <c r="CD39">
        <v>0.99099778605397626</v>
      </c>
      <c r="CE39">
        <v>0.9898993677430602</v>
      </c>
      <c r="CF39">
        <v>-1.1114266963292549E-2</v>
      </c>
      <c r="CG39">
        <v>289.99999999999989</v>
      </c>
      <c r="CH39">
        <v>888.28</v>
      </c>
      <c r="CI39">
        <v>855</v>
      </c>
      <c r="CJ39">
        <v>10169.700000000001</v>
      </c>
      <c r="CK39">
        <v>887.98</v>
      </c>
      <c r="CL39">
        <v>0.3</v>
      </c>
      <c r="CZ39">
        <f t="shared" si="42"/>
        <v>1800</v>
      </c>
      <c r="DA39">
        <f t="shared" si="43"/>
        <v>1513.1852998353747</v>
      </c>
      <c r="DB39">
        <f t="shared" si="44"/>
        <v>0.84065849990854158</v>
      </c>
      <c r="DC39">
        <f t="shared" si="45"/>
        <v>0.19131699981708336</v>
      </c>
      <c r="DD39">
        <v>6</v>
      </c>
      <c r="DE39">
        <v>0.5</v>
      </c>
      <c r="DF39" t="s">
        <v>425</v>
      </c>
      <c r="DG39">
        <v>2</v>
      </c>
      <c r="DH39">
        <v>1693249326.5</v>
      </c>
      <c r="DI39">
        <v>49.584600000000002</v>
      </c>
      <c r="DJ39">
        <v>49.98</v>
      </c>
      <c r="DK39">
        <v>25.2973</v>
      </c>
      <c r="DL39">
        <v>19.793299999999999</v>
      </c>
      <c r="DM39">
        <v>52.048499999999997</v>
      </c>
      <c r="DN39">
        <v>25.351500000000001</v>
      </c>
      <c r="DO39">
        <v>500.39400000000001</v>
      </c>
      <c r="DP39">
        <v>99.218900000000005</v>
      </c>
      <c r="DQ39">
        <v>9.9622699999999995E-2</v>
      </c>
      <c r="DR39">
        <v>28.226800000000001</v>
      </c>
      <c r="DS39">
        <v>28.003799999999998</v>
      </c>
      <c r="DT39">
        <v>999.9</v>
      </c>
      <c r="DU39">
        <v>0</v>
      </c>
      <c r="DV39">
        <v>0</v>
      </c>
      <c r="DW39">
        <v>10065</v>
      </c>
      <c r="DX39">
        <v>0</v>
      </c>
      <c r="DY39">
        <v>1648.63</v>
      </c>
      <c r="DZ39">
        <v>-0.39535500000000001</v>
      </c>
      <c r="EA39">
        <v>50.871600000000001</v>
      </c>
      <c r="EB39">
        <v>50.9893</v>
      </c>
      <c r="EC39">
        <v>5.5040100000000001</v>
      </c>
      <c r="ED39">
        <v>49.98</v>
      </c>
      <c r="EE39">
        <v>19.793299999999999</v>
      </c>
      <c r="EF39">
        <v>2.50997</v>
      </c>
      <c r="EG39">
        <v>1.96387</v>
      </c>
      <c r="EH39">
        <v>21.0913</v>
      </c>
      <c r="EI39">
        <v>17.155999999999999</v>
      </c>
      <c r="EJ39">
        <v>1800</v>
      </c>
      <c r="EK39">
        <v>0.97799100000000005</v>
      </c>
      <c r="EL39">
        <v>2.2008699999999999E-2</v>
      </c>
      <c r="EM39">
        <v>0</v>
      </c>
      <c r="EN39">
        <v>719.43100000000004</v>
      </c>
      <c r="EO39">
        <v>5.0002500000000003</v>
      </c>
      <c r="EP39">
        <v>22984</v>
      </c>
      <c r="EQ39">
        <v>14822.1</v>
      </c>
      <c r="ER39">
        <v>49.811999999999998</v>
      </c>
      <c r="ES39">
        <v>51.686999999999998</v>
      </c>
      <c r="ET39">
        <v>50.875</v>
      </c>
      <c r="EU39">
        <v>49.875</v>
      </c>
      <c r="EV39">
        <v>50.686999999999998</v>
      </c>
      <c r="EW39">
        <v>1755.49</v>
      </c>
      <c r="EX39">
        <v>39.51</v>
      </c>
      <c r="EY39">
        <v>0</v>
      </c>
      <c r="EZ39">
        <v>106.4000000953674</v>
      </c>
      <c r="FA39">
        <v>0</v>
      </c>
      <c r="FB39">
        <v>719.35751999999991</v>
      </c>
      <c r="FC39">
        <v>-0.30053846329819739</v>
      </c>
      <c r="FD39">
        <v>-83.215385218643661</v>
      </c>
      <c r="FE39">
        <v>22998.944</v>
      </c>
      <c r="FF39">
        <v>15</v>
      </c>
      <c r="FG39">
        <v>1693249287</v>
      </c>
      <c r="FH39" t="s">
        <v>544</v>
      </c>
      <c r="FI39">
        <v>1693249283</v>
      </c>
      <c r="FJ39">
        <v>1693249287</v>
      </c>
      <c r="FK39">
        <v>27</v>
      </c>
      <c r="FL39">
        <v>2.9000000000000001E-2</v>
      </c>
      <c r="FM39">
        <v>1E-3</v>
      </c>
      <c r="FN39">
        <v>-2.4649999999999999</v>
      </c>
      <c r="FO39">
        <v>-0.17299999999999999</v>
      </c>
      <c r="FP39">
        <v>50</v>
      </c>
      <c r="FQ39">
        <v>19</v>
      </c>
      <c r="FR39">
        <v>0.64</v>
      </c>
      <c r="FS39">
        <v>0.04</v>
      </c>
      <c r="FT39">
        <v>0.1161183777217437</v>
      </c>
      <c r="FU39">
        <v>-0.17691221520356271</v>
      </c>
      <c r="FV39">
        <v>5.4364908009883903E-2</v>
      </c>
      <c r="FW39">
        <v>1</v>
      </c>
      <c r="FX39">
        <v>0.36692006967903351</v>
      </c>
      <c r="FY39">
        <v>0.1010668200645265</v>
      </c>
      <c r="FZ39">
        <v>1.7856722914916391E-2</v>
      </c>
      <c r="GA39">
        <v>1</v>
      </c>
      <c r="GB39">
        <v>2</v>
      </c>
      <c r="GC39">
        <v>2</v>
      </c>
      <c r="GD39" t="s">
        <v>427</v>
      </c>
      <c r="GE39">
        <v>2.9214199999999999</v>
      </c>
      <c r="GF39">
        <v>2.8300900000000002</v>
      </c>
      <c r="GG39">
        <v>1.4438299999999999E-2</v>
      </c>
      <c r="GH39">
        <v>1.35744E-2</v>
      </c>
      <c r="GI39">
        <v>0.123891</v>
      </c>
      <c r="GJ39">
        <v>0.10018100000000001</v>
      </c>
      <c r="GK39">
        <v>25674.2</v>
      </c>
      <c r="GL39">
        <v>31660.799999999999</v>
      </c>
      <c r="GM39">
        <v>23454.2</v>
      </c>
      <c r="GN39">
        <v>29411.7</v>
      </c>
      <c r="GO39">
        <v>28005.9</v>
      </c>
      <c r="GP39">
        <v>37500.5</v>
      </c>
      <c r="GQ39">
        <v>33154.6</v>
      </c>
      <c r="GR39">
        <v>43470.3</v>
      </c>
      <c r="GS39">
        <v>2.0324</v>
      </c>
      <c r="GT39">
        <v>1.8588</v>
      </c>
      <c r="GU39">
        <v>6.0617900000000002E-2</v>
      </c>
      <c r="GV39">
        <v>0</v>
      </c>
      <c r="GW39">
        <v>27.013300000000001</v>
      </c>
      <c r="GX39">
        <v>999.9</v>
      </c>
      <c r="GY39">
        <v>43.5</v>
      </c>
      <c r="GZ39">
        <v>34.9</v>
      </c>
      <c r="HA39">
        <v>24.626300000000001</v>
      </c>
      <c r="HB39">
        <v>61.259799999999998</v>
      </c>
      <c r="HC39">
        <v>38.870199999999997</v>
      </c>
      <c r="HD39">
        <v>1</v>
      </c>
      <c r="HE39">
        <v>0.27929900000000002</v>
      </c>
      <c r="HF39">
        <v>3.3974099999999998</v>
      </c>
      <c r="HG39">
        <v>20.2392</v>
      </c>
      <c r="HH39">
        <v>5.2119</v>
      </c>
      <c r="HI39">
        <v>11.872199999999999</v>
      </c>
      <c r="HJ39">
        <v>4.9854000000000003</v>
      </c>
      <c r="HK39">
        <v>3.2839999999999998</v>
      </c>
      <c r="HL39">
        <v>9999</v>
      </c>
      <c r="HM39">
        <v>9999</v>
      </c>
      <c r="HN39">
        <v>9999</v>
      </c>
      <c r="HO39">
        <v>999.9</v>
      </c>
      <c r="HP39">
        <v>1.85486</v>
      </c>
      <c r="HQ39">
        <v>1.86094</v>
      </c>
      <c r="HR39">
        <v>1.8583400000000001</v>
      </c>
      <c r="HS39">
        <v>1.85944</v>
      </c>
      <c r="HT39">
        <v>1.85883</v>
      </c>
      <c r="HU39">
        <v>1.8593599999999999</v>
      </c>
      <c r="HV39">
        <v>1.8577600000000001</v>
      </c>
      <c r="HW39">
        <v>1.8610599999999999</v>
      </c>
      <c r="HX39">
        <v>5</v>
      </c>
      <c r="HY39">
        <v>0</v>
      </c>
      <c r="HZ39">
        <v>0</v>
      </c>
      <c r="IA39">
        <v>0</v>
      </c>
      <c r="IB39" t="s">
        <v>428</v>
      </c>
      <c r="IC39" t="s">
        <v>429</v>
      </c>
      <c r="ID39" t="s">
        <v>430</v>
      </c>
      <c r="IE39" t="s">
        <v>430</v>
      </c>
      <c r="IF39" t="s">
        <v>430</v>
      </c>
      <c r="IG39" t="s">
        <v>430</v>
      </c>
      <c r="IH39">
        <v>0</v>
      </c>
      <c r="II39">
        <v>100</v>
      </c>
      <c r="IJ39">
        <v>100</v>
      </c>
      <c r="IK39">
        <v>-2.464</v>
      </c>
      <c r="IL39">
        <v>-5.4199999999999998E-2</v>
      </c>
      <c r="IM39">
        <v>-2.3172223857938499</v>
      </c>
      <c r="IN39">
        <v>-2.8793889034536778E-3</v>
      </c>
      <c r="IO39">
        <v>1.2130710265152029E-6</v>
      </c>
      <c r="IP39">
        <v>-1.618128688630449E-10</v>
      </c>
      <c r="IQ39">
        <v>-0.24137769483745339</v>
      </c>
      <c r="IR39">
        <v>-1.5706532394904989E-2</v>
      </c>
      <c r="IS39">
        <v>1.201839916416713E-3</v>
      </c>
      <c r="IT39">
        <v>-1.147753359558091E-5</v>
      </c>
      <c r="IU39">
        <v>2</v>
      </c>
      <c r="IV39">
        <v>2156</v>
      </c>
      <c r="IW39">
        <v>1</v>
      </c>
      <c r="IX39">
        <v>41</v>
      </c>
      <c r="IY39">
        <v>0.7</v>
      </c>
      <c r="IZ39">
        <v>0.7</v>
      </c>
      <c r="JA39">
        <v>0.26367200000000002</v>
      </c>
      <c r="JB39">
        <v>2.4939</v>
      </c>
      <c r="JC39">
        <v>1.49414</v>
      </c>
      <c r="JD39">
        <v>2.2924799999999999</v>
      </c>
      <c r="JE39">
        <v>1.54419</v>
      </c>
      <c r="JF39">
        <v>2.49268</v>
      </c>
      <c r="JG39">
        <v>39.192399999999999</v>
      </c>
      <c r="JH39">
        <v>23.9649</v>
      </c>
      <c r="JI39">
        <v>18</v>
      </c>
      <c r="JJ39">
        <v>543.84500000000003</v>
      </c>
      <c r="JK39">
        <v>461.92899999999997</v>
      </c>
      <c r="JL39">
        <v>22.016400000000001</v>
      </c>
      <c r="JM39">
        <v>30.840399999999999</v>
      </c>
      <c r="JN39">
        <v>30</v>
      </c>
      <c r="JO39">
        <v>30.885100000000001</v>
      </c>
      <c r="JP39">
        <v>30.869199999999999</v>
      </c>
      <c r="JQ39">
        <v>5.3392900000000001</v>
      </c>
      <c r="JR39">
        <v>22.114699999999999</v>
      </c>
      <c r="JS39">
        <v>32.969900000000003</v>
      </c>
      <c r="JT39">
        <v>22.0138</v>
      </c>
      <c r="JU39">
        <v>50</v>
      </c>
      <c r="JV39">
        <v>19.721499999999999</v>
      </c>
      <c r="JW39">
        <v>98.343000000000004</v>
      </c>
      <c r="JX39">
        <v>97.864000000000004</v>
      </c>
    </row>
    <row r="40" spans="1:284" x14ac:dyDescent="0.3">
      <c r="A40">
        <v>24</v>
      </c>
      <c r="B40">
        <v>1693249451.5</v>
      </c>
      <c r="C40">
        <v>5390.4000000953674</v>
      </c>
      <c r="D40" t="s">
        <v>545</v>
      </c>
      <c r="E40" t="s">
        <v>546</v>
      </c>
      <c r="F40" t="s">
        <v>416</v>
      </c>
      <c r="G40" t="s">
        <v>509</v>
      </c>
      <c r="H40" t="s">
        <v>418</v>
      </c>
      <c r="I40" t="s">
        <v>419</v>
      </c>
      <c r="J40" t="s">
        <v>510</v>
      </c>
      <c r="K40" t="s">
        <v>511</v>
      </c>
      <c r="L40" t="s">
        <v>421</v>
      </c>
      <c r="M40">
        <v>1693249451.5</v>
      </c>
      <c r="N40">
        <f t="shared" si="0"/>
        <v>4.7605394807867943E-3</v>
      </c>
      <c r="O40">
        <f t="shared" si="1"/>
        <v>4.760539480786794</v>
      </c>
      <c r="P40">
        <f t="shared" si="2"/>
        <v>-2.2610697832929114</v>
      </c>
      <c r="Q40">
        <f t="shared" si="3"/>
        <v>22.5914</v>
      </c>
      <c r="R40">
        <f t="shared" si="4"/>
        <v>32.134366337421497</v>
      </c>
      <c r="S40">
        <f t="shared" si="5"/>
        <v>3.1916963210027651</v>
      </c>
      <c r="T40">
        <f t="shared" si="6"/>
        <v>2.2438559238783999</v>
      </c>
      <c r="U40">
        <f t="shared" si="7"/>
        <v>0.37928832906554943</v>
      </c>
      <c r="V40">
        <f t="shared" si="8"/>
        <v>2.9119467486049357</v>
      </c>
      <c r="W40">
        <f t="shared" si="9"/>
        <v>0.35382479215383544</v>
      </c>
      <c r="X40">
        <f t="shared" si="10"/>
        <v>0.22328567683451039</v>
      </c>
      <c r="Y40">
        <f t="shared" si="11"/>
        <v>344.33199967079679</v>
      </c>
      <c r="Z40">
        <f t="shared" si="12"/>
        <v>29.042806987579056</v>
      </c>
      <c r="AA40">
        <f t="shared" si="13"/>
        <v>28.031300000000002</v>
      </c>
      <c r="AB40">
        <f t="shared" si="14"/>
        <v>3.8017695711885615</v>
      </c>
      <c r="AC40">
        <f t="shared" si="15"/>
        <v>65.144241187101528</v>
      </c>
      <c r="AD40">
        <f t="shared" si="16"/>
        <v>2.5078676022719999</v>
      </c>
      <c r="AE40">
        <f t="shared" si="17"/>
        <v>3.8497149657006897</v>
      </c>
      <c r="AF40">
        <f t="shared" si="18"/>
        <v>1.2939019689165616</v>
      </c>
      <c r="AG40">
        <f t="shared" si="19"/>
        <v>-209.93979110269763</v>
      </c>
      <c r="AH40">
        <f t="shared" si="20"/>
        <v>33.784005493441768</v>
      </c>
      <c r="AI40">
        <f t="shared" si="21"/>
        <v>2.5324422627519905</v>
      </c>
      <c r="AJ40">
        <f t="shared" si="22"/>
        <v>170.70865632429292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52136.532604312793</v>
      </c>
      <c r="AP40" t="s">
        <v>422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547</v>
      </c>
      <c r="AW40">
        <v>10197.4</v>
      </c>
      <c r="AX40">
        <v>721.11755999999991</v>
      </c>
      <c r="AY40">
        <v>916.2340131403414</v>
      </c>
      <c r="AZ40">
        <f t="shared" si="27"/>
        <v>0.21295482414104083</v>
      </c>
      <c r="BA40">
        <v>0.5</v>
      </c>
      <c r="BB40">
        <f t="shared" si="28"/>
        <v>1513.0169998353983</v>
      </c>
      <c r="BC40">
        <f t="shared" si="29"/>
        <v>-2.2610697832929114</v>
      </c>
      <c r="BD40">
        <f t="shared" si="30"/>
        <v>161.10213456117623</v>
      </c>
      <c r="BE40">
        <f t="shared" si="31"/>
        <v>1.1423300294971478E-3</v>
      </c>
      <c r="BF40">
        <f t="shared" si="32"/>
        <v>2.7456260636269714</v>
      </c>
      <c r="BG40">
        <f t="shared" si="33"/>
        <v>553.56192415672899</v>
      </c>
      <c r="BH40" t="s">
        <v>548</v>
      </c>
      <c r="BI40">
        <v>551.25</v>
      </c>
      <c r="BJ40">
        <f t="shared" si="34"/>
        <v>551.25</v>
      </c>
      <c r="BK40">
        <f t="shared" si="35"/>
        <v>0.39835239459117966</v>
      </c>
      <c r="BL40">
        <f t="shared" si="36"/>
        <v>0.53458903983642847</v>
      </c>
      <c r="BM40">
        <f t="shared" si="37"/>
        <v>0.87329671628318151</v>
      </c>
      <c r="BN40">
        <f t="shared" si="38"/>
        <v>-2.5221055327530788</v>
      </c>
      <c r="BO40">
        <f t="shared" si="39"/>
        <v>1.0317284039471044</v>
      </c>
      <c r="BP40">
        <f t="shared" si="40"/>
        <v>0.4086604245358153</v>
      </c>
      <c r="BQ40">
        <f t="shared" si="41"/>
        <v>0.5913395754641847</v>
      </c>
      <c r="BR40">
        <v>16456</v>
      </c>
      <c r="BS40">
        <v>290.00000000000011</v>
      </c>
      <c r="BT40">
        <v>872.66</v>
      </c>
      <c r="BU40">
        <v>255</v>
      </c>
      <c r="BV40">
        <v>10197.4</v>
      </c>
      <c r="BW40">
        <v>872.53</v>
      </c>
      <c r="BX40">
        <v>0.13</v>
      </c>
      <c r="BY40">
        <v>300.00000000000011</v>
      </c>
      <c r="BZ40">
        <v>38.5</v>
      </c>
      <c r="CA40">
        <v>916.2340131403414</v>
      </c>
      <c r="CB40">
        <v>1.0564957099871559</v>
      </c>
      <c r="CC40">
        <v>-44.569439188110032</v>
      </c>
      <c r="CD40">
        <v>0.88209638148437053</v>
      </c>
      <c r="CE40">
        <v>0.98915128023694443</v>
      </c>
      <c r="CF40">
        <v>-1.111333793103449E-2</v>
      </c>
      <c r="CG40">
        <v>289.99999999999989</v>
      </c>
      <c r="CH40">
        <v>873.3</v>
      </c>
      <c r="CI40">
        <v>765</v>
      </c>
      <c r="CJ40">
        <v>10173.5</v>
      </c>
      <c r="CK40">
        <v>872.42</v>
      </c>
      <c r="CL40">
        <v>0.88</v>
      </c>
      <c r="CZ40">
        <f t="shared" si="42"/>
        <v>1799.8</v>
      </c>
      <c r="DA40">
        <f t="shared" si="43"/>
        <v>1513.0169998353983</v>
      </c>
      <c r="DB40">
        <f t="shared" si="44"/>
        <v>0.84065840639815448</v>
      </c>
      <c r="DC40">
        <f t="shared" si="45"/>
        <v>0.19131681279630894</v>
      </c>
      <c r="DD40">
        <v>6</v>
      </c>
      <c r="DE40">
        <v>0.5</v>
      </c>
      <c r="DF40" t="s">
        <v>425</v>
      </c>
      <c r="DG40">
        <v>2</v>
      </c>
      <c r="DH40">
        <v>1693249451.5</v>
      </c>
      <c r="DI40">
        <v>22.5914</v>
      </c>
      <c r="DJ40">
        <v>20.008800000000001</v>
      </c>
      <c r="DK40">
        <v>25.249500000000001</v>
      </c>
      <c r="DL40">
        <v>19.6846</v>
      </c>
      <c r="DM40">
        <v>25.048500000000001</v>
      </c>
      <c r="DN40">
        <v>25.3018</v>
      </c>
      <c r="DO40">
        <v>500.315</v>
      </c>
      <c r="DP40">
        <v>99.223200000000006</v>
      </c>
      <c r="DQ40">
        <v>0.100256</v>
      </c>
      <c r="DR40">
        <v>28.246500000000001</v>
      </c>
      <c r="DS40">
        <v>28.031300000000002</v>
      </c>
      <c r="DT40">
        <v>999.9</v>
      </c>
      <c r="DU40">
        <v>0</v>
      </c>
      <c r="DV40">
        <v>0</v>
      </c>
      <c r="DW40">
        <v>9977.5</v>
      </c>
      <c r="DX40">
        <v>0</v>
      </c>
      <c r="DY40">
        <v>1655.49</v>
      </c>
      <c r="DZ40">
        <v>2.5826099999999999</v>
      </c>
      <c r="EA40">
        <v>23.176600000000001</v>
      </c>
      <c r="EB40">
        <v>20.410599999999999</v>
      </c>
      <c r="EC40">
        <v>5.5649199999999999</v>
      </c>
      <c r="ED40">
        <v>20.008800000000001</v>
      </c>
      <c r="EE40">
        <v>19.6846</v>
      </c>
      <c r="EF40">
        <v>2.5053299999999998</v>
      </c>
      <c r="EG40">
        <v>1.95316</v>
      </c>
      <c r="EH40">
        <v>21.061199999999999</v>
      </c>
      <c r="EI40">
        <v>17.069700000000001</v>
      </c>
      <c r="EJ40">
        <v>1799.8</v>
      </c>
      <c r="EK40">
        <v>0.97799100000000005</v>
      </c>
      <c r="EL40">
        <v>2.20086E-2</v>
      </c>
      <c r="EM40">
        <v>0</v>
      </c>
      <c r="EN40">
        <v>721.322</v>
      </c>
      <c r="EO40">
        <v>5.0002500000000003</v>
      </c>
      <c r="EP40">
        <v>22818.3</v>
      </c>
      <c r="EQ40">
        <v>14820.4</v>
      </c>
      <c r="ER40">
        <v>49.875</v>
      </c>
      <c r="ES40">
        <v>51.875</v>
      </c>
      <c r="ET40">
        <v>51</v>
      </c>
      <c r="EU40">
        <v>50.125</v>
      </c>
      <c r="EV40">
        <v>50.75</v>
      </c>
      <c r="EW40">
        <v>1755.3</v>
      </c>
      <c r="EX40">
        <v>39.5</v>
      </c>
      <c r="EY40">
        <v>0</v>
      </c>
      <c r="EZ40">
        <v>123.2000000476837</v>
      </c>
      <c r="FA40">
        <v>0</v>
      </c>
      <c r="FB40">
        <v>721.11755999999991</v>
      </c>
      <c r="FC40">
        <v>0.58276922721049274</v>
      </c>
      <c r="FD40">
        <v>-49.769232584890233</v>
      </c>
      <c r="FE40">
        <v>22826.988000000001</v>
      </c>
      <c r="FF40">
        <v>15</v>
      </c>
      <c r="FG40">
        <v>1693249412.5</v>
      </c>
      <c r="FH40" t="s">
        <v>549</v>
      </c>
      <c r="FI40">
        <v>1693249401.5</v>
      </c>
      <c r="FJ40">
        <v>1693249412.5</v>
      </c>
      <c r="FK40">
        <v>28</v>
      </c>
      <c r="FL40">
        <v>-6.8000000000000005E-2</v>
      </c>
      <c r="FM40">
        <v>3.0000000000000001E-3</v>
      </c>
      <c r="FN40">
        <v>-2.4489999999999998</v>
      </c>
      <c r="FO40">
        <v>-0.17</v>
      </c>
      <c r="FP40">
        <v>20</v>
      </c>
      <c r="FQ40">
        <v>19</v>
      </c>
      <c r="FR40">
        <v>1.0900000000000001</v>
      </c>
      <c r="FS40">
        <v>0.04</v>
      </c>
      <c r="FT40">
        <v>-2.319467315303462</v>
      </c>
      <c r="FU40">
        <v>-0.25450129024248908</v>
      </c>
      <c r="FV40">
        <v>5.852974630081681E-2</v>
      </c>
      <c r="FW40">
        <v>1</v>
      </c>
      <c r="FX40">
        <v>0.3745558141798403</v>
      </c>
      <c r="FY40">
        <v>8.6563590509189339E-2</v>
      </c>
      <c r="FZ40">
        <v>1.7147755367742282E-2</v>
      </c>
      <c r="GA40">
        <v>1</v>
      </c>
      <c r="GB40">
        <v>2</v>
      </c>
      <c r="GC40">
        <v>2</v>
      </c>
      <c r="GD40" t="s">
        <v>427</v>
      </c>
      <c r="GE40">
        <v>2.92116</v>
      </c>
      <c r="GF40">
        <v>2.8299500000000002</v>
      </c>
      <c r="GG40">
        <v>7.0063E-3</v>
      </c>
      <c r="GH40">
        <v>5.4784600000000001E-3</v>
      </c>
      <c r="GI40">
        <v>0.123706</v>
      </c>
      <c r="GJ40">
        <v>9.9775100000000005E-2</v>
      </c>
      <c r="GK40">
        <v>25865.8</v>
      </c>
      <c r="GL40">
        <v>31917.4</v>
      </c>
      <c r="GM40">
        <v>23452.7</v>
      </c>
      <c r="GN40">
        <v>29409.3</v>
      </c>
      <c r="GO40">
        <v>28010.799999999999</v>
      </c>
      <c r="GP40">
        <v>37514</v>
      </c>
      <c r="GQ40">
        <v>33153.699999999997</v>
      </c>
      <c r="GR40">
        <v>43467</v>
      </c>
      <c r="GS40">
        <v>2.0306000000000002</v>
      </c>
      <c r="GT40">
        <v>1.857</v>
      </c>
      <c r="GU40">
        <v>5.57005E-2</v>
      </c>
      <c r="GV40">
        <v>0</v>
      </c>
      <c r="GW40">
        <v>27.121300000000002</v>
      </c>
      <c r="GX40">
        <v>999.9</v>
      </c>
      <c r="GY40">
        <v>43.4</v>
      </c>
      <c r="GZ40">
        <v>34.9</v>
      </c>
      <c r="HA40">
        <v>24.5716</v>
      </c>
      <c r="HB40">
        <v>61.2699</v>
      </c>
      <c r="HC40">
        <v>38.862200000000001</v>
      </c>
      <c r="HD40">
        <v>1</v>
      </c>
      <c r="HE40">
        <v>0.28718500000000002</v>
      </c>
      <c r="HF40">
        <v>3.6930399999999999</v>
      </c>
      <c r="HG40">
        <v>20.232399999999998</v>
      </c>
      <c r="HH40">
        <v>5.2130999999999998</v>
      </c>
      <c r="HI40">
        <v>11.872199999999999</v>
      </c>
      <c r="HJ40">
        <v>4.9847999999999999</v>
      </c>
      <c r="HK40">
        <v>3.2839999999999998</v>
      </c>
      <c r="HL40">
        <v>9999</v>
      </c>
      <c r="HM40">
        <v>9999</v>
      </c>
      <c r="HN40">
        <v>9999</v>
      </c>
      <c r="HO40">
        <v>999.9</v>
      </c>
      <c r="HP40">
        <v>1.85477</v>
      </c>
      <c r="HQ40">
        <v>1.86084</v>
      </c>
      <c r="HR40">
        <v>1.8582399999999999</v>
      </c>
      <c r="HS40">
        <v>1.85934</v>
      </c>
      <c r="HT40">
        <v>1.8588</v>
      </c>
      <c r="HU40">
        <v>1.85928</v>
      </c>
      <c r="HV40">
        <v>1.85765</v>
      </c>
      <c r="HW40">
        <v>1.8609899999999999</v>
      </c>
      <c r="HX40">
        <v>5</v>
      </c>
      <c r="HY40">
        <v>0</v>
      </c>
      <c r="HZ40">
        <v>0</v>
      </c>
      <c r="IA40">
        <v>0</v>
      </c>
      <c r="IB40" t="s">
        <v>428</v>
      </c>
      <c r="IC40" t="s">
        <v>429</v>
      </c>
      <c r="ID40" t="s">
        <v>430</v>
      </c>
      <c r="IE40" t="s">
        <v>430</v>
      </c>
      <c r="IF40" t="s">
        <v>430</v>
      </c>
      <c r="IG40" t="s">
        <v>430</v>
      </c>
      <c r="IH40">
        <v>0</v>
      </c>
      <c r="II40">
        <v>100</v>
      </c>
      <c r="IJ40">
        <v>100</v>
      </c>
      <c r="IK40">
        <v>-2.4569999999999999</v>
      </c>
      <c r="IL40">
        <v>-5.2299999999999999E-2</v>
      </c>
      <c r="IM40">
        <v>-2.385719507332988</v>
      </c>
      <c r="IN40">
        <v>-2.8793889034536778E-3</v>
      </c>
      <c r="IO40">
        <v>1.2130710265152029E-6</v>
      </c>
      <c r="IP40">
        <v>-1.618128688630449E-10</v>
      </c>
      <c r="IQ40">
        <v>-0.23846092554907861</v>
      </c>
      <c r="IR40">
        <v>-1.5706532394904989E-2</v>
      </c>
      <c r="IS40">
        <v>1.201839916416713E-3</v>
      </c>
      <c r="IT40">
        <v>-1.147753359558091E-5</v>
      </c>
      <c r="IU40">
        <v>2</v>
      </c>
      <c r="IV40">
        <v>2156</v>
      </c>
      <c r="IW40">
        <v>1</v>
      </c>
      <c r="IX40">
        <v>41</v>
      </c>
      <c r="IY40">
        <v>0.8</v>
      </c>
      <c r="IZ40">
        <v>0.7</v>
      </c>
      <c r="JA40">
        <v>0.19653300000000001</v>
      </c>
      <c r="JB40">
        <v>2.5158700000000001</v>
      </c>
      <c r="JC40">
        <v>1.49414</v>
      </c>
      <c r="JD40">
        <v>2.2924799999999999</v>
      </c>
      <c r="JE40">
        <v>1.54419</v>
      </c>
      <c r="JF40">
        <v>2.4377399999999998</v>
      </c>
      <c r="JG40">
        <v>39.217300000000002</v>
      </c>
      <c r="JH40">
        <v>23.973700000000001</v>
      </c>
      <c r="JI40">
        <v>18</v>
      </c>
      <c r="JJ40">
        <v>543.23299999999995</v>
      </c>
      <c r="JK40">
        <v>461.279</v>
      </c>
      <c r="JL40">
        <v>21.866499999999998</v>
      </c>
      <c r="JM40">
        <v>30.915700000000001</v>
      </c>
      <c r="JN40">
        <v>30.000699999999998</v>
      </c>
      <c r="JO40">
        <v>30.954000000000001</v>
      </c>
      <c r="JP40">
        <v>30.941199999999998</v>
      </c>
      <c r="JQ40">
        <v>4.0069999999999997</v>
      </c>
      <c r="JR40">
        <v>22.415800000000001</v>
      </c>
      <c r="JS40">
        <v>32.5214</v>
      </c>
      <c r="JT40">
        <v>21.864000000000001</v>
      </c>
      <c r="JU40">
        <v>20</v>
      </c>
      <c r="JV40">
        <v>19.6721</v>
      </c>
      <c r="JW40">
        <v>98.338899999999995</v>
      </c>
      <c r="JX40">
        <v>97.856200000000001</v>
      </c>
    </row>
    <row r="41" spans="1:284" x14ac:dyDescent="0.3">
      <c r="A41">
        <v>25</v>
      </c>
      <c r="B41">
        <v>1693249582</v>
      </c>
      <c r="C41">
        <v>5520.9000000953674</v>
      </c>
      <c r="D41" t="s">
        <v>550</v>
      </c>
      <c r="E41" t="s">
        <v>551</v>
      </c>
      <c r="F41" t="s">
        <v>416</v>
      </c>
      <c r="G41" t="s">
        <v>509</v>
      </c>
      <c r="H41" t="s">
        <v>418</v>
      </c>
      <c r="I41" t="s">
        <v>419</v>
      </c>
      <c r="J41" t="s">
        <v>510</v>
      </c>
      <c r="K41" t="s">
        <v>511</v>
      </c>
      <c r="L41" t="s">
        <v>421</v>
      </c>
      <c r="M41">
        <v>1693249582</v>
      </c>
      <c r="N41">
        <f t="shared" si="0"/>
        <v>4.9218544041163886E-3</v>
      </c>
      <c r="O41">
        <f t="shared" si="1"/>
        <v>4.921854404116389</v>
      </c>
      <c r="P41">
        <f t="shared" si="2"/>
        <v>27.100577737214731</v>
      </c>
      <c r="Q41">
        <f t="shared" si="3"/>
        <v>365.40100000000001</v>
      </c>
      <c r="R41">
        <f t="shared" si="4"/>
        <v>243.64070887426328</v>
      </c>
      <c r="S41">
        <f t="shared" si="5"/>
        <v>24.199834269238796</v>
      </c>
      <c r="T41">
        <f t="shared" si="6"/>
        <v>36.293785561006501</v>
      </c>
      <c r="U41">
        <f t="shared" si="7"/>
        <v>0.40011224274089446</v>
      </c>
      <c r="V41">
        <f t="shared" si="8"/>
        <v>2.9290338856663776</v>
      </c>
      <c r="W41">
        <f t="shared" si="9"/>
        <v>0.37203972661496953</v>
      </c>
      <c r="X41">
        <f t="shared" si="10"/>
        <v>0.23488269271825282</v>
      </c>
      <c r="Y41">
        <f t="shared" si="11"/>
        <v>344.3661996708297</v>
      </c>
      <c r="Z41">
        <f t="shared" si="12"/>
        <v>28.96647801955562</v>
      </c>
      <c r="AA41">
        <f t="shared" si="13"/>
        <v>27.977399999999999</v>
      </c>
      <c r="AB41">
        <f t="shared" si="14"/>
        <v>3.7898428417402132</v>
      </c>
      <c r="AC41">
        <f t="shared" si="15"/>
        <v>65.511017760549933</v>
      </c>
      <c r="AD41">
        <f t="shared" si="16"/>
        <v>2.5175442239209502</v>
      </c>
      <c r="AE41">
        <f t="shared" si="17"/>
        <v>3.8429325478087595</v>
      </c>
      <c r="AF41">
        <f t="shared" si="18"/>
        <v>1.272298617819263</v>
      </c>
      <c r="AG41">
        <f t="shared" si="19"/>
        <v>-217.05377922153275</v>
      </c>
      <c r="AH41">
        <f t="shared" si="20"/>
        <v>37.708925872758321</v>
      </c>
      <c r="AI41">
        <f t="shared" si="21"/>
        <v>2.8089852694859023</v>
      </c>
      <c r="AJ41">
        <f t="shared" si="22"/>
        <v>167.83033159154118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52631.758745884559</v>
      </c>
      <c r="AP41" t="s">
        <v>422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552</v>
      </c>
      <c r="AW41">
        <v>10222.4</v>
      </c>
      <c r="AX41">
        <v>731.35557692307702</v>
      </c>
      <c r="AY41">
        <v>1097.2675866104939</v>
      </c>
      <c r="AZ41">
        <f t="shared" si="27"/>
        <v>0.33347563908064992</v>
      </c>
      <c r="BA41">
        <v>0.5</v>
      </c>
      <c r="BB41">
        <f t="shared" si="28"/>
        <v>1513.168199835415</v>
      </c>
      <c r="BC41">
        <f t="shared" si="29"/>
        <v>27.100577737214731</v>
      </c>
      <c r="BD41">
        <f t="shared" si="30"/>
        <v>252.30236623831578</v>
      </c>
      <c r="BE41">
        <f t="shared" si="31"/>
        <v>2.0546302967469784E-2</v>
      </c>
      <c r="BF41">
        <f t="shared" si="32"/>
        <v>2.1276509411903728</v>
      </c>
      <c r="BG41">
        <f t="shared" si="33"/>
        <v>614.84993177938134</v>
      </c>
      <c r="BH41" t="s">
        <v>553</v>
      </c>
      <c r="BI41">
        <v>533.41</v>
      </c>
      <c r="BJ41">
        <f t="shared" si="34"/>
        <v>533.41</v>
      </c>
      <c r="BK41">
        <f t="shared" si="35"/>
        <v>0.51387427596606039</v>
      </c>
      <c r="BL41">
        <f t="shared" si="36"/>
        <v>0.64894402128561679</v>
      </c>
      <c r="BM41">
        <f t="shared" si="37"/>
        <v>0.80546304361264465</v>
      </c>
      <c r="BN41">
        <f t="shared" si="38"/>
        <v>3.5295486659078787</v>
      </c>
      <c r="BO41">
        <f t="shared" si="39"/>
        <v>0.95748177971656112</v>
      </c>
      <c r="BP41">
        <f t="shared" si="40"/>
        <v>0.4733036040420715</v>
      </c>
      <c r="BQ41">
        <f t="shared" si="41"/>
        <v>0.5266963959579285</v>
      </c>
      <c r="BR41">
        <v>16458</v>
      </c>
      <c r="BS41">
        <v>290.00000000000011</v>
      </c>
      <c r="BT41">
        <v>999.6</v>
      </c>
      <c r="BU41">
        <v>125</v>
      </c>
      <c r="BV41">
        <v>10222.4</v>
      </c>
      <c r="BW41">
        <v>998.11</v>
      </c>
      <c r="BX41">
        <v>1.49</v>
      </c>
      <c r="BY41">
        <v>300.00000000000011</v>
      </c>
      <c r="BZ41">
        <v>38.5</v>
      </c>
      <c r="CA41">
        <v>1097.2675866104939</v>
      </c>
      <c r="CB41">
        <v>1.3178502912339081</v>
      </c>
      <c r="CC41">
        <v>-101.36752778256999</v>
      </c>
      <c r="CD41">
        <v>1.100959644259337</v>
      </c>
      <c r="CE41">
        <v>0.99670791508104484</v>
      </c>
      <c r="CF41">
        <v>-1.11192827586207E-2</v>
      </c>
      <c r="CG41">
        <v>289.99999999999989</v>
      </c>
      <c r="CH41">
        <v>996.9</v>
      </c>
      <c r="CI41">
        <v>685</v>
      </c>
      <c r="CJ41">
        <v>10184.9</v>
      </c>
      <c r="CK41">
        <v>997.74</v>
      </c>
      <c r="CL41">
        <v>-0.84</v>
      </c>
      <c r="CZ41">
        <f t="shared" si="42"/>
        <v>1799.98</v>
      </c>
      <c r="DA41">
        <f t="shared" si="43"/>
        <v>1513.168199835415</v>
      </c>
      <c r="DB41">
        <f t="shared" si="44"/>
        <v>0.84065834055679223</v>
      </c>
      <c r="DC41">
        <f t="shared" si="45"/>
        <v>0.19131668111358444</v>
      </c>
      <c r="DD41">
        <v>6</v>
      </c>
      <c r="DE41">
        <v>0.5</v>
      </c>
      <c r="DF41" t="s">
        <v>425</v>
      </c>
      <c r="DG41">
        <v>2</v>
      </c>
      <c r="DH41">
        <v>1693249582</v>
      </c>
      <c r="DI41">
        <v>365.40100000000001</v>
      </c>
      <c r="DJ41">
        <v>400.05799999999999</v>
      </c>
      <c r="DK41">
        <v>25.346299999999999</v>
      </c>
      <c r="DL41">
        <v>19.593399999999999</v>
      </c>
      <c r="DM41">
        <v>368.85700000000003</v>
      </c>
      <c r="DN41">
        <v>25.403500000000001</v>
      </c>
      <c r="DO41">
        <v>500.315</v>
      </c>
      <c r="DP41">
        <v>99.226399999999998</v>
      </c>
      <c r="DQ41">
        <v>9.9506499999999998E-2</v>
      </c>
      <c r="DR41">
        <v>28.216200000000001</v>
      </c>
      <c r="DS41">
        <v>27.977399999999999</v>
      </c>
      <c r="DT41">
        <v>999.9</v>
      </c>
      <c r="DU41">
        <v>0</v>
      </c>
      <c r="DV41">
        <v>0</v>
      </c>
      <c r="DW41">
        <v>10075</v>
      </c>
      <c r="DX41">
        <v>0</v>
      </c>
      <c r="DY41">
        <v>1659.76</v>
      </c>
      <c r="DZ41">
        <v>-34.657800000000002</v>
      </c>
      <c r="EA41">
        <v>374.90300000000002</v>
      </c>
      <c r="EB41">
        <v>408.053</v>
      </c>
      <c r="EC41">
        <v>5.7528699999999997</v>
      </c>
      <c r="ED41">
        <v>400.05799999999999</v>
      </c>
      <c r="EE41">
        <v>19.593399999999999</v>
      </c>
      <c r="EF41">
        <v>2.5150199999999998</v>
      </c>
      <c r="EG41">
        <v>1.9441900000000001</v>
      </c>
      <c r="EH41">
        <v>21.123999999999999</v>
      </c>
      <c r="EI41">
        <v>16.997</v>
      </c>
      <c r="EJ41">
        <v>1799.98</v>
      </c>
      <c r="EK41">
        <v>0.97799599999999998</v>
      </c>
      <c r="EL41">
        <v>2.2003999999999999E-2</v>
      </c>
      <c r="EM41">
        <v>0</v>
      </c>
      <c r="EN41">
        <v>733.41099999999994</v>
      </c>
      <c r="EO41">
        <v>5.0002500000000003</v>
      </c>
      <c r="EP41">
        <v>22972</v>
      </c>
      <c r="EQ41">
        <v>14821.9</v>
      </c>
      <c r="ER41">
        <v>49.25</v>
      </c>
      <c r="ES41">
        <v>51.311999999999998</v>
      </c>
      <c r="ET41">
        <v>50.375</v>
      </c>
      <c r="EU41">
        <v>49.311999999999998</v>
      </c>
      <c r="EV41">
        <v>50.186999999999998</v>
      </c>
      <c r="EW41">
        <v>1755.48</v>
      </c>
      <c r="EX41">
        <v>39.5</v>
      </c>
      <c r="EY41">
        <v>0</v>
      </c>
      <c r="EZ41">
        <v>128.4000000953674</v>
      </c>
      <c r="FA41">
        <v>0</v>
      </c>
      <c r="FB41">
        <v>731.35557692307702</v>
      </c>
      <c r="FC41">
        <v>13.00400001373294</v>
      </c>
      <c r="FD41">
        <v>105.9282051452726</v>
      </c>
      <c r="FE41">
        <v>22948.43076923077</v>
      </c>
      <c r="FF41">
        <v>15</v>
      </c>
      <c r="FG41">
        <v>1693249542</v>
      </c>
      <c r="FH41" t="s">
        <v>554</v>
      </c>
      <c r="FI41">
        <v>1693249535</v>
      </c>
      <c r="FJ41">
        <v>1693249542</v>
      </c>
      <c r="FK41">
        <v>29</v>
      </c>
      <c r="FL41">
        <v>-0.16600000000000001</v>
      </c>
      <c r="FM41">
        <v>-7.0000000000000001E-3</v>
      </c>
      <c r="FN41">
        <v>-3.5270000000000001</v>
      </c>
      <c r="FO41">
        <v>-0.17699999999999999</v>
      </c>
      <c r="FP41">
        <v>400</v>
      </c>
      <c r="FQ41">
        <v>19</v>
      </c>
      <c r="FR41">
        <v>0.17</v>
      </c>
      <c r="FS41">
        <v>0.06</v>
      </c>
      <c r="FT41">
        <v>26.923567444293539</v>
      </c>
      <c r="FU41">
        <v>0.1097694085934323</v>
      </c>
      <c r="FV41">
        <v>9.6256942506357829E-2</v>
      </c>
      <c r="FW41">
        <v>1</v>
      </c>
      <c r="FX41">
        <v>0.3890623619884464</v>
      </c>
      <c r="FY41">
        <v>9.027448833872774E-2</v>
      </c>
      <c r="FZ41">
        <v>1.482457214219992E-2</v>
      </c>
      <c r="GA41">
        <v>1</v>
      </c>
      <c r="GB41">
        <v>2</v>
      </c>
      <c r="GC41">
        <v>2</v>
      </c>
      <c r="GD41" t="s">
        <v>427</v>
      </c>
      <c r="GE41">
        <v>2.9210600000000002</v>
      </c>
      <c r="GF41">
        <v>2.83006</v>
      </c>
      <c r="GG41">
        <v>8.49472E-2</v>
      </c>
      <c r="GH41">
        <v>8.8762900000000006E-2</v>
      </c>
      <c r="GI41">
        <v>0.124026</v>
      </c>
      <c r="GJ41">
        <v>9.9422700000000003E-2</v>
      </c>
      <c r="GK41">
        <v>23832.5</v>
      </c>
      <c r="GL41">
        <v>29240.6</v>
      </c>
      <c r="GM41">
        <v>23448.9</v>
      </c>
      <c r="GN41">
        <v>29404.7</v>
      </c>
      <c r="GO41">
        <v>28003</v>
      </c>
      <c r="GP41">
        <v>37534.199999999997</v>
      </c>
      <c r="GQ41">
        <v>33147.800000000003</v>
      </c>
      <c r="GR41">
        <v>43461.7</v>
      </c>
      <c r="GS41">
        <v>2.0295000000000001</v>
      </c>
      <c r="GT41">
        <v>1.8559000000000001</v>
      </c>
      <c r="GU41">
        <v>5.64903E-2</v>
      </c>
      <c r="GV41">
        <v>0</v>
      </c>
      <c r="GW41">
        <v>27.054400000000001</v>
      </c>
      <c r="GX41">
        <v>999.9</v>
      </c>
      <c r="GY41">
        <v>43.3</v>
      </c>
      <c r="GZ41">
        <v>34.9</v>
      </c>
      <c r="HA41">
        <v>24.511800000000001</v>
      </c>
      <c r="HB41">
        <v>60.919800000000002</v>
      </c>
      <c r="HC41">
        <v>39.495199999999997</v>
      </c>
      <c r="HD41">
        <v>1</v>
      </c>
      <c r="HE41">
        <v>0.294715</v>
      </c>
      <c r="HF41">
        <v>3.0495299999999999</v>
      </c>
      <c r="HG41">
        <v>20.245699999999999</v>
      </c>
      <c r="HH41">
        <v>5.2119</v>
      </c>
      <c r="HI41">
        <v>11.872199999999999</v>
      </c>
      <c r="HJ41">
        <v>4.9854000000000003</v>
      </c>
      <c r="HK41">
        <v>3.2839999999999998</v>
      </c>
      <c r="HL41">
        <v>9999</v>
      </c>
      <c r="HM41">
        <v>9999</v>
      </c>
      <c r="HN41">
        <v>9999</v>
      </c>
      <c r="HO41">
        <v>999.9</v>
      </c>
      <c r="HP41">
        <v>1.8547199999999999</v>
      </c>
      <c r="HQ41">
        <v>1.8608100000000001</v>
      </c>
      <c r="HR41">
        <v>1.85822</v>
      </c>
      <c r="HS41">
        <v>1.85931</v>
      </c>
      <c r="HT41">
        <v>1.8588100000000001</v>
      </c>
      <c r="HU41">
        <v>1.85928</v>
      </c>
      <c r="HV41">
        <v>1.8576299999999999</v>
      </c>
      <c r="HW41">
        <v>1.8609599999999999</v>
      </c>
      <c r="HX41">
        <v>5</v>
      </c>
      <c r="HY41">
        <v>0</v>
      </c>
      <c r="HZ41">
        <v>0</v>
      </c>
      <c r="IA41">
        <v>0</v>
      </c>
      <c r="IB41" t="s">
        <v>428</v>
      </c>
      <c r="IC41" t="s">
        <v>429</v>
      </c>
      <c r="ID41" t="s">
        <v>430</v>
      </c>
      <c r="IE41" t="s">
        <v>430</v>
      </c>
      <c r="IF41" t="s">
        <v>430</v>
      </c>
      <c r="IG41" t="s">
        <v>430</v>
      </c>
      <c r="IH41">
        <v>0</v>
      </c>
      <c r="II41">
        <v>100</v>
      </c>
      <c r="IJ41">
        <v>100</v>
      </c>
      <c r="IK41">
        <v>-3.456</v>
      </c>
      <c r="IL41">
        <v>-5.7200000000000001E-2</v>
      </c>
      <c r="IM41">
        <v>-2.551338117814991</v>
      </c>
      <c r="IN41">
        <v>-2.8793889034536778E-3</v>
      </c>
      <c r="IO41">
        <v>1.2130710265152029E-6</v>
      </c>
      <c r="IP41">
        <v>-1.618128688630449E-10</v>
      </c>
      <c r="IQ41">
        <v>-0.2455970693554585</v>
      </c>
      <c r="IR41">
        <v>-1.5706532394904989E-2</v>
      </c>
      <c r="IS41">
        <v>1.201839916416713E-3</v>
      </c>
      <c r="IT41">
        <v>-1.147753359558091E-5</v>
      </c>
      <c r="IU41">
        <v>2</v>
      </c>
      <c r="IV41">
        <v>2156</v>
      </c>
      <c r="IW41">
        <v>1</v>
      </c>
      <c r="IX41">
        <v>41</v>
      </c>
      <c r="IY41">
        <v>0.8</v>
      </c>
      <c r="IZ41">
        <v>0.7</v>
      </c>
      <c r="JA41">
        <v>1.0022</v>
      </c>
      <c r="JB41">
        <v>2.4597199999999999</v>
      </c>
      <c r="JC41">
        <v>1.49414</v>
      </c>
      <c r="JD41">
        <v>2.2924799999999999</v>
      </c>
      <c r="JE41">
        <v>1.54419</v>
      </c>
      <c r="JF41">
        <v>2.50366</v>
      </c>
      <c r="JG41">
        <v>39.242199999999997</v>
      </c>
      <c r="JH41">
        <v>23.9999</v>
      </c>
      <c r="JI41">
        <v>18</v>
      </c>
      <c r="JJ41">
        <v>543.50400000000002</v>
      </c>
      <c r="JK41">
        <v>461.42099999999999</v>
      </c>
      <c r="JL41">
        <v>22.165800000000001</v>
      </c>
      <c r="JM41">
        <v>31.039899999999999</v>
      </c>
      <c r="JN41">
        <v>30.0001</v>
      </c>
      <c r="JO41">
        <v>31.0671</v>
      </c>
      <c r="JP41">
        <v>31.050999999999998</v>
      </c>
      <c r="JQ41">
        <v>20.135899999999999</v>
      </c>
      <c r="JR41">
        <v>23.120699999999999</v>
      </c>
      <c r="JS41">
        <v>31.976600000000001</v>
      </c>
      <c r="JT41">
        <v>22.172699999999999</v>
      </c>
      <c r="JU41">
        <v>400</v>
      </c>
      <c r="JV41">
        <v>19.4969</v>
      </c>
      <c r="JW41">
        <v>98.321899999999999</v>
      </c>
      <c r="JX41">
        <v>97.843000000000004</v>
      </c>
    </row>
    <row r="42" spans="1:284" x14ac:dyDescent="0.3">
      <c r="A42">
        <v>26</v>
      </c>
      <c r="B42">
        <v>1693249703.5</v>
      </c>
      <c r="C42">
        <v>5642.4000000953674</v>
      </c>
      <c r="D42" t="s">
        <v>555</v>
      </c>
      <c r="E42" t="s">
        <v>556</v>
      </c>
      <c r="F42" t="s">
        <v>416</v>
      </c>
      <c r="G42" t="s">
        <v>509</v>
      </c>
      <c r="H42" t="s">
        <v>418</v>
      </c>
      <c r="I42" t="s">
        <v>419</v>
      </c>
      <c r="J42" t="s">
        <v>510</v>
      </c>
      <c r="K42" t="s">
        <v>511</v>
      </c>
      <c r="L42" t="s">
        <v>421</v>
      </c>
      <c r="M42">
        <v>1693249703.5</v>
      </c>
      <c r="N42">
        <f t="shared" si="0"/>
        <v>4.9656032265980943E-3</v>
      </c>
      <c r="O42">
        <f t="shared" si="1"/>
        <v>4.9656032265980947</v>
      </c>
      <c r="P42">
        <f t="shared" si="2"/>
        <v>27.55450319401875</v>
      </c>
      <c r="Q42">
        <f t="shared" si="3"/>
        <v>364.75400000000002</v>
      </c>
      <c r="R42">
        <f t="shared" si="4"/>
        <v>241.4139808803902</v>
      </c>
      <c r="S42">
        <f t="shared" si="5"/>
        <v>23.978650784140349</v>
      </c>
      <c r="T42">
        <f t="shared" si="6"/>
        <v>36.229504008932004</v>
      </c>
      <c r="U42">
        <f t="shared" si="7"/>
        <v>0.40156162343576068</v>
      </c>
      <c r="V42">
        <f t="shared" si="8"/>
        <v>2.9133030649046892</v>
      </c>
      <c r="W42">
        <f t="shared" si="9"/>
        <v>0.37315199327434428</v>
      </c>
      <c r="X42">
        <f t="shared" si="10"/>
        <v>0.23560477971629121</v>
      </c>
      <c r="Y42">
        <f t="shared" si="11"/>
        <v>344.35419967090206</v>
      </c>
      <c r="Z42">
        <f t="shared" si="12"/>
        <v>29.000127238403373</v>
      </c>
      <c r="AA42">
        <f t="shared" si="13"/>
        <v>27.991199999999999</v>
      </c>
      <c r="AB42">
        <f t="shared" si="14"/>
        <v>3.7928933252805783</v>
      </c>
      <c r="AC42">
        <f t="shared" si="15"/>
        <v>65.238089316563773</v>
      </c>
      <c r="AD42">
        <f t="shared" si="16"/>
        <v>2.5131031287728001</v>
      </c>
      <c r="AE42">
        <f t="shared" si="17"/>
        <v>3.8522022258777739</v>
      </c>
      <c r="AF42">
        <f t="shared" si="18"/>
        <v>1.2797901965077783</v>
      </c>
      <c r="AG42">
        <f t="shared" si="19"/>
        <v>-218.98310229297596</v>
      </c>
      <c r="AH42">
        <f t="shared" si="20"/>
        <v>41.841315424081856</v>
      </c>
      <c r="AI42">
        <f t="shared" si="21"/>
        <v>3.1345037924763401</v>
      </c>
      <c r="AJ42">
        <f t="shared" si="22"/>
        <v>170.3469165944843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52173.478051270227</v>
      </c>
      <c r="AP42" t="s">
        <v>422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557</v>
      </c>
      <c r="AW42">
        <v>10228</v>
      </c>
      <c r="AX42">
        <v>757.54228000000001</v>
      </c>
      <c r="AY42">
        <v>1162.9033222386861</v>
      </c>
      <c r="AZ42">
        <f t="shared" si="27"/>
        <v>0.3485767341848609</v>
      </c>
      <c r="BA42">
        <v>0.5</v>
      </c>
      <c r="BB42">
        <f t="shared" si="28"/>
        <v>1513.1174998354511</v>
      </c>
      <c r="BC42">
        <f t="shared" si="29"/>
        <v>27.55450319401875</v>
      </c>
      <c r="BD42">
        <f t="shared" si="30"/>
        <v>263.71877826530169</v>
      </c>
      <c r="BE42">
        <f t="shared" si="31"/>
        <v>2.0846984939896385E-2</v>
      </c>
      <c r="BF42">
        <f t="shared" si="32"/>
        <v>1.9511223627716217</v>
      </c>
      <c r="BG42">
        <f t="shared" si="33"/>
        <v>634.93066790433272</v>
      </c>
      <c r="BH42" t="s">
        <v>558</v>
      </c>
      <c r="BI42">
        <v>550.78</v>
      </c>
      <c r="BJ42">
        <f t="shared" si="34"/>
        <v>550.78</v>
      </c>
      <c r="BK42">
        <f t="shared" si="35"/>
        <v>0.52637507394879357</v>
      </c>
      <c r="BL42">
        <f t="shared" si="36"/>
        <v>0.66222120202213608</v>
      </c>
      <c r="BM42">
        <f t="shared" si="37"/>
        <v>0.7875375908983453</v>
      </c>
      <c r="BN42">
        <f t="shared" si="38"/>
        <v>2.3942398124593067</v>
      </c>
      <c r="BO42">
        <f t="shared" si="39"/>
        <v>0.93056284028522318</v>
      </c>
      <c r="BP42">
        <f t="shared" si="40"/>
        <v>0.48147569222110226</v>
      </c>
      <c r="BQ42">
        <f t="shared" si="41"/>
        <v>0.51852430777889769</v>
      </c>
      <c r="BR42">
        <v>16460</v>
      </c>
      <c r="BS42">
        <v>290.00000000000011</v>
      </c>
      <c r="BT42">
        <v>1054.22</v>
      </c>
      <c r="BU42">
        <v>125</v>
      </c>
      <c r="BV42">
        <v>10228</v>
      </c>
      <c r="BW42">
        <v>1051.22</v>
      </c>
      <c r="BX42">
        <v>3</v>
      </c>
      <c r="BY42">
        <v>300.00000000000011</v>
      </c>
      <c r="BZ42">
        <v>38.5</v>
      </c>
      <c r="CA42">
        <v>1162.9033222386861</v>
      </c>
      <c r="CB42">
        <v>1.1344457073728069</v>
      </c>
      <c r="CC42">
        <v>-114.2286820192613</v>
      </c>
      <c r="CD42">
        <v>0.94830608386667281</v>
      </c>
      <c r="CE42">
        <v>0.99807395028107138</v>
      </c>
      <c r="CF42">
        <v>-1.112561401557286E-2</v>
      </c>
      <c r="CG42">
        <v>289.99999999999989</v>
      </c>
      <c r="CH42">
        <v>1048.1099999999999</v>
      </c>
      <c r="CI42">
        <v>785</v>
      </c>
      <c r="CJ42">
        <v>10184.9</v>
      </c>
      <c r="CK42">
        <v>1050.75</v>
      </c>
      <c r="CL42">
        <v>-2.64</v>
      </c>
      <c r="CZ42">
        <f t="shared" si="42"/>
        <v>1799.92</v>
      </c>
      <c r="DA42">
        <f t="shared" si="43"/>
        <v>1513.1174998354511</v>
      </c>
      <c r="DB42">
        <f t="shared" si="44"/>
        <v>0.84065819582839851</v>
      </c>
      <c r="DC42">
        <f t="shared" si="45"/>
        <v>0.19131639165679701</v>
      </c>
      <c r="DD42">
        <v>6</v>
      </c>
      <c r="DE42">
        <v>0.5</v>
      </c>
      <c r="DF42" t="s">
        <v>425</v>
      </c>
      <c r="DG42">
        <v>2</v>
      </c>
      <c r="DH42">
        <v>1693249703.5</v>
      </c>
      <c r="DI42">
        <v>364.75400000000002</v>
      </c>
      <c r="DJ42">
        <v>399.964</v>
      </c>
      <c r="DK42">
        <v>25.301600000000001</v>
      </c>
      <c r="DL42">
        <v>19.4984</v>
      </c>
      <c r="DM42">
        <v>368.28</v>
      </c>
      <c r="DN42">
        <v>25.3614</v>
      </c>
      <c r="DO42">
        <v>500.41</v>
      </c>
      <c r="DP42">
        <v>99.2256</v>
      </c>
      <c r="DQ42">
        <v>0.100258</v>
      </c>
      <c r="DR42">
        <v>28.2576</v>
      </c>
      <c r="DS42">
        <v>27.991199999999999</v>
      </c>
      <c r="DT42">
        <v>999.9</v>
      </c>
      <c r="DU42">
        <v>0</v>
      </c>
      <c r="DV42">
        <v>0</v>
      </c>
      <c r="DW42">
        <v>9985</v>
      </c>
      <c r="DX42">
        <v>0</v>
      </c>
      <c r="DY42">
        <v>1656.87</v>
      </c>
      <c r="DZ42">
        <v>-35.2102</v>
      </c>
      <c r="EA42">
        <v>374.22300000000001</v>
      </c>
      <c r="EB42">
        <v>407.91800000000001</v>
      </c>
      <c r="EC42">
        <v>5.8031699999999997</v>
      </c>
      <c r="ED42">
        <v>399.964</v>
      </c>
      <c r="EE42">
        <v>19.4984</v>
      </c>
      <c r="EF42">
        <v>2.51057</v>
      </c>
      <c r="EG42">
        <v>1.9347399999999999</v>
      </c>
      <c r="EH42">
        <v>21.095199999999998</v>
      </c>
      <c r="EI42">
        <v>16.920200000000001</v>
      </c>
      <c r="EJ42">
        <v>1799.92</v>
      </c>
      <c r="EK42">
        <v>0.97800100000000001</v>
      </c>
      <c r="EL42">
        <v>2.1999299999999999E-2</v>
      </c>
      <c r="EM42">
        <v>0</v>
      </c>
      <c r="EN42">
        <v>759.31100000000004</v>
      </c>
      <c r="EO42">
        <v>5.0002500000000003</v>
      </c>
      <c r="EP42">
        <v>23422.799999999999</v>
      </c>
      <c r="EQ42">
        <v>14821.4</v>
      </c>
      <c r="ER42">
        <v>48.561999999999998</v>
      </c>
      <c r="ES42">
        <v>50.625</v>
      </c>
      <c r="ET42">
        <v>49.625</v>
      </c>
      <c r="EU42">
        <v>48.811999999999998</v>
      </c>
      <c r="EV42">
        <v>49.561999999999998</v>
      </c>
      <c r="EW42">
        <v>1755.43</v>
      </c>
      <c r="EX42">
        <v>39.49</v>
      </c>
      <c r="EY42">
        <v>0</v>
      </c>
      <c r="EZ42">
        <v>119.5999999046326</v>
      </c>
      <c r="FA42">
        <v>0</v>
      </c>
      <c r="FB42">
        <v>757.54228000000001</v>
      </c>
      <c r="FC42">
        <v>12.79484616671791</v>
      </c>
      <c r="FD42">
        <v>298.01538387878611</v>
      </c>
      <c r="FE42">
        <v>23389.527999999998</v>
      </c>
      <c r="FF42">
        <v>15</v>
      </c>
      <c r="FG42">
        <v>1693249664.5</v>
      </c>
      <c r="FH42" t="s">
        <v>559</v>
      </c>
      <c r="FI42">
        <v>1693249658</v>
      </c>
      <c r="FJ42">
        <v>1693249664.5</v>
      </c>
      <c r="FK42">
        <v>30</v>
      </c>
      <c r="FL42">
        <v>-7.0000000000000007E-2</v>
      </c>
      <c r="FM42">
        <v>-2E-3</v>
      </c>
      <c r="FN42">
        <v>-3.597</v>
      </c>
      <c r="FO42">
        <v>-0.183</v>
      </c>
      <c r="FP42">
        <v>400</v>
      </c>
      <c r="FQ42">
        <v>19</v>
      </c>
      <c r="FR42">
        <v>0.21</v>
      </c>
      <c r="FS42">
        <v>0.06</v>
      </c>
      <c r="FT42">
        <v>27.66191925318164</v>
      </c>
      <c r="FU42">
        <v>-0.42312734034977001</v>
      </c>
      <c r="FV42">
        <v>0.13466107539335589</v>
      </c>
      <c r="FW42">
        <v>1</v>
      </c>
      <c r="FX42">
        <v>0.38963467602314772</v>
      </c>
      <c r="FY42">
        <v>9.4749542190630615E-2</v>
      </c>
      <c r="FZ42">
        <v>1.761114395686485E-2</v>
      </c>
      <c r="GA42">
        <v>1</v>
      </c>
      <c r="GB42">
        <v>2</v>
      </c>
      <c r="GC42">
        <v>2</v>
      </c>
      <c r="GD42" t="s">
        <v>427</v>
      </c>
      <c r="GE42">
        <v>2.9211900000000002</v>
      </c>
      <c r="GF42">
        <v>2.8300200000000002</v>
      </c>
      <c r="GG42">
        <v>8.4823200000000001E-2</v>
      </c>
      <c r="GH42">
        <v>8.8725100000000001E-2</v>
      </c>
      <c r="GI42">
        <v>0.12385500000000001</v>
      </c>
      <c r="GJ42">
        <v>9.9056199999999997E-2</v>
      </c>
      <c r="GK42">
        <v>23834.1</v>
      </c>
      <c r="GL42">
        <v>29237.1</v>
      </c>
      <c r="GM42">
        <v>23447.599999999999</v>
      </c>
      <c r="GN42">
        <v>29400.3</v>
      </c>
      <c r="GO42">
        <v>28008.5</v>
      </c>
      <c r="GP42">
        <v>37544.9</v>
      </c>
      <c r="GQ42">
        <v>33147.199999999997</v>
      </c>
      <c r="GR42">
        <v>43456</v>
      </c>
      <c r="GS42">
        <v>2.0284</v>
      </c>
      <c r="GT42">
        <v>1.8540000000000001</v>
      </c>
      <c r="GU42">
        <v>5.5551499999999997E-2</v>
      </c>
      <c r="GV42">
        <v>0</v>
      </c>
      <c r="GW42">
        <v>27.083500000000001</v>
      </c>
      <c r="GX42">
        <v>999.9</v>
      </c>
      <c r="GY42">
        <v>43.2</v>
      </c>
      <c r="GZ42">
        <v>34.9</v>
      </c>
      <c r="HA42">
        <v>24.458100000000002</v>
      </c>
      <c r="HB42">
        <v>61.2699</v>
      </c>
      <c r="HC42">
        <v>38.910299999999999</v>
      </c>
      <c r="HD42">
        <v>1</v>
      </c>
      <c r="HE42">
        <v>0.30321100000000001</v>
      </c>
      <c r="HF42">
        <v>3.2499199999999999</v>
      </c>
      <c r="HG42">
        <v>20.241499999999998</v>
      </c>
      <c r="HH42">
        <v>5.2119</v>
      </c>
      <c r="HI42">
        <v>11.872199999999999</v>
      </c>
      <c r="HJ42">
        <v>4.9855999999999998</v>
      </c>
      <c r="HK42">
        <v>3.2839999999999998</v>
      </c>
      <c r="HL42">
        <v>9999</v>
      </c>
      <c r="HM42">
        <v>9999</v>
      </c>
      <c r="HN42">
        <v>9999</v>
      </c>
      <c r="HO42">
        <v>999.9</v>
      </c>
      <c r="HP42">
        <v>1.85486</v>
      </c>
      <c r="HQ42">
        <v>1.8608899999999999</v>
      </c>
      <c r="HR42">
        <v>1.85833</v>
      </c>
      <c r="HS42">
        <v>1.85944</v>
      </c>
      <c r="HT42">
        <v>1.85883</v>
      </c>
      <c r="HU42">
        <v>1.8593</v>
      </c>
      <c r="HV42">
        <v>1.8577600000000001</v>
      </c>
      <c r="HW42">
        <v>1.8611</v>
      </c>
      <c r="HX42">
        <v>5</v>
      </c>
      <c r="HY42">
        <v>0</v>
      </c>
      <c r="HZ42">
        <v>0</v>
      </c>
      <c r="IA42">
        <v>0</v>
      </c>
      <c r="IB42" t="s">
        <v>428</v>
      </c>
      <c r="IC42" t="s">
        <v>429</v>
      </c>
      <c r="ID42" t="s">
        <v>430</v>
      </c>
      <c r="IE42" t="s">
        <v>430</v>
      </c>
      <c r="IF42" t="s">
        <v>430</v>
      </c>
      <c r="IG42" t="s">
        <v>430</v>
      </c>
      <c r="IH42">
        <v>0</v>
      </c>
      <c r="II42">
        <v>100</v>
      </c>
      <c r="IJ42">
        <v>100</v>
      </c>
      <c r="IK42">
        <v>-3.5259999999999998</v>
      </c>
      <c r="IL42">
        <v>-5.9799999999999999E-2</v>
      </c>
      <c r="IM42">
        <v>-2.6214793172610849</v>
      </c>
      <c r="IN42">
        <v>-2.8793889034536778E-3</v>
      </c>
      <c r="IO42">
        <v>1.2130710265152029E-6</v>
      </c>
      <c r="IP42">
        <v>-1.618128688630449E-10</v>
      </c>
      <c r="IQ42">
        <v>-0.24728560610524769</v>
      </c>
      <c r="IR42">
        <v>-1.5706532394904989E-2</v>
      </c>
      <c r="IS42">
        <v>1.201839916416713E-3</v>
      </c>
      <c r="IT42">
        <v>-1.147753359558091E-5</v>
      </c>
      <c r="IU42">
        <v>2</v>
      </c>
      <c r="IV42">
        <v>2156</v>
      </c>
      <c r="IW42">
        <v>1</v>
      </c>
      <c r="IX42">
        <v>41</v>
      </c>
      <c r="IY42">
        <v>0.8</v>
      </c>
      <c r="IZ42">
        <v>0.7</v>
      </c>
      <c r="JA42">
        <v>1.00098</v>
      </c>
      <c r="JB42">
        <v>2.4609399999999999</v>
      </c>
      <c r="JC42">
        <v>1.49414</v>
      </c>
      <c r="JD42">
        <v>2.2924799999999999</v>
      </c>
      <c r="JE42">
        <v>1.54419</v>
      </c>
      <c r="JF42">
        <v>2.5061</v>
      </c>
      <c r="JG42">
        <v>39.267099999999999</v>
      </c>
      <c r="JH42">
        <v>23.9999</v>
      </c>
      <c r="JI42">
        <v>18</v>
      </c>
      <c r="JJ42">
        <v>543.56899999999996</v>
      </c>
      <c r="JK42">
        <v>460.858</v>
      </c>
      <c r="JL42">
        <v>22.2746</v>
      </c>
      <c r="JM42">
        <v>31.1235</v>
      </c>
      <c r="JN42">
        <v>30.0001</v>
      </c>
      <c r="JO42">
        <v>31.158100000000001</v>
      </c>
      <c r="JP42">
        <v>31.142499999999998</v>
      </c>
      <c r="JQ42">
        <v>20.125399999999999</v>
      </c>
      <c r="JR42">
        <v>22.9846</v>
      </c>
      <c r="JS42">
        <v>31.401399999999999</v>
      </c>
      <c r="JT42">
        <v>22.284099999999999</v>
      </c>
      <c r="JU42">
        <v>400</v>
      </c>
      <c r="JV42">
        <v>19.516200000000001</v>
      </c>
      <c r="JW42">
        <v>98.318700000000007</v>
      </c>
      <c r="JX42">
        <v>97.829400000000007</v>
      </c>
    </row>
    <row r="43" spans="1:284" x14ac:dyDescent="0.3">
      <c r="A43">
        <v>27</v>
      </c>
      <c r="B43">
        <v>1693249824</v>
      </c>
      <c r="C43">
        <v>5762.9000000953674</v>
      </c>
      <c r="D43" t="s">
        <v>560</v>
      </c>
      <c r="E43" t="s">
        <v>561</v>
      </c>
      <c r="F43" t="s">
        <v>416</v>
      </c>
      <c r="G43" t="s">
        <v>509</v>
      </c>
      <c r="H43" t="s">
        <v>418</v>
      </c>
      <c r="I43" t="s">
        <v>419</v>
      </c>
      <c r="J43" t="s">
        <v>510</v>
      </c>
      <c r="K43" t="s">
        <v>511</v>
      </c>
      <c r="L43" t="s">
        <v>421</v>
      </c>
      <c r="M43">
        <v>1693249824</v>
      </c>
      <c r="N43">
        <f t="shared" si="0"/>
        <v>5.2452778643018302E-3</v>
      </c>
      <c r="O43">
        <f t="shared" si="1"/>
        <v>5.2452778643018299</v>
      </c>
      <c r="P43">
        <f t="shared" si="2"/>
        <v>40.563737432594806</v>
      </c>
      <c r="Q43">
        <f t="shared" si="3"/>
        <v>547.88400000000001</v>
      </c>
      <c r="R43">
        <f t="shared" si="4"/>
        <v>376.59476078451593</v>
      </c>
      <c r="S43">
        <f t="shared" si="5"/>
        <v>37.406633368818945</v>
      </c>
      <c r="T43">
        <f t="shared" si="6"/>
        <v>54.420555065471994</v>
      </c>
      <c r="U43">
        <f t="shared" si="7"/>
        <v>0.42967395810890385</v>
      </c>
      <c r="V43">
        <f t="shared" si="8"/>
        <v>2.9028075311587029</v>
      </c>
      <c r="W43">
        <f t="shared" si="9"/>
        <v>0.39721152315546959</v>
      </c>
      <c r="X43">
        <f t="shared" si="10"/>
        <v>0.25096913045713898</v>
      </c>
      <c r="Y43">
        <f t="shared" si="11"/>
        <v>344.37449967100554</v>
      </c>
      <c r="Z43">
        <f t="shared" si="12"/>
        <v>28.869279479312961</v>
      </c>
      <c r="AA43">
        <f t="shared" si="13"/>
        <v>27.955400000000001</v>
      </c>
      <c r="AB43">
        <f t="shared" si="14"/>
        <v>3.7849841781605216</v>
      </c>
      <c r="AC43">
        <f t="shared" si="15"/>
        <v>65.514406633148212</v>
      </c>
      <c r="AD43">
        <f t="shared" si="16"/>
        <v>2.5149208916735999</v>
      </c>
      <c r="AE43">
        <f t="shared" si="17"/>
        <v>3.8387295572347129</v>
      </c>
      <c r="AF43">
        <f t="shared" si="18"/>
        <v>1.2700632864869217</v>
      </c>
      <c r="AG43">
        <f t="shared" si="19"/>
        <v>-231.31675381571071</v>
      </c>
      <c r="AH43">
        <f t="shared" si="20"/>
        <v>37.872070627997957</v>
      </c>
      <c r="AI43">
        <f t="shared" si="21"/>
        <v>2.8460480679878288</v>
      </c>
      <c r="AJ43">
        <f t="shared" si="22"/>
        <v>153.77586455128062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51883.817350761965</v>
      </c>
      <c r="AP43" t="s">
        <v>422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562</v>
      </c>
      <c r="AW43">
        <v>10222.200000000001</v>
      </c>
      <c r="AX43">
        <v>811.89771999999994</v>
      </c>
      <c r="AY43">
        <v>1333.6109963545291</v>
      </c>
      <c r="AZ43">
        <f t="shared" si="27"/>
        <v>0.39120349020865164</v>
      </c>
      <c r="BA43">
        <v>0.5</v>
      </c>
      <c r="BB43">
        <f t="shared" si="28"/>
        <v>1513.2095998355028</v>
      </c>
      <c r="BC43">
        <f t="shared" si="29"/>
        <v>40.563737432594806</v>
      </c>
      <c r="BD43">
        <f t="shared" si="30"/>
        <v>295.98643843644288</v>
      </c>
      <c r="BE43">
        <f t="shared" si="31"/>
        <v>2.9442829317751246E-2</v>
      </c>
      <c r="BF43">
        <f t="shared" si="32"/>
        <v>1.5733666034406832</v>
      </c>
      <c r="BG43">
        <f t="shared" si="33"/>
        <v>682.63940550044322</v>
      </c>
      <c r="BH43" t="s">
        <v>563</v>
      </c>
      <c r="BI43">
        <v>568.57000000000005</v>
      </c>
      <c r="BJ43">
        <f t="shared" si="34"/>
        <v>568.57000000000005</v>
      </c>
      <c r="BK43">
        <f t="shared" si="35"/>
        <v>0.57366128387197957</v>
      </c>
      <c r="BL43">
        <f t="shared" si="36"/>
        <v>0.68194159377148078</v>
      </c>
      <c r="BM43">
        <f t="shared" si="37"/>
        <v>0.73281144261707509</v>
      </c>
      <c r="BN43">
        <f t="shared" si="38"/>
        <v>1.5343855658006254</v>
      </c>
      <c r="BO43">
        <f t="shared" si="39"/>
        <v>0.86055113864117028</v>
      </c>
      <c r="BP43">
        <f t="shared" si="40"/>
        <v>0.47756204066030739</v>
      </c>
      <c r="BQ43">
        <f t="shared" si="41"/>
        <v>0.52243795933969261</v>
      </c>
      <c r="BR43">
        <v>16462</v>
      </c>
      <c r="BS43">
        <v>290.00000000000011</v>
      </c>
      <c r="BT43">
        <v>1189.9100000000001</v>
      </c>
      <c r="BU43">
        <v>205</v>
      </c>
      <c r="BV43">
        <v>10222.200000000001</v>
      </c>
      <c r="BW43">
        <v>1187.5999999999999</v>
      </c>
      <c r="BX43">
        <v>2.31</v>
      </c>
      <c r="BY43">
        <v>300.00000000000011</v>
      </c>
      <c r="BZ43">
        <v>38.5</v>
      </c>
      <c r="CA43">
        <v>1333.6109963545291</v>
      </c>
      <c r="CB43">
        <v>1.603268303635516</v>
      </c>
      <c r="CC43">
        <v>-149.2513776456077</v>
      </c>
      <c r="CD43">
        <v>1.3411220496336791</v>
      </c>
      <c r="CE43">
        <v>0.99774432147546666</v>
      </c>
      <c r="CF43">
        <v>-1.113284137931035E-2</v>
      </c>
      <c r="CG43">
        <v>289.99999999999989</v>
      </c>
      <c r="CH43">
        <v>1184.58</v>
      </c>
      <c r="CI43">
        <v>725</v>
      </c>
      <c r="CJ43">
        <v>10195.6</v>
      </c>
      <c r="CK43">
        <v>1187.22</v>
      </c>
      <c r="CL43">
        <v>-2.64</v>
      </c>
      <c r="CZ43">
        <f t="shared" si="42"/>
        <v>1800.03</v>
      </c>
      <c r="DA43">
        <f t="shared" si="43"/>
        <v>1513.2095998355028</v>
      </c>
      <c r="DB43">
        <f t="shared" si="44"/>
        <v>0.84065798894213029</v>
      </c>
      <c r="DC43">
        <f t="shared" si="45"/>
        <v>0.19131597788426055</v>
      </c>
      <c r="DD43">
        <v>6</v>
      </c>
      <c r="DE43">
        <v>0.5</v>
      </c>
      <c r="DF43" t="s">
        <v>425</v>
      </c>
      <c r="DG43">
        <v>2</v>
      </c>
      <c r="DH43">
        <v>1693249824</v>
      </c>
      <c r="DI43">
        <v>547.88400000000001</v>
      </c>
      <c r="DJ43">
        <v>599.98299999999995</v>
      </c>
      <c r="DK43">
        <v>25.319199999999999</v>
      </c>
      <c r="DL43">
        <v>19.1873</v>
      </c>
      <c r="DM43">
        <v>551.67399999999998</v>
      </c>
      <c r="DN43">
        <v>25.372800000000002</v>
      </c>
      <c r="DO43">
        <v>500.25</v>
      </c>
      <c r="DP43">
        <v>99.227599999999995</v>
      </c>
      <c r="DQ43">
        <v>0.101008</v>
      </c>
      <c r="DR43">
        <v>28.197399999999998</v>
      </c>
      <c r="DS43">
        <v>27.955400000000001</v>
      </c>
      <c r="DT43">
        <v>999.9</v>
      </c>
      <c r="DU43">
        <v>0</v>
      </c>
      <c r="DV43">
        <v>0</v>
      </c>
      <c r="DW43">
        <v>9925</v>
      </c>
      <c r="DX43">
        <v>0</v>
      </c>
      <c r="DY43">
        <v>1648.52</v>
      </c>
      <c r="DZ43">
        <v>-52.098500000000001</v>
      </c>
      <c r="EA43">
        <v>562.11699999999996</v>
      </c>
      <c r="EB43">
        <v>611.72</v>
      </c>
      <c r="EC43">
        <v>6.13192</v>
      </c>
      <c r="ED43">
        <v>599.98299999999995</v>
      </c>
      <c r="EE43">
        <v>19.1873</v>
      </c>
      <c r="EF43">
        <v>2.5123600000000001</v>
      </c>
      <c r="EG43">
        <v>1.90391</v>
      </c>
      <c r="EH43">
        <v>21.1068</v>
      </c>
      <c r="EI43">
        <v>16.667000000000002</v>
      </c>
      <c r="EJ43">
        <v>1800.03</v>
      </c>
      <c r="EK43">
        <v>0.97800500000000001</v>
      </c>
      <c r="EL43">
        <v>2.19946E-2</v>
      </c>
      <c r="EM43">
        <v>0</v>
      </c>
      <c r="EN43">
        <v>812.601</v>
      </c>
      <c r="EO43">
        <v>5.0002500000000003</v>
      </c>
      <c r="EP43">
        <v>24175.599999999999</v>
      </c>
      <c r="EQ43">
        <v>14822.4</v>
      </c>
      <c r="ER43">
        <v>47.875</v>
      </c>
      <c r="ES43">
        <v>49.936999999999998</v>
      </c>
      <c r="ET43">
        <v>48.936999999999998</v>
      </c>
      <c r="EU43">
        <v>48.125</v>
      </c>
      <c r="EV43">
        <v>48.936999999999998</v>
      </c>
      <c r="EW43">
        <v>1755.55</v>
      </c>
      <c r="EX43">
        <v>39.479999999999997</v>
      </c>
      <c r="EY43">
        <v>0</v>
      </c>
      <c r="EZ43">
        <v>118.4000000953674</v>
      </c>
      <c r="FA43">
        <v>0</v>
      </c>
      <c r="FB43">
        <v>811.89771999999994</v>
      </c>
      <c r="FC43">
        <v>6.9590769127931278</v>
      </c>
      <c r="FD43">
        <v>-156.23845402868761</v>
      </c>
      <c r="FE43">
        <v>24174.504000000001</v>
      </c>
      <c r="FF43">
        <v>15</v>
      </c>
      <c r="FG43">
        <v>1693249783.5</v>
      </c>
      <c r="FH43" t="s">
        <v>564</v>
      </c>
      <c r="FI43">
        <v>1693249775.5</v>
      </c>
      <c r="FJ43">
        <v>1693249783.5</v>
      </c>
      <c r="FK43">
        <v>31</v>
      </c>
      <c r="FL43">
        <v>7.8E-2</v>
      </c>
      <c r="FM43">
        <v>6.0000000000000001E-3</v>
      </c>
      <c r="FN43">
        <v>-3.8759999999999999</v>
      </c>
      <c r="FO43">
        <v>-0.17699999999999999</v>
      </c>
      <c r="FP43">
        <v>600</v>
      </c>
      <c r="FQ43">
        <v>19</v>
      </c>
      <c r="FR43">
        <v>0.17</v>
      </c>
      <c r="FS43">
        <v>0.06</v>
      </c>
      <c r="FT43">
        <v>40.556004617100157</v>
      </c>
      <c r="FU43">
        <v>-0.40834471135332728</v>
      </c>
      <c r="FV43">
        <v>0.16563067451809141</v>
      </c>
      <c r="FW43">
        <v>1</v>
      </c>
      <c r="FX43">
        <v>0.4243134037320398</v>
      </c>
      <c r="FY43">
        <v>9.4939077701466992E-2</v>
      </c>
      <c r="FZ43">
        <v>1.733804714165843E-2</v>
      </c>
      <c r="GA43">
        <v>1</v>
      </c>
      <c r="GB43">
        <v>2</v>
      </c>
      <c r="GC43">
        <v>2</v>
      </c>
      <c r="GD43" t="s">
        <v>427</v>
      </c>
      <c r="GE43">
        <v>2.9207299999999998</v>
      </c>
      <c r="GF43">
        <v>2.8302499999999999</v>
      </c>
      <c r="GG43">
        <v>0.11457199999999999</v>
      </c>
      <c r="GH43">
        <v>0.11939900000000001</v>
      </c>
      <c r="GI43">
        <v>0.123876</v>
      </c>
      <c r="GJ43">
        <v>9.7908300000000004E-2</v>
      </c>
      <c r="GK43">
        <v>23056.3</v>
      </c>
      <c r="GL43">
        <v>28249.1</v>
      </c>
      <c r="GM43">
        <v>23444.6</v>
      </c>
      <c r="GN43">
        <v>29396.6</v>
      </c>
      <c r="GO43">
        <v>28006.7</v>
      </c>
      <c r="GP43">
        <v>37594.300000000003</v>
      </c>
      <c r="GQ43">
        <v>33142.300000000003</v>
      </c>
      <c r="GR43">
        <v>43452.6</v>
      </c>
      <c r="GS43">
        <v>2.0272999999999999</v>
      </c>
      <c r="GT43">
        <v>1.8529</v>
      </c>
      <c r="GU43">
        <v>5.7101199999999998E-2</v>
      </c>
      <c r="GV43">
        <v>0</v>
      </c>
      <c r="GW43">
        <v>27.022300000000001</v>
      </c>
      <c r="GX43">
        <v>999.9</v>
      </c>
      <c r="GY43">
        <v>43.1</v>
      </c>
      <c r="GZ43">
        <v>35</v>
      </c>
      <c r="HA43">
        <v>24.5335</v>
      </c>
      <c r="HB43">
        <v>61.4099</v>
      </c>
      <c r="HC43">
        <v>39.230800000000002</v>
      </c>
      <c r="HD43">
        <v>1</v>
      </c>
      <c r="HE43">
        <v>0.307195</v>
      </c>
      <c r="HF43">
        <v>2.6320299999999999</v>
      </c>
      <c r="HG43">
        <v>20.252700000000001</v>
      </c>
      <c r="HH43">
        <v>5.2112999999999996</v>
      </c>
      <c r="HI43">
        <v>11.872199999999999</v>
      </c>
      <c r="HJ43">
        <v>4.9855999999999998</v>
      </c>
      <c r="HK43">
        <v>3.2839999999999998</v>
      </c>
      <c r="HL43">
        <v>9999</v>
      </c>
      <c r="HM43">
        <v>9999</v>
      </c>
      <c r="HN43">
        <v>9999</v>
      </c>
      <c r="HO43">
        <v>999.9</v>
      </c>
      <c r="HP43">
        <v>1.8547400000000001</v>
      </c>
      <c r="HQ43">
        <v>1.8608100000000001</v>
      </c>
      <c r="HR43">
        <v>1.8582399999999999</v>
      </c>
      <c r="HS43">
        <v>1.85934</v>
      </c>
      <c r="HT43">
        <v>1.85883</v>
      </c>
      <c r="HU43">
        <v>1.85928</v>
      </c>
      <c r="HV43">
        <v>1.8576299999999999</v>
      </c>
      <c r="HW43">
        <v>1.8609800000000001</v>
      </c>
      <c r="HX43">
        <v>5</v>
      </c>
      <c r="HY43">
        <v>0</v>
      </c>
      <c r="HZ43">
        <v>0</v>
      </c>
      <c r="IA43">
        <v>0</v>
      </c>
      <c r="IB43" t="s">
        <v>428</v>
      </c>
      <c r="IC43" t="s">
        <v>429</v>
      </c>
      <c r="ID43" t="s">
        <v>430</v>
      </c>
      <c r="IE43" t="s">
        <v>430</v>
      </c>
      <c r="IF43" t="s">
        <v>430</v>
      </c>
      <c r="IG43" t="s">
        <v>430</v>
      </c>
      <c r="IH43">
        <v>0</v>
      </c>
      <c r="II43">
        <v>100</v>
      </c>
      <c r="IJ43">
        <v>100</v>
      </c>
      <c r="IK43">
        <v>-3.79</v>
      </c>
      <c r="IL43">
        <v>-5.3600000000000002E-2</v>
      </c>
      <c r="IM43">
        <v>-2.5437147569648468</v>
      </c>
      <c r="IN43">
        <v>-2.8793889034536778E-3</v>
      </c>
      <c r="IO43">
        <v>1.2130710265152029E-6</v>
      </c>
      <c r="IP43">
        <v>-1.618128688630449E-10</v>
      </c>
      <c r="IQ43">
        <v>-0.24133342520768589</v>
      </c>
      <c r="IR43">
        <v>-1.5706532394904989E-2</v>
      </c>
      <c r="IS43">
        <v>1.201839916416713E-3</v>
      </c>
      <c r="IT43">
        <v>-1.147753359558091E-5</v>
      </c>
      <c r="IU43">
        <v>2</v>
      </c>
      <c r="IV43">
        <v>2156</v>
      </c>
      <c r="IW43">
        <v>1</v>
      </c>
      <c r="IX43">
        <v>41</v>
      </c>
      <c r="IY43">
        <v>0.8</v>
      </c>
      <c r="IZ43">
        <v>0.7</v>
      </c>
      <c r="JA43">
        <v>1.3745099999999999</v>
      </c>
      <c r="JB43">
        <v>2.4523899999999998</v>
      </c>
      <c r="JC43">
        <v>1.49414</v>
      </c>
      <c r="JD43">
        <v>2.2924799999999999</v>
      </c>
      <c r="JE43">
        <v>1.54419</v>
      </c>
      <c r="JF43">
        <v>2.5134300000000001</v>
      </c>
      <c r="JG43">
        <v>39.242199999999997</v>
      </c>
      <c r="JH43">
        <v>24.008700000000001</v>
      </c>
      <c r="JI43">
        <v>18</v>
      </c>
      <c r="JJ43">
        <v>543.47900000000004</v>
      </c>
      <c r="JK43">
        <v>460.69400000000002</v>
      </c>
      <c r="JL43">
        <v>22.686299999999999</v>
      </c>
      <c r="JM43">
        <v>31.189299999999999</v>
      </c>
      <c r="JN43">
        <v>29.9998</v>
      </c>
      <c r="JO43">
        <v>31.2316</v>
      </c>
      <c r="JP43">
        <v>31.215399999999999</v>
      </c>
      <c r="JQ43">
        <v>27.5824</v>
      </c>
      <c r="JR43">
        <v>24.2668</v>
      </c>
      <c r="JS43">
        <v>30.569700000000001</v>
      </c>
      <c r="JT43">
        <v>22.6998</v>
      </c>
      <c r="JU43">
        <v>600</v>
      </c>
      <c r="JV43">
        <v>19.1355</v>
      </c>
      <c r="JW43">
        <v>98.305000000000007</v>
      </c>
      <c r="JX43">
        <v>97.819900000000004</v>
      </c>
    </row>
    <row r="44" spans="1:284" x14ac:dyDescent="0.3">
      <c r="A44">
        <v>28</v>
      </c>
      <c r="B44">
        <v>1693249970</v>
      </c>
      <c r="C44">
        <v>5908.9000000953674</v>
      </c>
      <c r="D44" t="s">
        <v>565</v>
      </c>
      <c r="E44" t="s">
        <v>566</v>
      </c>
      <c r="F44" t="s">
        <v>416</v>
      </c>
      <c r="G44" t="s">
        <v>509</v>
      </c>
      <c r="H44" t="s">
        <v>418</v>
      </c>
      <c r="I44" t="s">
        <v>419</v>
      </c>
      <c r="J44" t="s">
        <v>510</v>
      </c>
      <c r="K44" t="s">
        <v>511</v>
      </c>
      <c r="L44" t="s">
        <v>421</v>
      </c>
      <c r="M44">
        <v>1693249970</v>
      </c>
      <c r="N44">
        <f t="shared" si="0"/>
        <v>5.1198616768364704E-3</v>
      </c>
      <c r="O44">
        <f t="shared" si="1"/>
        <v>5.1198616768364706</v>
      </c>
      <c r="P44">
        <f t="shared" si="2"/>
        <v>49.151845322701703</v>
      </c>
      <c r="Q44">
        <f t="shared" si="3"/>
        <v>736.65200000000004</v>
      </c>
      <c r="R44">
        <f t="shared" si="4"/>
        <v>521.64646687035986</v>
      </c>
      <c r="S44">
        <f t="shared" si="5"/>
        <v>51.814382472037678</v>
      </c>
      <c r="T44">
        <f t="shared" si="6"/>
        <v>73.170568384732007</v>
      </c>
      <c r="U44">
        <f t="shared" si="7"/>
        <v>0.41616069343020184</v>
      </c>
      <c r="V44">
        <f t="shared" si="8"/>
        <v>2.9054529971785867</v>
      </c>
      <c r="W44">
        <f t="shared" si="9"/>
        <v>0.38565592981293079</v>
      </c>
      <c r="X44">
        <f t="shared" si="10"/>
        <v>0.24358909098585188</v>
      </c>
      <c r="Y44">
        <f t="shared" si="11"/>
        <v>344.40611283621456</v>
      </c>
      <c r="Z44">
        <f t="shared" si="12"/>
        <v>28.977302034863825</v>
      </c>
      <c r="AA44">
        <f t="shared" si="13"/>
        <v>27.963200000000001</v>
      </c>
      <c r="AB44">
        <f t="shared" si="14"/>
        <v>3.7867061730524894</v>
      </c>
      <c r="AC44">
        <f t="shared" si="15"/>
        <v>65.09512093256285</v>
      </c>
      <c r="AD44">
        <f t="shared" si="16"/>
        <v>2.5098435068420999</v>
      </c>
      <c r="AE44">
        <f t="shared" si="17"/>
        <v>3.8556553408084828</v>
      </c>
      <c r="AF44">
        <f t="shared" si="18"/>
        <v>1.2768626662103895</v>
      </c>
      <c r="AG44">
        <f t="shared" si="19"/>
        <v>-225.78589994848835</v>
      </c>
      <c r="AH44">
        <f t="shared" si="20"/>
        <v>48.526694658609614</v>
      </c>
      <c r="AI44">
        <f t="shared" si="21"/>
        <v>3.6449264047092855</v>
      </c>
      <c r="AJ44">
        <f t="shared" si="22"/>
        <v>170.79183395104511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51946.375308992087</v>
      </c>
      <c r="AP44" t="s">
        <v>422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567</v>
      </c>
      <c r="AW44">
        <v>10234.4</v>
      </c>
      <c r="AX44">
        <v>828.56696153846156</v>
      </c>
      <c r="AY44">
        <v>1401.933670184477</v>
      </c>
      <c r="AZ44">
        <f t="shared" si="27"/>
        <v>0.40898276490539498</v>
      </c>
      <c r="BA44">
        <v>0.5</v>
      </c>
      <c r="BB44">
        <f t="shared" si="28"/>
        <v>1513.3446064181073</v>
      </c>
      <c r="BC44">
        <f t="shared" si="29"/>
        <v>49.151845322701703</v>
      </c>
      <c r="BD44">
        <f t="shared" si="30"/>
        <v>309.46593069377212</v>
      </c>
      <c r="BE44">
        <f t="shared" si="31"/>
        <v>3.5115121588746974E-2</v>
      </c>
      <c r="BF44">
        <f t="shared" si="32"/>
        <v>1.4479546165321848</v>
      </c>
      <c r="BG44">
        <f t="shared" si="33"/>
        <v>700.10414958973547</v>
      </c>
      <c r="BH44" t="s">
        <v>568</v>
      </c>
      <c r="BI44">
        <v>572.04999999999995</v>
      </c>
      <c r="BJ44">
        <f t="shared" si="34"/>
        <v>572.04999999999995</v>
      </c>
      <c r="BK44">
        <f t="shared" si="35"/>
        <v>0.59195644404151782</v>
      </c>
      <c r="BL44">
        <f t="shared" si="36"/>
        <v>0.69090009750229242</v>
      </c>
      <c r="BM44">
        <f t="shared" si="37"/>
        <v>0.70981262100954712</v>
      </c>
      <c r="BN44">
        <f t="shared" si="38"/>
        <v>1.4041503064557241</v>
      </c>
      <c r="BO44">
        <f t="shared" si="39"/>
        <v>0.83253021526744875</v>
      </c>
      <c r="BP44">
        <f t="shared" si="40"/>
        <v>0.47700357258070575</v>
      </c>
      <c r="BQ44">
        <f t="shared" si="41"/>
        <v>0.5229964274192942</v>
      </c>
      <c r="BR44">
        <v>16464</v>
      </c>
      <c r="BS44">
        <v>290.00000000000011</v>
      </c>
      <c r="BT44">
        <v>1249.06</v>
      </c>
      <c r="BU44">
        <v>165</v>
      </c>
      <c r="BV44">
        <v>10234.4</v>
      </c>
      <c r="BW44">
        <v>1244.97</v>
      </c>
      <c r="BX44">
        <v>4.09</v>
      </c>
      <c r="BY44">
        <v>300.00000000000011</v>
      </c>
      <c r="BZ44">
        <v>38.5</v>
      </c>
      <c r="CA44">
        <v>1401.933670184477</v>
      </c>
      <c r="CB44">
        <v>1.48269334017643</v>
      </c>
      <c r="CC44">
        <v>-160.64086632188179</v>
      </c>
      <c r="CD44">
        <v>1.2411008827593411</v>
      </c>
      <c r="CE44">
        <v>0.99833146667461092</v>
      </c>
      <c r="CF44">
        <v>-1.113977708565074E-2</v>
      </c>
      <c r="CG44">
        <v>289.99999999999989</v>
      </c>
      <c r="CH44">
        <v>1241.1300000000001</v>
      </c>
      <c r="CI44">
        <v>815</v>
      </c>
      <c r="CJ44">
        <v>10197.700000000001</v>
      </c>
      <c r="CK44">
        <v>1244.4100000000001</v>
      </c>
      <c r="CL44">
        <v>-3.28</v>
      </c>
      <c r="CZ44">
        <f t="shared" si="42"/>
        <v>1800.19</v>
      </c>
      <c r="DA44">
        <f t="shared" si="43"/>
        <v>1513.3446064181073</v>
      </c>
      <c r="DB44">
        <f t="shared" si="44"/>
        <v>0.84065826741516581</v>
      </c>
      <c r="DC44">
        <f t="shared" si="45"/>
        <v>0.19131653483033156</v>
      </c>
      <c r="DD44">
        <v>6</v>
      </c>
      <c r="DE44">
        <v>0.5</v>
      </c>
      <c r="DF44" t="s">
        <v>425</v>
      </c>
      <c r="DG44">
        <v>2</v>
      </c>
      <c r="DH44">
        <v>1693249970</v>
      </c>
      <c r="DI44">
        <v>736.65200000000004</v>
      </c>
      <c r="DJ44">
        <v>800.12199999999996</v>
      </c>
      <c r="DK44">
        <v>25.2681</v>
      </c>
      <c r="DL44">
        <v>19.283100000000001</v>
      </c>
      <c r="DM44">
        <v>740.50900000000001</v>
      </c>
      <c r="DN44">
        <v>25.324100000000001</v>
      </c>
      <c r="DO44">
        <v>500.3</v>
      </c>
      <c r="DP44">
        <v>99.228099999999998</v>
      </c>
      <c r="DQ44">
        <v>0.100441</v>
      </c>
      <c r="DR44">
        <v>28.273</v>
      </c>
      <c r="DS44">
        <v>27.963200000000001</v>
      </c>
      <c r="DT44">
        <v>999.9</v>
      </c>
      <c r="DU44">
        <v>0</v>
      </c>
      <c r="DV44">
        <v>0</v>
      </c>
      <c r="DW44">
        <v>9940</v>
      </c>
      <c r="DX44">
        <v>0</v>
      </c>
      <c r="DY44">
        <v>1642.23</v>
      </c>
      <c r="DZ44">
        <v>-63.469900000000003</v>
      </c>
      <c r="EA44">
        <v>755.74800000000005</v>
      </c>
      <c r="EB44">
        <v>815.85400000000004</v>
      </c>
      <c r="EC44">
        <v>5.9849899999999998</v>
      </c>
      <c r="ED44">
        <v>800.12199999999996</v>
      </c>
      <c r="EE44">
        <v>19.283100000000001</v>
      </c>
      <c r="EF44">
        <v>2.5072999999999999</v>
      </c>
      <c r="EG44">
        <v>1.9134199999999999</v>
      </c>
      <c r="EH44">
        <v>21.074000000000002</v>
      </c>
      <c r="EI44">
        <v>16.7455</v>
      </c>
      <c r="EJ44">
        <v>1800.19</v>
      </c>
      <c r="EK44">
        <v>0.97799400000000003</v>
      </c>
      <c r="EL44">
        <v>2.2005799999999999E-2</v>
      </c>
      <c r="EM44">
        <v>0</v>
      </c>
      <c r="EN44">
        <v>828.03899999999999</v>
      </c>
      <c r="EO44">
        <v>5.0002500000000003</v>
      </c>
      <c r="EP44">
        <v>24437.1</v>
      </c>
      <c r="EQ44">
        <v>14823.6</v>
      </c>
      <c r="ER44">
        <v>47.061999999999998</v>
      </c>
      <c r="ES44">
        <v>49.061999999999998</v>
      </c>
      <c r="ET44">
        <v>48.061999999999998</v>
      </c>
      <c r="EU44">
        <v>47.311999999999998</v>
      </c>
      <c r="EV44">
        <v>48.186999999999998</v>
      </c>
      <c r="EW44">
        <v>1755.68</v>
      </c>
      <c r="EX44">
        <v>39.5</v>
      </c>
      <c r="EY44">
        <v>0</v>
      </c>
      <c r="EZ44">
        <v>144.20000004768369</v>
      </c>
      <c r="FA44">
        <v>0</v>
      </c>
      <c r="FB44">
        <v>828.56696153846156</v>
      </c>
      <c r="FC44">
        <v>-1.359623925220544</v>
      </c>
      <c r="FD44">
        <v>-42.229060857395083</v>
      </c>
      <c r="FE44">
        <v>24455.484615384619</v>
      </c>
      <c r="FF44">
        <v>15</v>
      </c>
      <c r="FG44">
        <v>1693249914</v>
      </c>
      <c r="FH44" t="s">
        <v>569</v>
      </c>
      <c r="FI44">
        <v>1693249901.5</v>
      </c>
      <c r="FJ44">
        <v>1693249914</v>
      </c>
      <c r="FK44">
        <v>32</v>
      </c>
      <c r="FL44">
        <v>0.219</v>
      </c>
      <c r="FM44">
        <v>-1E-3</v>
      </c>
      <c r="FN44">
        <v>-3.9390000000000001</v>
      </c>
      <c r="FO44">
        <v>-0.185</v>
      </c>
      <c r="FP44">
        <v>800</v>
      </c>
      <c r="FQ44">
        <v>19</v>
      </c>
      <c r="FR44">
        <v>0.14000000000000001</v>
      </c>
      <c r="FS44">
        <v>0.15</v>
      </c>
      <c r="FT44">
        <v>49.140363301910391</v>
      </c>
      <c r="FU44">
        <v>-0.34625222025653157</v>
      </c>
      <c r="FV44">
        <v>0.1908911644947098</v>
      </c>
      <c r="FW44">
        <v>1</v>
      </c>
      <c r="FX44">
        <v>0.41961343860628408</v>
      </c>
      <c r="FY44">
        <v>-8.8342801383937564E-3</v>
      </c>
      <c r="FZ44">
        <v>3.89350066049488E-3</v>
      </c>
      <c r="GA44">
        <v>1</v>
      </c>
      <c r="GB44">
        <v>2</v>
      </c>
      <c r="GC44">
        <v>2</v>
      </c>
      <c r="GD44" t="s">
        <v>427</v>
      </c>
      <c r="GE44">
        <v>2.9208799999999999</v>
      </c>
      <c r="GF44">
        <v>2.8298100000000002</v>
      </c>
      <c r="GG44">
        <v>0.140454</v>
      </c>
      <c r="GH44">
        <v>0.145318</v>
      </c>
      <c r="GI44">
        <v>0.123708</v>
      </c>
      <c r="GJ44">
        <v>9.82571E-2</v>
      </c>
      <c r="GK44">
        <v>22386.6</v>
      </c>
      <c r="GL44">
        <v>27422.3</v>
      </c>
      <c r="GM44">
        <v>23449</v>
      </c>
      <c r="GN44">
        <v>29401.7</v>
      </c>
      <c r="GO44">
        <v>28019.1</v>
      </c>
      <c r="GP44">
        <v>37588.1</v>
      </c>
      <c r="GQ44">
        <v>33148.1</v>
      </c>
      <c r="GR44">
        <v>43459.1</v>
      </c>
      <c r="GS44">
        <v>2.0278</v>
      </c>
      <c r="GT44">
        <v>1.8543000000000001</v>
      </c>
      <c r="GU44">
        <v>6.3583299999999995E-2</v>
      </c>
      <c r="GV44">
        <v>0</v>
      </c>
      <c r="GW44">
        <v>26.924199999999999</v>
      </c>
      <c r="GX44">
        <v>999.9</v>
      </c>
      <c r="GY44">
        <v>42.9</v>
      </c>
      <c r="GZ44">
        <v>34.9</v>
      </c>
      <c r="HA44">
        <v>24.285</v>
      </c>
      <c r="HB44">
        <v>61.509900000000002</v>
      </c>
      <c r="HC44">
        <v>38.902200000000001</v>
      </c>
      <c r="HD44">
        <v>1</v>
      </c>
      <c r="HE44">
        <v>0.30399399999999999</v>
      </c>
      <c r="HF44">
        <v>2.4028299999999998</v>
      </c>
      <c r="HG44">
        <v>20.256399999999999</v>
      </c>
      <c r="HH44">
        <v>5.2112999999999996</v>
      </c>
      <c r="HI44">
        <v>11.872199999999999</v>
      </c>
      <c r="HJ44">
        <v>4.9854000000000003</v>
      </c>
      <c r="HK44">
        <v>3.2839999999999998</v>
      </c>
      <c r="HL44">
        <v>9999</v>
      </c>
      <c r="HM44">
        <v>9999</v>
      </c>
      <c r="HN44">
        <v>9999</v>
      </c>
      <c r="HO44">
        <v>999.9</v>
      </c>
      <c r="HP44">
        <v>1.8546800000000001</v>
      </c>
      <c r="HQ44">
        <v>1.8608100000000001</v>
      </c>
      <c r="HR44">
        <v>1.85822</v>
      </c>
      <c r="HS44">
        <v>1.85928</v>
      </c>
      <c r="HT44">
        <v>1.85867</v>
      </c>
      <c r="HU44">
        <v>1.8591800000000001</v>
      </c>
      <c r="HV44">
        <v>1.8575999999999999</v>
      </c>
      <c r="HW44">
        <v>1.8609599999999999</v>
      </c>
      <c r="HX44">
        <v>5</v>
      </c>
      <c r="HY44">
        <v>0</v>
      </c>
      <c r="HZ44">
        <v>0</v>
      </c>
      <c r="IA44">
        <v>0</v>
      </c>
      <c r="IB44" t="s">
        <v>428</v>
      </c>
      <c r="IC44" t="s">
        <v>429</v>
      </c>
      <c r="ID44" t="s">
        <v>430</v>
      </c>
      <c r="IE44" t="s">
        <v>430</v>
      </c>
      <c r="IF44" t="s">
        <v>430</v>
      </c>
      <c r="IG44" t="s">
        <v>430</v>
      </c>
      <c r="IH44">
        <v>0</v>
      </c>
      <c r="II44">
        <v>100</v>
      </c>
      <c r="IJ44">
        <v>100</v>
      </c>
      <c r="IK44">
        <v>-3.8570000000000002</v>
      </c>
      <c r="IL44">
        <v>-5.6000000000000001E-2</v>
      </c>
      <c r="IM44">
        <v>-2.3242963395342229</v>
      </c>
      <c r="IN44">
        <v>-2.8793889034536778E-3</v>
      </c>
      <c r="IO44">
        <v>1.2130710265152029E-6</v>
      </c>
      <c r="IP44">
        <v>-1.618128688630449E-10</v>
      </c>
      <c r="IQ44">
        <v>-0.24265434952863901</v>
      </c>
      <c r="IR44">
        <v>-1.5706532394904989E-2</v>
      </c>
      <c r="IS44">
        <v>1.201839916416713E-3</v>
      </c>
      <c r="IT44">
        <v>-1.147753359558091E-5</v>
      </c>
      <c r="IU44">
        <v>2</v>
      </c>
      <c r="IV44">
        <v>2156</v>
      </c>
      <c r="IW44">
        <v>1</v>
      </c>
      <c r="IX44">
        <v>41</v>
      </c>
      <c r="IY44">
        <v>1.1000000000000001</v>
      </c>
      <c r="IZ44">
        <v>0.9</v>
      </c>
      <c r="JA44">
        <v>1.72119</v>
      </c>
      <c r="JB44">
        <v>2.4401899999999999</v>
      </c>
      <c r="JC44">
        <v>1.49414</v>
      </c>
      <c r="JD44">
        <v>2.2924799999999999</v>
      </c>
      <c r="JE44">
        <v>1.54419</v>
      </c>
      <c r="JF44">
        <v>2.4096700000000002</v>
      </c>
      <c r="JG44">
        <v>39.0931</v>
      </c>
      <c r="JH44">
        <v>24.017499999999998</v>
      </c>
      <c r="JI44">
        <v>18</v>
      </c>
      <c r="JJ44">
        <v>543.86500000000001</v>
      </c>
      <c r="JK44">
        <v>461.70699999999999</v>
      </c>
      <c r="JL44">
        <v>23.157900000000001</v>
      </c>
      <c r="JM44">
        <v>31.159400000000002</v>
      </c>
      <c r="JN44">
        <v>29.999700000000001</v>
      </c>
      <c r="JO44">
        <v>31.2362</v>
      </c>
      <c r="JP44">
        <v>31.220800000000001</v>
      </c>
      <c r="JQ44">
        <v>34.512099999999997</v>
      </c>
      <c r="JR44">
        <v>23.0703</v>
      </c>
      <c r="JS44">
        <v>29.6218</v>
      </c>
      <c r="JT44">
        <v>23.159099999999999</v>
      </c>
      <c r="JU44">
        <v>800</v>
      </c>
      <c r="JV44">
        <v>19.312000000000001</v>
      </c>
      <c r="JW44">
        <v>98.322699999999998</v>
      </c>
      <c r="JX44">
        <v>97.835400000000007</v>
      </c>
    </row>
    <row r="45" spans="1:284" x14ac:dyDescent="0.3">
      <c r="A45">
        <v>29</v>
      </c>
      <c r="B45">
        <v>1693250085</v>
      </c>
      <c r="C45">
        <v>6023.9000000953674</v>
      </c>
      <c r="D45" t="s">
        <v>570</v>
      </c>
      <c r="E45" t="s">
        <v>571</v>
      </c>
      <c r="F45" t="s">
        <v>416</v>
      </c>
      <c r="G45" t="s">
        <v>509</v>
      </c>
      <c r="H45" t="s">
        <v>418</v>
      </c>
      <c r="I45" t="s">
        <v>419</v>
      </c>
      <c r="J45" t="s">
        <v>510</v>
      </c>
      <c r="K45" t="s">
        <v>511</v>
      </c>
      <c r="L45" t="s">
        <v>421</v>
      </c>
      <c r="M45">
        <v>1693250085</v>
      </c>
      <c r="N45">
        <f t="shared" si="0"/>
        <v>4.6919575538317184E-3</v>
      </c>
      <c r="O45">
        <f t="shared" si="1"/>
        <v>4.6919575538317186</v>
      </c>
      <c r="P45">
        <f t="shared" si="2"/>
        <v>53.369083982762575</v>
      </c>
      <c r="Q45">
        <f t="shared" si="3"/>
        <v>930.63199999999995</v>
      </c>
      <c r="R45">
        <f t="shared" si="4"/>
        <v>675.23205949898227</v>
      </c>
      <c r="S45">
        <f t="shared" si="5"/>
        <v>67.069749808949325</v>
      </c>
      <c r="T45">
        <f t="shared" si="6"/>
        <v>92.438228496608005</v>
      </c>
      <c r="U45">
        <f t="shared" si="7"/>
        <v>0.3800484337731096</v>
      </c>
      <c r="V45">
        <f t="shared" si="8"/>
        <v>2.9133506550176862</v>
      </c>
      <c r="W45">
        <f t="shared" si="9"/>
        <v>0.35449785296282549</v>
      </c>
      <c r="X45">
        <f t="shared" si="10"/>
        <v>0.22371347022585336</v>
      </c>
      <c r="Y45">
        <f t="shared" si="11"/>
        <v>344.38269967092953</v>
      </c>
      <c r="Z45">
        <f t="shared" si="12"/>
        <v>29.109335408934449</v>
      </c>
      <c r="AA45">
        <f t="shared" si="13"/>
        <v>27.989000000000001</v>
      </c>
      <c r="AB45">
        <f t="shared" si="14"/>
        <v>3.792406872825218</v>
      </c>
      <c r="AC45">
        <f t="shared" si="15"/>
        <v>65.261639985702573</v>
      </c>
      <c r="AD45">
        <f t="shared" si="16"/>
        <v>2.5195156462820001</v>
      </c>
      <c r="AE45">
        <f t="shared" si="17"/>
        <v>3.8606379595026596</v>
      </c>
      <c r="AF45">
        <f t="shared" si="18"/>
        <v>1.272891226543218</v>
      </c>
      <c r="AG45">
        <f t="shared" si="19"/>
        <v>-206.91532812397878</v>
      </c>
      <c r="AH45">
        <f t="shared" si="20"/>
        <v>48.093168429176671</v>
      </c>
      <c r="AI45">
        <f t="shared" si="21"/>
        <v>3.6034323540068915</v>
      </c>
      <c r="AJ45">
        <f t="shared" si="22"/>
        <v>189.1639723301343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52168.386586089517</v>
      </c>
      <c r="AP45" t="s">
        <v>422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572</v>
      </c>
      <c r="AW45">
        <v>10239</v>
      </c>
      <c r="AX45">
        <v>824.6363846153846</v>
      </c>
      <c r="AY45">
        <v>1404.322960069522</v>
      </c>
      <c r="AZ45">
        <f t="shared" si="27"/>
        <v>0.41278722340724217</v>
      </c>
      <c r="BA45">
        <v>0.5</v>
      </c>
      <c r="BB45">
        <f t="shared" si="28"/>
        <v>1513.2434998354645</v>
      </c>
      <c r="BC45">
        <f t="shared" si="29"/>
        <v>53.369083982762575</v>
      </c>
      <c r="BD45">
        <f t="shared" si="30"/>
        <v>312.32379131806942</v>
      </c>
      <c r="BE45">
        <f t="shared" si="31"/>
        <v>3.790435480234592E-2</v>
      </c>
      <c r="BF45">
        <f t="shared" si="32"/>
        <v>1.4437897104737951</v>
      </c>
      <c r="BG45">
        <f t="shared" si="33"/>
        <v>700.69949476431964</v>
      </c>
      <c r="BH45" t="s">
        <v>573</v>
      </c>
      <c r="BI45">
        <v>566.54</v>
      </c>
      <c r="BJ45">
        <f t="shared" si="34"/>
        <v>566.54</v>
      </c>
      <c r="BK45">
        <f t="shared" si="35"/>
        <v>0.59657428091045883</v>
      </c>
      <c r="BL45">
        <f t="shared" si="36"/>
        <v>0.6919292980201377</v>
      </c>
      <c r="BM45">
        <f t="shared" si="37"/>
        <v>0.70761379664139135</v>
      </c>
      <c r="BN45">
        <f t="shared" si="38"/>
        <v>1.4113690889051629</v>
      </c>
      <c r="BO45">
        <f t="shared" si="39"/>
        <v>0.83155030471896685</v>
      </c>
      <c r="BP45">
        <f t="shared" si="40"/>
        <v>0.47536784916804586</v>
      </c>
      <c r="BQ45">
        <f t="shared" si="41"/>
        <v>0.52463215083195414</v>
      </c>
      <c r="BR45">
        <v>16466</v>
      </c>
      <c r="BS45">
        <v>290.00000000000011</v>
      </c>
      <c r="BT45">
        <v>1250.57</v>
      </c>
      <c r="BU45">
        <v>155</v>
      </c>
      <c r="BV45">
        <v>10239</v>
      </c>
      <c r="BW45">
        <v>1247.03</v>
      </c>
      <c r="BX45">
        <v>3.54</v>
      </c>
      <c r="BY45">
        <v>300.00000000000011</v>
      </c>
      <c r="BZ45">
        <v>38.5</v>
      </c>
      <c r="CA45">
        <v>1404.322960069522</v>
      </c>
      <c r="CB45">
        <v>1.4198528825934651</v>
      </c>
      <c r="CC45">
        <v>-161.04736149233219</v>
      </c>
      <c r="CD45">
        <v>1.1888970459536981</v>
      </c>
      <c r="CE45">
        <v>0.99847637849339832</v>
      </c>
      <c r="CF45">
        <v>-1.1143329032258059E-2</v>
      </c>
      <c r="CG45">
        <v>289.99999999999989</v>
      </c>
      <c r="CH45">
        <v>1244.01</v>
      </c>
      <c r="CI45">
        <v>705</v>
      </c>
      <c r="CJ45">
        <v>10207.4</v>
      </c>
      <c r="CK45">
        <v>1246.55</v>
      </c>
      <c r="CL45">
        <v>-2.54</v>
      </c>
      <c r="CZ45">
        <f t="shared" si="42"/>
        <v>1800.07</v>
      </c>
      <c r="DA45">
        <f t="shared" si="43"/>
        <v>1513.2434998354645</v>
      </c>
      <c r="DB45">
        <f t="shared" si="44"/>
        <v>0.84065814098088665</v>
      </c>
      <c r="DC45">
        <f t="shared" si="45"/>
        <v>0.19131628196177344</v>
      </c>
      <c r="DD45">
        <v>6</v>
      </c>
      <c r="DE45">
        <v>0.5</v>
      </c>
      <c r="DF45" t="s">
        <v>425</v>
      </c>
      <c r="DG45">
        <v>2</v>
      </c>
      <c r="DH45">
        <v>1693250085</v>
      </c>
      <c r="DI45">
        <v>930.63199999999995</v>
      </c>
      <c r="DJ45">
        <v>999.93700000000001</v>
      </c>
      <c r="DK45">
        <v>25.365500000000001</v>
      </c>
      <c r="DL45">
        <v>19.876200000000001</v>
      </c>
      <c r="DM45">
        <v>934.70600000000002</v>
      </c>
      <c r="DN45">
        <v>25.4223</v>
      </c>
      <c r="DO45">
        <v>499.839</v>
      </c>
      <c r="DP45">
        <v>99.228300000000004</v>
      </c>
      <c r="DQ45">
        <v>0.100144</v>
      </c>
      <c r="DR45">
        <v>28.295200000000001</v>
      </c>
      <c r="DS45">
        <v>27.989000000000001</v>
      </c>
      <c r="DT45">
        <v>999.9</v>
      </c>
      <c r="DU45">
        <v>0</v>
      </c>
      <c r="DV45">
        <v>0</v>
      </c>
      <c r="DW45">
        <v>9985</v>
      </c>
      <c r="DX45">
        <v>0</v>
      </c>
      <c r="DY45">
        <v>1637.5</v>
      </c>
      <c r="DZ45">
        <v>-69.304299999999998</v>
      </c>
      <c r="EA45">
        <v>954.85299999999995</v>
      </c>
      <c r="EB45">
        <v>1020.21</v>
      </c>
      <c r="EC45">
        <v>5.4893000000000001</v>
      </c>
      <c r="ED45">
        <v>999.93700000000001</v>
      </c>
      <c r="EE45">
        <v>19.876200000000001</v>
      </c>
      <c r="EF45">
        <v>2.5169800000000002</v>
      </c>
      <c r="EG45">
        <v>1.97228</v>
      </c>
      <c r="EH45">
        <v>21.136700000000001</v>
      </c>
      <c r="EI45">
        <v>17.223500000000001</v>
      </c>
      <c r="EJ45">
        <v>1800.07</v>
      </c>
      <c r="EK45">
        <v>0.97800299999999996</v>
      </c>
      <c r="EL45">
        <v>2.19974E-2</v>
      </c>
      <c r="EM45">
        <v>0</v>
      </c>
      <c r="EN45">
        <v>823.91</v>
      </c>
      <c r="EO45">
        <v>5.0002500000000003</v>
      </c>
      <c r="EP45">
        <v>24275.200000000001</v>
      </c>
      <c r="EQ45">
        <v>14822.6</v>
      </c>
      <c r="ER45">
        <v>46.625</v>
      </c>
      <c r="ES45">
        <v>48.625</v>
      </c>
      <c r="ET45">
        <v>47.625</v>
      </c>
      <c r="EU45">
        <v>46.936999999999998</v>
      </c>
      <c r="EV45">
        <v>47.811999999999998</v>
      </c>
      <c r="EW45">
        <v>1755.58</v>
      </c>
      <c r="EX45">
        <v>39.49</v>
      </c>
      <c r="EY45">
        <v>0</v>
      </c>
      <c r="EZ45">
        <v>112.7999999523163</v>
      </c>
      <c r="FA45">
        <v>0</v>
      </c>
      <c r="FB45">
        <v>824.6363846153846</v>
      </c>
      <c r="FC45">
        <v>-7.6283077057523441</v>
      </c>
      <c r="FD45">
        <v>-76.827351332210398</v>
      </c>
      <c r="FE45">
        <v>24316.5</v>
      </c>
      <c r="FF45">
        <v>15</v>
      </c>
      <c r="FG45">
        <v>1693250040.5</v>
      </c>
      <c r="FH45" t="s">
        <v>574</v>
      </c>
      <c r="FI45">
        <v>1693250039</v>
      </c>
      <c r="FJ45">
        <v>1693250040.5</v>
      </c>
      <c r="FK45">
        <v>33</v>
      </c>
      <c r="FL45">
        <v>1.4999999999999999E-2</v>
      </c>
      <c r="FM45">
        <v>-3.0000000000000001E-3</v>
      </c>
      <c r="FN45">
        <v>-4.1420000000000003</v>
      </c>
      <c r="FO45">
        <v>-0.183</v>
      </c>
      <c r="FP45">
        <v>1000</v>
      </c>
      <c r="FQ45">
        <v>19</v>
      </c>
      <c r="FR45">
        <v>0.15</v>
      </c>
      <c r="FS45">
        <v>0.03</v>
      </c>
      <c r="FT45">
        <v>53.731486249702691</v>
      </c>
      <c r="FU45">
        <v>-0.99437784433175613</v>
      </c>
      <c r="FV45">
        <v>0.18387422008880069</v>
      </c>
      <c r="FW45">
        <v>1</v>
      </c>
      <c r="FX45">
        <v>0.37944263687710772</v>
      </c>
      <c r="FY45">
        <v>5.5097982338969216E-3</v>
      </c>
      <c r="FZ45">
        <v>3.0530083514435321E-3</v>
      </c>
      <c r="GA45">
        <v>1</v>
      </c>
      <c r="GB45">
        <v>2</v>
      </c>
      <c r="GC45">
        <v>2</v>
      </c>
      <c r="GD45" t="s">
        <v>427</v>
      </c>
      <c r="GE45">
        <v>2.9197600000000001</v>
      </c>
      <c r="GF45">
        <v>2.8298999999999999</v>
      </c>
      <c r="GG45">
        <v>0.16369600000000001</v>
      </c>
      <c r="GH45">
        <v>0.16801099999999999</v>
      </c>
      <c r="GI45">
        <v>0.124052</v>
      </c>
      <c r="GJ45">
        <v>0.100411</v>
      </c>
      <c r="GK45">
        <v>21784.1</v>
      </c>
      <c r="GL45">
        <v>26695.599999999999</v>
      </c>
      <c r="GM45">
        <v>23452.2</v>
      </c>
      <c r="GN45">
        <v>29403.3</v>
      </c>
      <c r="GO45">
        <v>28013.9</v>
      </c>
      <c r="GP45">
        <v>37500.699999999997</v>
      </c>
      <c r="GQ45">
        <v>33152.800000000003</v>
      </c>
      <c r="GR45">
        <v>43460.7</v>
      </c>
      <c r="GS45">
        <v>2.0283000000000002</v>
      </c>
      <c r="GT45">
        <v>1.857</v>
      </c>
      <c r="GU45">
        <v>5.87255E-2</v>
      </c>
      <c r="GV45">
        <v>0</v>
      </c>
      <c r="GW45">
        <v>27.029399999999999</v>
      </c>
      <c r="GX45">
        <v>999.9</v>
      </c>
      <c r="GY45">
        <v>42.8</v>
      </c>
      <c r="GZ45">
        <v>34.9</v>
      </c>
      <c r="HA45">
        <v>24.229099999999999</v>
      </c>
      <c r="HB45">
        <v>61.499899999999997</v>
      </c>
      <c r="HC45">
        <v>39.635399999999997</v>
      </c>
      <c r="HD45">
        <v>1</v>
      </c>
      <c r="HE45">
        <v>0.30305900000000002</v>
      </c>
      <c r="HF45">
        <v>3.0712899999999999</v>
      </c>
      <c r="HG45">
        <v>20.244900000000001</v>
      </c>
      <c r="HH45">
        <v>5.2112999999999996</v>
      </c>
      <c r="HI45">
        <v>11.872199999999999</v>
      </c>
      <c r="HJ45">
        <v>4.9847999999999999</v>
      </c>
      <c r="HK45">
        <v>3.2839999999999998</v>
      </c>
      <c r="HL45">
        <v>9999</v>
      </c>
      <c r="HM45">
        <v>9999</v>
      </c>
      <c r="HN45">
        <v>9999</v>
      </c>
      <c r="HO45">
        <v>999.9</v>
      </c>
      <c r="HP45">
        <v>1.8547800000000001</v>
      </c>
      <c r="HQ45">
        <v>1.8608199999999999</v>
      </c>
      <c r="HR45">
        <v>1.85825</v>
      </c>
      <c r="HS45">
        <v>1.8594200000000001</v>
      </c>
      <c r="HT45">
        <v>1.85883</v>
      </c>
      <c r="HU45">
        <v>1.85928</v>
      </c>
      <c r="HV45">
        <v>1.8576999999999999</v>
      </c>
      <c r="HW45">
        <v>1.86103</v>
      </c>
      <c r="HX45">
        <v>5</v>
      </c>
      <c r="HY45">
        <v>0</v>
      </c>
      <c r="HZ45">
        <v>0</v>
      </c>
      <c r="IA45">
        <v>0</v>
      </c>
      <c r="IB45" t="s">
        <v>428</v>
      </c>
      <c r="IC45" t="s">
        <v>429</v>
      </c>
      <c r="ID45" t="s">
        <v>430</v>
      </c>
      <c r="IE45" t="s">
        <v>430</v>
      </c>
      <c r="IF45" t="s">
        <v>430</v>
      </c>
      <c r="IG45" t="s">
        <v>430</v>
      </c>
      <c r="IH45">
        <v>0</v>
      </c>
      <c r="II45">
        <v>100</v>
      </c>
      <c r="IJ45">
        <v>100</v>
      </c>
      <c r="IK45">
        <v>-4.0739999999999998</v>
      </c>
      <c r="IL45">
        <v>-5.6800000000000003E-2</v>
      </c>
      <c r="IM45">
        <v>-2.309656097480929</v>
      </c>
      <c r="IN45">
        <v>-2.8793889034536778E-3</v>
      </c>
      <c r="IO45">
        <v>1.2130710265152029E-6</v>
      </c>
      <c r="IP45">
        <v>-1.618128688630449E-10</v>
      </c>
      <c r="IQ45">
        <v>-0.24567752901758599</v>
      </c>
      <c r="IR45">
        <v>-1.5706532394904989E-2</v>
      </c>
      <c r="IS45">
        <v>1.201839916416713E-3</v>
      </c>
      <c r="IT45">
        <v>-1.147753359558091E-5</v>
      </c>
      <c r="IU45">
        <v>2</v>
      </c>
      <c r="IV45">
        <v>2156</v>
      </c>
      <c r="IW45">
        <v>1</v>
      </c>
      <c r="IX45">
        <v>41</v>
      </c>
      <c r="IY45">
        <v>0.8</v>
      </c>
      <c r="IZ45">
        <v>0.7</v>
      </c>
      <c r="JA45">
        <v>2.04834</v>
      </c>
      <c r="JB45">
        <v>2.4279799999999998</v>
      </c>
      <c r="JC45">
        <v>1.49414</v>
      </c>
      <c r="JD45">
        <v>2.2924799999999999</v>
      </c>
      <c r="JE45">
        <v>1.54419</v>
      </c>
      <c r="JF45">
        <v>2.35229</v>
      </c>
      <c r="JG45">
        <v>39.018799999999999</v>
      </c>
      <c r="JH45">
        <v>24.052499999999998</v>
      </c>
      <c r="JI45">
        <v>18</v>
      </c>
      <c r="JJ45">
        <v>543.995</v>
      </c>
      <c r="JK45">
        <v>463.42099999999999</v>
      </c>
      <c r="JL45">
        <v>22.622800000000002</v>
      </c>
      <c r="JM45">
        <v>31.1159</v>
      </c>
      <c r="JN45">
        <v>29.9999</v>
      </c>
      <c r="JO45">
        <v>31.212700000000002</v>
      </c>
      <c r="JP45">
        <v>31.201899999999998</v>
      </c>
      <c r="JQ45">
        <v>41.044699999999999</v>
      </c>
      <c r="JR45">
        <v>20.673300000000001</v>
      </c>
      <c r="JS45">
        <v>29.444400000000002</v>
      </c>
      <c r="JT45">
        <v>22.6328</v>
      </c>
      <c r="JU45">
        <v>1000</v>
      </c>
      <c r="JV45">
        <v>19.8246</v>
      </c>
      <c r="JW45">
        <v>98.336399999999998</v>
      </c>
      <c r="JX45">
        <v>97.839699999999993</v>
      </c>
    </row>
    <row r="46" spans="1:284" x14ac:dyDescent="0.3">
      <c r="A46">
        <v>30</v>
      </c>
      <c r="B46">
        <v>1693250208</v>
      </c>
      <c r="C46">
        <v>6146.9000000953674</v>
      </c>
      <c r="D46" t="s">
        <v>575</v>
      </c>
      <c r="E46" t="s">
        <v>576</v>
      </c>
      <c r="F46" t="s">
        <v>416</v>
      </c>
      <c r="G46" t="s">
        <v>509</v>
      </c>
      <c r="H46" t="s">
        <v>418</v>
      </c>
      <c r="I46" t="s">
        <v>419</v>
      </c>
      <c r="J46" t="s">
        <v>510</v>
      </c>
      <c r="K46" t="s">
        <v>511</v>
      </c>
      <c r="L46" t="s">
        <v>421</v>
      </c>
      <c r="M46">
        <v>1693250208</v>
      </c>
      <c r="N46">
        <f t="shared" si="0"/>
        <v>4.2866521349090372E-3</v>
      </c>
      <c r="O46">
        <f t="shared" si="1"/>
        <v>4.286652134909037</v>
      </c>
      <c r="P46">
        <f t="shared" si="2"/>
        <v>54.289070007226385</v>
      </c>
      <c r="Q46">
        <f t="shared" si="3"/>
        <v>1129.06</v>
      </c>
      <c r="R46">
        <f t="shared" si="4"/>
        <v>836.24045520368338</v>
      </c>
      <c r="S46">
        <f t="shared" si="5"/>
        <v>83.055008977815888</v>
      </c>
      <c r="T46">
        <f t="shared" si="6"/>
        <v>112.1377085418</v>
      </c>
      <c r="U46">
        <f t="shared" si="7"/>
        <v>0.33722837023274455</v>
      </c>
      <c r="V46">
        <f t="shared" si="8"/>
        <v>2.906167592077185</v>
      </c>
      <c r="W46">
        <f t="shared" si="9"/>
        <v>0.31689932050352637</v>
      </c>
      <c r="X46">
        <f t="shared" si="10"/>
        <v>0.19978635559978697</v>
      </c>
      <c r="Y46">
        <f t="shared" si="11"/>
        <v>344.34909967081325</v>
      </c>
      <c r="Z46">
        <f t="shared" si="12"/>
        <v>29.193922295657455</v>
      </c>
      <c r="AA46">
        <f t="shared" si="13"/>
        <v>28.016300000000001</v>
      </c>
      <c r="AB46">
        <f t="shared" si="14"/>
        <v>3.7984471603874401</v>
      </c>
      <c r="AC46">
        <f t="shared" si="15"/>
        <v>64.780007041036441</v>
      </c>
      <c r="AD46">
        <f t="shared" si="16"/>
        <v>2.4975484930980003</v>
      </c>
      <c r="AE46">
        <f t="shared" si="17"/>
        <v>3.8554310306200938</v>
      </c>
      <c r="AF46">
        <f t="shared" si="18"/>
        <v>1.3008986672894398</v>
      </c>
      <c r="AG46">
        <f t="shared" si="19"/>
        <v>-189.04135914948853</v>
      </c>
      <c r="AH46">
        <f t="shared" si="20"/>
        <v>40.062387457193068</v>
      </c>
      <c r="AI46">
        <f t="shared" si="21"/>
        <v>3.0091979032745595</v>
      </c>
      <c r="AJ46">
        <f t="shared" si="22"/>
        <v>198.37932588179237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51966.774873139802</v>
      </c>
      <c r="AP46" t="s">
        <v>422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577</v>
      </c>
      <c r="AW46">
        <v>10241.5</v>
      </c>
      <c r="AX46">
        <v>810.05799999999988</v>
      </c>
      <c r="AY46">
        <v>1367.544956617661</v>
      </c>
      <c r="AZ46">
        <f t="shared" si="27"/>
        <v>0.40765530516560822</v>
      </c>
      <c r="BA46">
        <v>0.5</v>
      </c>
      <c r="BB46">
        <f t="shared" si="28"/>
        <v>1513.0925998354069</v>
      </c>
      <c r="BC46">
        <f t="shared" si="29"/>
        <v>54.289070007226385</v>
      </c>
      <c r="BD46">
        <f t="shared" si="30"/>
        <v>308.41011276486313</v>
      </c>
      <c r="BE46">
        <f t="shared" si="31"/>
        <v>3.8516151986276614E-2</v>
      </c>
      <c r="BF46">
        <f t="shared" si="32"/>
        <v>1.5095116496118846</v>
      </c>
      <c r="BG46">
        <f t="shared" si="33"/>
        <v>691.42149785448521</v>
      </c>
      <c r="BH46" t="s">
        <v>578</v>
      </c>
      <c r="BI46">
        <v>564.04999999999995</v>
      </c>
      <c r="BJ46">
        <f t="shared" si="34"/>
        <v>564.04999999999995</v>
      </c>
      <c r="BK46">
        <f t="shared" si="35"/>
        <v>0.58754555214399629</v>
      </c>
      <c r="BL46">
        <f t="shared" si="36"/>
        <v>0.69382757418219665</v>
      </c>
      <c r="BM46">
        <f t="shared" si="37"/>
        <v>0.71982378370411637</v>
      </c>
      <c r="BN46">
        <f t="shared" si="38"/>
        <v>1.4908124477876834</v>
      </c>
      <c r="BO46">
        <f t="shared" si="39"/>
        <v>0.84663393009241261</v>
      </c>
      <c r="BP46">
        <f t="shared" si="40"/>
        <v>0.48311780541327665</v>
      </c>
      <c r="BQ46">
        <f t="shared" si="41"/>
        <v>0.51688219458672335</v>
      </c>
      <c r="BR46">
        <v>16468</v>
      </c>
      <c r="BS46">
        <v>290.00000000000011</v>
      </c>
      <c r="BT46">
        <v>1220.9100000000001</v>
      </c>
      <c r="BU46">
        <v>155</v>
      </c>
      <c r="BV46">
        <v>10241.5</v>
      </c>
      <c r="BW46">
        <v>1217.02</v>
      </c>
      <c r="BX46">
        <v>3.89</v>
      </c>
      <c r="BY46">
        <v>300.00000000000011</v>
      </c>
      <c r="BZ46">
        <v>38.5</v>
      </c>
      <c r="CA46">
        <v>1367.544956617661</v>
      </c>
      <c r="CB46">
        <v>1.3795774265439169</v>
      </c>
      <c r="CC46">
        <v>-154.16151031100381</v>
      </c>
      <c r="CD46">
        <v>1.155489821512522</v>
      </c>
      <c r="CE46">
        <v>0.99842943562091857</v>
      </c>
      <c r="CF46">
        <v>-1.1146086763070089E-2</v>
      </c>
      <c r="CG46">
        <v>289.99999999999989</v>
      </c>
      <c r="CH46">
        <v>1214.93</v>
      </c>
      <c r="CI46">
        <v>705</v>
      </c>
      <c r="CJ46">
        <v>10210.299999999999</v>
      </c>
      <c r="CK46">
        <v>1216.56</v>
      </c>
      <c r="CL46">
        <v>-1.63</v>
      </c>
      <c r="CZ46">
        <f t="shared" si="42"/>
        <v>1799.89</v>
      </c>
      <c r="DA46">
        <f t="shared" si="43"/>
        <v>1513.0925998354069</v>
      </c>
      <c r="DB46">
        <f t="shared" si="44"/>
        <v>0.84065837347582728</v>
      </c>
      <c r="DC46">
        <f t="shared" si="45"/>
        <v>0.1913167469516544</v>
      </c>
      <c r="DD46">
        <v>6</v>
      </c>
      <c r="DE46">
        <v>0.5</v>
      </c>
      <c r="DF46" t="s">
        <v>425</v>
      </c>
      <c r="DG46">
        <v>2</v>
      </c>
      <c r="DH46">
        <v>1693250208</v>
      </c>
      <c r="DI46">
        <v>1129.06</v>
      </c>
      <c r="DJ46">
        <v>1200.02</v>
      </c>
      <c r="DK46">
        <v>25.146599999999999</v>
      </c>
      <c r="DL46">
        <v>20.131599999999999</v>
      </c>
      <c r="DM46">
        <v>1133.48</v>
      </c>
      <c r="DN46">
        <v>25.214099999999998</v>
      </c>
      <c r="DO46">
        <v>499.96300000000002</v>
      </c>
      <c r="DP46">
        <v>99.218800000000002</v>
      </c>
      <c r="DQ46">
        <v>0.10073</v>
      </c>
      <c r="DR46">
        <v>28.271999999999998</v>
      </c>
      <c r="DS46">
        <v>28.016300000000001</v>
      </c>
      <c r="DT46">
        <v>999.9</v>
      </c>
      <c r="DU46">
        <v>0</v>
      </c>
      <c r="DV46">
        <v>0</v>
      </c>
      <c r="DW46">
        <v>9945</v>
      </c>
      <c r="DX46">
        <v>0</v>
      </c>
      <c r="DY46">
        <v>1618.74</v>
      </c>
      <c r="DZ46">
        <v>-70.960099999999997</v>
      </c>
      <c r="EA46">
        <v>1158.19</v>
      </c>
      <c r="EB46">
        <v>1224.68</v>
      </c>
      <c r="EC46">
        <v>5.0150199999999998</v>
      </c>
      <c r="ED46">
        <v>1200.02</v>
      </c>
      <c r="EE46">
        <v>20.131599999999999</v>
      </c>
      <c r="EF46">
        <v>2.4950199999999998</v>
      </c>
      <c r="EG46">
        <v>1.99743</v>
      </c>
      <c r="EH46">
        <v>20.994</v>
      </c>
      <c r="EI46">
        <v>17.423999999999999</v>
      </c>
      <c r="EJ46">
        <v>1799.89</v>
      </c>
      <c r="EK46">
        <v>0.97799499999999995</v>
      </c>
      <c r="EL46">
        <v>2.2004900000000001E-2</v>
      </c>
      <c r="EM46">
        <v>0</v>
      </c>
      <c r="EN46">
        <v>809.15800000000002</v>
      </c>
      <c r="EO46">
        <v>5.0002500000000003</v>
      </c>
      <c r="EP46">
        <v>23892.5</v>
      </c>
      <c r="EQ46">
        <v>14821.1</v>
      </c>
      <c r="ER46">
        <v>46.25</v>
      </c>
      <c r="ES46">
        <v>48.25</v>
      </c>
      <c r="ET46">
        <v>47.25</v>
      </c>
      <c r="EU46">
        <v>46.625</v>
      </c>
      <c r="EV46">
        <v>47.436999999999998</v>
      </c>
      <c r="EW46">
        <v>1755.39</v>
      </c>
      <c r="EX46">
        <v>39.5</v>
      </c>
      <c r="EY46">
        <v>0</v>
      </c>
      <c r="EZ46">
        <v>121.2000000476837</v>
      </c>
      <c r="FA46">
        <v>0</v>
      </c>
      <c r="FB46">
        <v>810.05799999999988</v>
      </c>
      <c r="FC46">
        <v>-6.750974370504812</v>
      </c>
      <c r="FD46">
        <v>-51.726495708723597</v>
      </c>
      <c r="FE46">
        <v>23956.607692307691</v>
      </c>
      <c r="FF46">
        <v>15</v>
      </c>
      <c r="FG46">
        <v>1693250163.5</v>
      </c>
      <c r="FH46" t="s">
        <v>579</v>
      </c>
      <c r="FI46">
        <v>1693250161.5</v>
      </c>
      <c r="FJ46">
        <v>1693250163.5</v>
      </c>
      <c r="FK46">
        <v>34</v>
      </c>
      <c r="FL46">
        <v>-0.16900000000000001</v>
      </c>
      <c r="FM46">
        <v>-6.0000000000000001E-3</v>
      </c>
      <c r="FN46">
        <v>-4.4690000000000003</v>
      </c>
      <c r="FO46">
        <v>-0.18099999999999999</v>
      </c>
      <c r="FP46">
        <v>1200</v>
      </c>
      <c r="FQ46">
        <v>20</v>
      </c>
      <c r="FR46">
        <v>0.15</v>
      </c>
      <c r="FS46">
        <v>0.05</v>
      </c>
      <c r="FT46">
        <v>54.720297623040913</v>
      </c>
      <c r="FU46">
        <v>-0.88331895540400562</v>
      </c>
      <c r="FV46">
        <v>0.17354776175367159</v>
      </c>
      <c r="FW46">
        <v>1</v>
      </c>
      <c r="FX46">
        <v>0.34511449522033011</v>
      </c>
      <c r="FY46">
        <v>-1.819445695194058E-2</v>
      </c>
      <c r="FZ46">
        <v>3.670463003997506E-3</v>
      </c>
      <c r="GA46">
        <v>1</v>
      </c>
      <c r="GB46">
        <v>2</v>
      </c>
      <c r="GC46">
        <v>2</v>
      </c>
      <c r="GD46" t="s">
        <v>427</v>
      </c>
      <c r="GE46">
        <v>2.92014</v>
      </c>
      <c r="GF46">
        <v>2.8301400000000001</v>
      </c>
      <c r="GG46">
        <v>0.18489</v>
      </c>
      <c r="GH46">
        <v>0.188365</v>
      </c>
      <c r="GI46">
        <v>0.12333</v>
      </c>
      <c r="GJ46">
        <v>0.101323</v>
      </c>
      <c r="GK46">
        <v>21233.5</v>
      </c>
      <c r="GL46">
        <v>26042.400000000001</v>
      </c>
      <c r="GM46">
        <v>23454.2</v>
      </c>
      <c r="GN46">
        <v>29403.599999999999</v>
      </c>
      <c r="GO46">
        <v>28041.8</v>
      </c>
      <c r="GP46">
        <v>37464.400000000001</v>
      </c>
      <c r="GQ46">
        <v>33156.199999999997</v>
      </c>
      <c r="GR46">
        <v>43460.800000000003</v>
      </c>
      <c r="GS46">
        <v>2.0274000000000001</v>
      </c>
      <c r="GT46">
        <v>1.8591</v>
      </c>
      <c r="GU46">
        <v>6.0260300000000003E-2</v>
      </c>
      <c r="GV46">
        <v>0</v>
      </c>
      <c r="GW46">
        <v>27.031700000000001</v>
      </c>
      <c r="GX46">
        <v>999.9</v>
      </c>
      <c r="GY46">
        <v>42.7</v>
      </c>
      <c r="GZ46">
        <v>34.9</v>
      </c>
      <c r="HA46">
        <v>24.1752</v>
      </c>
      <c r="HB46">
        <v>61.469900000000003</v>
      </c>
      <c r="HC46">
        <v>39.122599999999998</v>
      </c>
      <c r="HD46">
        <v>1</v>
      </c>
      <c r="HE46">
        <v>0.29915700000000001</v>
      </c>
      <c r="HF46">
        <v>2.79027</v>
      </c>
      <c r="HG46">
        <v>20.2499</v>
      </c>
      <c r="HH46">
        <v>5.2130999999999998</v>
      </c>
      <c r="HI46">
        <v>11.872199999999999</v>
      </c>
      <c r="HJ46">
        <v>4.9851999999999999</v>
      </c>
      <c r="HK46">
        <v>3.2839999999999998</v>
      </c>
      <c r="HL46">
        <v>9999</v>
      </c>
      <c r="HM46">
        <v>9999</v>
      </c>
      <c r="HN46">
        <v>9999</v>
      </c>
      <c r="HO46">
        <v>999.9</v>
      </c>
      <c r="HP46">
        <v>1.8547199999999999</v>
      </c>
      <c r="HQ46">
        <v>1.8608100000000001</v>
      </c>
      <c r="HR46">
        <v>1.85825</v>
      </c>
      <c r="HS46">
        <v>1.85941</v>
      </c>
      <c r="HT46">
        <v>1.8588100000000001</v>
      </c>
      <c r="HU46">
        <v>1.85928</v>
      </c>
      <c r="HV46">
        <v>1.85765</v>
      </c>
      <c r="HW46">
        <v>1.8610100000000001</v>
      </c>
      <c r="HX46">
        <v>5</v>
      </c>
      <c r="HY46">
        <v>0</v>
      </c>
      <c r="HZ46">
        <v>0</v>
      </c>
      <c r="IA46">
        <v>0</v>
      </c>
      <c r="IB46" t="s">
        <v>428</v>
      </c>
      <c r="IC46" t="s">
        <v>429</v>
      </c>
      <c r="ID46" t="s">
        <v>430</v>
      </c>
      <c r="IE46" t="s">
        <v>430</v>
      </c>
      <c r="IF46" t="s">
        <v>430</v>
      </c>
      <c r="IG46" t="s">
        <v>430</v>
      </c>
      <c r="IH46">
        <v>0</v>
      </c>
      <c r="II46">
        <v>100</v>
      </c>
      <c r="IJ46">
        <v>100</v>
      </c>
      <c r="IK46">
        <v>-4.42</v>
      </c>
      <c r="IL46">
        <v>-6.7500000000000004E-2</v>
      </c>
      <c r="IM46">
        <v>-2.4775137610704419</v>
      </c>
      <c r="IN46">
        <v>-2.8793889034536778E-3</v>
      </c>
      <c r="IO46">
        <v>1.2130710265152029E-6</v>
      </c>
      <c r="IP46">
        <v>-1.618128688630449E-10</v>
      </c>
      <c r="IQ46">
        <v>-0.25155511732364499</v>
      </c>
      <c r="IR46">
        <v>-1.5706532394904989E-2</v>
      </c>
      <c r="IS46">
        <v>1.201839916416713E-3</v>
      </c>
      <c r="IT46">
        <v>-1.147753359558091E-5</v>
      </c>
      <c r="IU46">
        <v>2</v>
      </c>
      <c r="IV46">
        <v>2156</v>
      </c>
      <c r="IW46">
        <v>1</v>
      </c>
      <c r="IX46">
        <v>41</v>
      </c>
      <c r="IY46">
        <v>0.8</v>
      </c>
      <c r="IZ46">
        <v>0.7</v>
      </c>
      <c r="JA46">
        <v>2.3559600000000001</v>
      </c>
      <c r="JB46">
        <v>2.4243199999999998</v>
      </c>
      <c r="JC46">
        <v>1.49414</v>
      </c>
      <c r="JD46">
        <v>2.2924799999999999</v>
      </c>
      <c r="JE46">
        <v>1.54419</v>
      </c>
      <c r="JF46">
        <v>2.4169900000000002</v>
      </c>
      <c r="JG46">
        <v>38.895099999999999</v>
      </c>
      <c r="JH46">
        <v>24.052499999999998</v>
      </c>
      <c r="JI46">
        <v>18</v>
      </c>
      <c r="JJ46">
        <v>543.18299999999999</v>
      </c>
      <c r="JK46">
        <v>464.72399999999999</v>
      </c>
      <c r="JL46">
        <v>22.871099999999998</v>
      </c>
      <c r="JM46">
        <v>31.085999999999999</v>
      </c>
      <c r="JN46">
        <v>30.0002</v>
      </c>
      <c r="JO46">
        <v>31.191099999999999</v>
      </c>
      <c r="JP46">
        <v>31.183</v>
      </c>
      <c r="JQ46">
        <v>47.2042</v>
      </c>
      <c r="JR46">
        <v>19.499500000000001</v>
      </c>
      <c r="JS46">
        <v>29.312999999999999</v>
      </c>
      <c r="JT46">
        <v>22.863800000000001</v>
      </c>
      <c r="JU46">
        <v>1200</v>
      </c>
      <c r="JV46">
        <v>20.113099999999999</v>
      </c>
      <c r="JW46">
        <v>98.345699999999994</v>
      </c>
      <c r="JX46">
        <v>97.840199999999996</v>
      </c>
    </row>
    <row r="47" spans="1:284" x14ac:dyDescent="0.3">
      <c r="A47">
        <v>31</v>
      </c>
      <c r="B47">
        <v>1693250397.5</v>
      </c>
      <c r="C47">
        <v>6336.4000000953674</v>
      </c>
      <c r="D47" t="s">
        <v>580</v>
      </c>
      <c r="E47" t="s">
        <v>581</v>
      </c>
      <c r="F47" t="s">
        <v>416</v>
      </c>
      <c r="G47" t="s">
        <v>509</v>
      </c>
      <c r="H47" t="s">
        <v>418</v>
      </c>
      <c r="I47" t="s">
        <v>419</v>
      </c>
      <c r="J47" t="s">
        <v>510</v>
      </c>
      <c r="K47" t="s">
        <v>511</v>
      </c>
      <c r="L47" t="s">
        <v>421</v>
      </c>
      <c r="M47">
        <v>1693250397.5</v>
      </c>
      <c r="N47">
        <f t="shared" si="0"/>
        <v>2.7403728827430961E-3</v>
      </c>
      <c r="O47">
        <f t="shared" si="1"/>
        <v>2.7403728827430962</v>
      </c>
      <c r="P47">
        <f t="shared" si="2"/>
        <v>52.985206795980488</v>
      </c>
      <c r="Q47">
        <f t="shared" si="3"/>
        <v>1431.56</v>
      </c>
      <c r="R47">
        <f t="shared" si="4"/>
        <v>980.32954507137174</v>
      </c>
      <c r="S47">
        <f t="shared" si="5"/>
        <v>97.366006907738779</v>
      </c>
      <c r="T47">
        <f t="shared" si="6"/>
        <v>142.18206678519999</v>
      </c>
      <c r="U47">
        <f t="shared" si="7"/>
        <v>0.20631912163018074</v>
      </c>
      <c r="V47">
        <f t="shared" si="8"/>
        <v>2.9061763938005214</v>
      </c>
      <c r="W47">
        <f t="shared" si="9"/>
        <v>0.19851354976167349</v>
      </c>
      <c r="X47">
        <f t="shared" si="10"/>
        <v>0.12474766393510944</v>
      </c>
      <c r="Y47">
        <f t="shared" si="11"/>
        <v>344.3509996708151</v>
      </c>
      <c r="Z47">
        <f t="shared" si="12"/>
        <v>29.516993509650057</v>
      </c>
      <c r="AA47">
        <f t="shared" si="13"/>
        <v>28.053000000000001</v>
      </c>
      <c r="AB47">
        <f t="shared" si="14"/>
        <v>3.8065804789789155</v>
      </c>
      <c r="AC47">
        <f t="shared" si="15"/>
        <v>64.603376727207504</v>
      </c>
      <c r="AD47">
        <f t="shared" si="16"/>
        <v>2.4789097115630003</v>
      </c>
      <c r="AE47">
        <f t="shared" si="17"/>
        <v>3.8371209635533114</v>
      </c>
      <c r="AF47">
        <f t="shared" si="18"/>
        <v>1.3276707674159152</v>
      </c>
      <c r="AG47">
        <f t="shared" si="19"/>
        <v>-120.85044412897054</v>
      </c>
      <c r="AH47">
        <f t="shared" si="20"/>
        <v>21.496191655081113</v>
      </c>
      <c r="AI47">
        <f t="shared" si="21"/>
        <v>1.6142712540043771</v>
      </c>
      <c r="AJ47">
        <f t="shared" si="22"/>
        <v>246.61101845093006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51981.150437813223</v>
      </c>
      <c r="AP47" t="s">
        <v>422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582</v>
      </c>
      <c r="AW47">
        <v>10240.5</v>
      </c>
      <c r="AX47">
        <v>801.81603999999993</v>
      </c>
      <c r="AY47">
        <v>1346.665228143155</v>
      </c>
      <c r="AZ47">
        <f t="shared" si="27"/>
        <v>0.40459141348322969</v>
      </c>
      <c r="BA47">
        <v>0.5</v>
      </c>
      <c r="BB47">
        <f t="shared" si="28"/>
        <v>1513.1009998354077</v>
      </c>
      <c r="BC47">
        <f t="shared" si="29"/>
        <v>52.985206795980488</v>
      </c>
      <c r="BD47">
        <f t="shared" si="30"/>
        <v>306.09383613314787</v>
      </c>
      <c r="BE47">
        <f t="shared" si="31"/>
        <v>3.7654222249223712E-2</v>
      </c>
      <c r="BF47">
        <f t="shared" si="32"/>
        <v>1.5484210390818678</v>
      </c>
      <c r="BG47">
        <f t="shared" si="33"/>
        <v>686.0435307678182</v>
      </c>
      <c r="BH47" t="s">
        <v>583</v>
      </c>
      <c r="BI47">
        <v>567.19000000000005</v>
      </c>
      <c r="BJ47">
        <f t="shared" si="34"/>
        <v>567.19000000000005</v>
      </c>
      <c r="BK47">
        <f t="shared" si="35"/>
        <v>0.57881885702056168</v>
      </c>
      <c r="BL47">
        <f t="shared" si="36"/>
        <v>0.69899487305206642</v>
      </c>
      <c r="BM47">
        <f t="shared" si="37"/>
        <v>0.72790146608237039</v>
      </c>
      <c r="BN47">
        <f t="shared" si="38"/>
        <v>1.5431818342047798</v>
      </c>
      <c r="BO47">
        <f t="shared" si="39"/>
        <v>0.85519725525009671</v>
      </c>
      <c r="BP47">
        <f t="shared" si="40"/>
        <v>0.49445618729004431</v>
      </c>
      <c r="BQ47">
        <f t="shared" si="41"/>
        <v>0.50554381270995563</v>
      </c>
      <c r="BR47">
        <v>16470</v>
      </c>
      <c r="BS47">
        <v>290.00000000000011</v>
      </c>
      <c r="BT47">
        <v>1202.83</v>
      </c>
      <c r="BU47">
        <v>175</v>
      </c>
      <c r="BV47">
        <v>10240.5</v>
      </c>
      <c r="BW47">
        <v>1200.21</v>
      </c>
      <c r="BX47">
        <v>2.62</v>
      </c>
      <c r="BY47">
        <v>300.00000000000011</v>
      </c>
      <c r="BZ47">
        <v>38.5</v>
      </c>
      <c r="CA47">
        <v>1346.665228143155</v>
      </c>
      <c r="CB47">
        <v>1.464535011097329</v>
      </c>
      <c r="CC47">
        <v>-149.9759968096796</v>
      </c>
      <c r="CD47">
        <v>1.226904418241884</v>
      </c>
      <c r="CE47">
        <v>0.99812964978232577</v>
      </c>
      <c r="CF47">
        <v>-1.114827385984426E-2</v>
      </c>
      <c r="CG47">
        <v>289.99999999999989</v>
      </c>
      <c r="CH47">
        <v>1198.8499999999999</v>
      </c>
      <c r="CI47">
        <v>775</v>
      </c>
      <c r="CJ47">
        <v>10208.4</v>
      </c>
      <c r="CK47">
        <v>1199.75</v>
      </c>
      <c r="CL47">
        <v>-0.9</v>
      </c>
      <c r="CZ47">
        <f t="shared" si="42"/>
        <v>1799.9</v>
      </c>
      <c r="DA47">
        <f t="shared" si="43"/>
        <v>1513.1009998354077</v>
      </c>
      <c r="DB47">
        <f t="shared" si="44"/>
        <v>0.84065836981799413</v>
      </c>
      <c r="DC47">
        <f t="shared" si="45"/>
        <v>0.19131673963598816</v>
      </c>
      <c r="DD47">
        <v>6</v>
      </c>
      <c r="DE47">
        <v>0.5</v>
      </c>
      <c r="DF47" t="s">
        <v>425</v>
      </c>
      <c r="DG47">
        <v>2</v>
      </c>
      <c r="DH47">
        <v>1693250397.5</v>
      </c>
      <c r="DI47">
        <v>1431.56</v>
      </c>
      <c r="DJ47">
        <v>1499.81</v>
      </c>
      <c r="DK47">
        <v>24.9589</v>
      </c>
      <c r="DL47">
        <v>21.7544</v>
      </c>
      <c r="DM47">
        <v>1436.54</v>
      </c>
      <c r="DN47">
        <v>25.039100000000001</v>
      </c>
      <c r="DO47">
        <v>500.29199999999997</v>
      </c>
      <c r="DP47">
        <v>99.219300000000004</v>
      </c>
      <c r="DQ47">
        <v>0.10037</v>
      </c>
      <c r="DR47">
        <v>28.190200000000001</v>
      </c>
      <c r="DS47">
        <v>28.053000000000001</v>
      </c>
      <c r="DT47">
        <v>999.9</v>
      </c>
      <c r="DU47">
        <v>0</v>
      </c>
      <c r="DV47">
        <v>0</v>
      </c>
      <c r="DW47">
        <v>9945</v>
      </c>
      <c r="DX47">
        <v>0</v>
      </c>
      <c r="DY47">
        <v>1624.62</v>
      </c>
      <c r="DZ47">
        <v>-68.25</v>
      </c>
      <c r="EA47">
        <v>1468.2</v>
      </c>
      <c r="EB47">
        <v>1533.16</v>
      </c>
      <c r="EC47">
        <v>3.20458</v>
      </c>
      <c r="ED47">
        <v>1499.81</v>
      </c>
      <c r="EE47">
        <v>21.7544</v>
      </c>
      <c r="EF47">
        <v>2.47641</v>
      </c>
      <c r="EG47">
        <v>2.1584500000000002</v>
      </c>
      <c r="EH47">
        <v>20.872299999999999</v>
      </c>
      <c r="EI47">
        <v>18.6572</v>
      </c>
      <c r="EJ47">
        <v>1799.9</v>
      </c>
      <c r="EK47">
        <v>0.97799100000000005</v>
      </c>
      <c r="EL47">
        <v>2.20086E-2</v>
      </c>
      <c r="EM47">
        <v>0</v>
      </c>
      <c r="EN47">
        <v>802.81399999999996</v>
      </c>
      <c r="EO47">
        <v>5.0002500000000003</v>
      </c>
      <c r="EP47">
        <v>23693.5</v>
      </c>
      <c r="EQ47">
        <v>14821.2</v>
      </c>
      <c r="ER47">
        <v>45.936999999999998</v>
      </c>
      <c r="ES47">
        <v>48</v>
      </c>
      <c r="ET47">
        <v>46.875</v>
      </c>
      <c r="EU47">
        <v>46.5</v>
      </c>
      <c r="EV47">
        <v>47.186999999999998</v>
      </c>
      <c r="EW47">
        <v>1755.4</v>
      </c>
      <c r="EX47">
        <v>39.5</v>
      </c>
      <c r="EY47">
        <v>0</v>
      </c>
      <c r="EZ47">
        <v>187.79999995231631</v>
      </c>
      <c r="FA47">
        <v>0</v>
      </c>
      <c r="FB47">
        <v>801.81603999999993</v>
      </c>
      <c r="FC47">
        <v>1.8673846288927269</v>
      </c>
      <c r="FD47">
        <v>48.792307214847987</v>
      </c>
      <c r="FE47">
        <v>23691.527999999998</v>
      </c>
      <c r="FF47">
        <v>15</v>
      </c>
      <c r="FG47">
        <v>1693250350.5</v>
      </c>
      <c r="FH47" t="s">
        <v>584</v>
      </c>
      <c r="FI47">
        <v>1693250346.5</v>
      </c>
      <c r="FJ47">
        <v>1693250350.5</v>
      </c>
      <c r="FK47">
        <v>35</v>
      </c>
      <c r="FL47">
        <v>-0.39600000000000002</v>
      </c>
      <c r="FM47">
        <v>-8.9999999999999993E-3</v>
      </c>
      <c r="FN47">
        <v>-5.0110000000000001</v>
      </c>
      <c r="FO47">
        <v>-0.16</v>
      </c>
      <c r="FP47">
        <v>1500</v>
      </c>
      <c r="FQ47">
        <v>21</v>
      </c>
      <c r="FR47">
        <v>0.18</v>
      </c>
      <c r="FS47">
        <v>0.05</v>
      </c>
      <c r="FT47">
        <v>53.541340903755369</v>
      </c>
      <c r="FU47">
        <v>-2.330613001714164</v>
      </c>
      <c r="FV47">
        <v>0.39288977759524862</v>
      </c>
      <c r="FW47">
        <v>0</v>
      </c>
      <c r="FX47">
        <v>0.22664424255100429</v>
      </c>
      <c r="FY47">
        <v>-3.6556504389319761E-2</v>
      </c>
      <c r="FZ47">
        <v>5.6500926664348316E-3</v>
      </c>
      <c r="GA47">
        <v>1</v>
      </c>
      <c r="GB47">
        <v>1</v>
      </c>
      <c r="GC47">
        <v>2</v>
      </c>
      <c r="GD47" t="s">
        <v>506</v>
      </c>
      <c r="GE47">
        <v>2.9208799999999999</v>
      </c>
      <c r="GF47">
        <v>2.82978</v>
      </c>
      <c r="GG47">
        <v>0.213478</v>
      </c>
      <c r="GH47">
        <v>0.21556900000000001</v>
      </c>
      <c r="GI47">
        <v>0.122721</v>
      </c>
      <c r="GJ47">
        <v>0.107042</v>
      </c>
      <c r="GK47">
        <v>20486.8</v>
      </c>
      <c r="GL47">
        <v>25162.3</v>
      </c>
      <c r="GM47">
        <v>23452.799999999999</v>
      </c>
      <c r="GN47">
        <v>29396.400000000001</v>
      </c>
      <c r="GO47">
        <v>28063.1</v>
      </c>
      <c r="GP47">
        <v>37214.9</v>
      </c>
      <c r="GQ47">
        <v>33154.800000000003</v>
      </c>
      <c r="GR47">
        <v>43449</v>
      </c>
      <c r="GS47">
        <v>2.0257999999999998</v>
      </c>
      <c r="GT47">
        <v>1.8617999999999999</v>
      </c>
      <c r="GU47">
        <v>5.3510099999999998E-2</v>
      </c>
      <c r="GV47">
        <v>0</v>
      </c>
      <c r="GW47">
        <v>27.178799999999999</v>
      </c>
      <c r="GX47">
        <v>999.9</v>
      </c>
      <c r="GY47">
        <v>43.5</v>
      </c>
      <c r="GZ47">
        <v>34.9</v>
      </c>
      <c r="HA47">
        <v>24.6252</v>
      </c>
      <c r="HB47">
        <v>61.439900000000002</v>
      </c>
      <c r="HC47">
        <v>38.693899999999999</v>
      </c>
      <c r="HD47">
        <v>1</v>
      </c>
      <c r="HE47">
        <v>0.30676799999999999</v>
      </c>
      <c r="HF47">
        <v>3.4757500000000001</v>
      </c>
      <c r="HG47">
        <v>20.236999999999998</v>
      </c>
      <c r="HH47">
        <v>5.2112999999999996</v>
      </c>
      <c r="HI47">
        <v>11.872199999999999</v>
      </c>
      <c r="HJ47">
        <v>4.9854000000000003</v>
      </c>
      <c r="HK47">
        <v>3.2839999999999998</v>
      </c>
      <c r="HL47">
        <v>9999</v>
      </c>
      <c r="HM47">
        <v>9999</v>
      </c>
      <c r="HN47">
        <v>9999</v>
      </c>
      <c r="HO47">
        <v>999.9</v>
      </c>
      <c r="HP47">
        <v>1.8547100000000001</v>
      </c>
      <c r="HQ47">
        <v>1.8608100000000001</v>
      </c>
      <c r="HR47">
        <v>1.85822</v>
      </c>
      <c r="HS47">
        <v>1.85934</v>
      </c>
      <c r="HT47">
        <v>1.8588</v>
      </c>
      <c r="HU47">
        <v>1.85928</v>
      </c>
      <c r="HV47">
        <v>1.8575999999999999</v>
      </c>
      <c r="HW47">
        <v>1.8609800000000001</v>
      </c>
      <c r="HX47">
        <v>5</v>
      </c>
      <c r="HY47">
        <v>0</v>
      </c>
      <c r="HZ47">
        <v>0</v>
      </c>
      <c r="IA47">
        <v>0</v>
      </c>
      <c r="IB47" t="s">
        <v>428</v>
      </c>
      <c r="IC47" t="s">
        <v>429</v>
      </c>
      <c r="ID47" t="s">
        <v>430</v>
      </c>
      <c r="IE47" t="s">
        <v>430</v>
      </c>
      <c r="IF47" t="s">
        <v>430</v>
      </c>
      <c r="IG47" t="s">
        <v>430</v>
      </c>
      <c r="IH47">
        <v>0</v>
      </c>
      <c r="II47">
        <v>100</v>
      </c>
      <c r="IJ47">
        <v>100</v>
      </c>
      <c r="IK47">
        <v>-4.9800000000000004</v>
      </c>
      <c r="IL47">
        <v>-8.0199999999999994E-2</v>
      </c>
      <c r="IM47">
        <v>-2.8740033695378688</v>
      </c>
      <c r="IN47">
        <v>-2.8793889034536778E-3</v>
      </c>
      <c r="IO47">
        <v>1.2130710265152029E-6</v>
      </c>
      <c r="IP47">
        <v>-1.618128688630449E-10</v>
      </c>
      <c r="IQ47">
        <v>-0.26021071633675569</v>
      </c>
      <c r="IR47">
        <v>-1.5706532394904989E-2</v>
      </c>
      <c r="IS47">
        <v>1.201839916416713E-3</v>
      </c>
      <c r="IT47">
        <v>-1.147753359558091E-5</v>
      </c>
      <c r="IU47">
        <v>2</v>
      </c>
      <c r="IV47">
        <v>2156</v>
      </c>
      <c r="IW47">
        <v>1</v>
      </c>
      <c r="IX47">
        <v>41</v>
      </c>
      <c r="IY47">
        <v>0.8</v>
      </c>
      <c r="IZ47">
        <v>0.8</v>
      </c>
      <c r="JA47">
        <v>2.78931</v>
      </c>
      <c r="JB47">
        <v>2.4121100000000002</v>
      </c>
      <c r="JC47">
        <v>1.49414</v>
      </c>
      <c r="JD47">
        <v>2.2924799999999999</v>
      </c>
      <c r="JE47">
        <v>1.54419</v>
      </c>
      <c r="JF47">
        <v>2.5109900000000001</v>
      </c>
      <c r="JG47">
        <v>38.796399999999998</v>
      </c>
      <c r="JH47">
        <v>24.061199999999999</v>
      </c>
      <c r="JI47">
        <v>18</v>
      </c>
      <c r="JJ47">
        <v>542.37800000000004</v>
      </c>
      <c r="JK47">
        <v>466.89499999999998</v>
      </c>
      <c r="JL47">
        <v>22.150400000000001</v>
      </c>
      <c r="JM47">
        <v>31.1404</v>
      </c>
      <c r="JN47">
        <v>30.000399999999999</v>
      </c>
      <c r="JO47">
        <v>31.223500000000001</v>
      </c>
      <c r="JP47">
        <v>31.2181</v>
      </c>
      <c r="JQ47">
        <v>55.867800000000003</v>
      </c>
      <c r="JR47">
        <v>14.781599999999999</v>
      </c>
      <c r="JS47">
        <v>35.232199999999999</v>
      </c>
      <c r="JT47">
        <v>22.142900000000001</v>
      </c>
      <c r="JU47">
        <v>1500</v>
      </c>
      <c r="JV47">
        <v>21.827999999999999</v>
      </c>
      <c r="JW47">
        <v>98.340800000000002</v>
      </c>
      <c r="JX47">
        <v>97.814700000000002</v>
      </c>
    </row>
    <row r="48" spans="1:284" x14ac:dyDescent="0.3">
      <c r="A48">
        <v>32</v>
      </c>
      <c r="B48">
        <v>1693250587</v>
      </c>
      <c r="C48">
        <v>6525.9000000953674</v>
      </c>
      <c r="D48" t="s">
        <v>585</v>
      </c>
      <c r="E48" t="s">
        <v>586</v>
      </c>
      <c r="F48" t="s">
        <v>416</v>
      </c>
      <c r="G48" t="s">
        <v>509</v>
      </c>
      <c r="H48" t="s">
        <v>418</v>
      </c>
      <c r="I48" t="s">
        <v>419</v>
      </c>
      <c r="J48" t="s">
        <v>510</v>
      </c>
      <c r="K48" t="s">
        <v>511</v>
      </c>
      <c r="L48" t="s">
        <v>421</v>
      </c>
      <c r="M48">
        <v>1693250587</v>
      </c>
      <c r="N48">
        <f t="shared" si="0"/>
        <v>1.8460020916211059E-3</v>
      </c>
      <c r="O48">
        <f t="shared" si="1"/>
        <v>1.846002091621106</v>
      </c>
      <c r="P48">
        <f t="shared" si="2"/>
        <v>51.632872449502671</v>
      </c>
      <c r="Q48">
        <f t="shared" si="3"/>
        <v>1734.14</v>
      </c>
      <c r="R48">
        <f t="shared" si="4"/>
        <v>1091.3445685656866</v>
      </c>
      <c r="S48">
        <f t="shared" si="5"/>
        <v>108.38662717843842</v>
      </c>
      <c r="T48">
        <f t="shared" si="6"/>
        <v>172.22570310882003</v>
      </c>
      <c r="U48">
        <f t="shared" si="7"/>
        <v>0.1380513878931679</v>
      </c>
      <c r="V48">
        <f t="shared" si="8"/>
        <v>2.9122297350975792</v>
      </c>
      <c r="W48">
        <f t="shared" si="9"/>
        <v>0.13451613899068829</v>
      </c>
      <c r="X48">
        <f t="shared" si="10"/>
        <v>8.438267450062481E-2</v>
      </c>
      <c r="Y48">
        <f t="shared" si="11"/>
        <v>344.38779967101834</v>
      </c>
      <c r="Z48">
        <f t="shared" si="12"/>
        <v>29.598398641105945</v>
      </c>
      <c r="AA48">
        <f t="shared" si="13"/>
        <v>27.999500000000001</v>
      </c>
      <c r="AB48">
        <f t="shared" si="14"/>
        <v>3.7947290678779413</v>
      </c>
      <c r="AC48">
        <f t="shared" si="15"/>
        <v>65.063270828540425</v>
      </c>
      <c r="AD48">
        <f t="shared" si="16"/>
        <v>2.4748245791969996</v>
      </c>
      <c r="AE48">
        <f t="shared" si="17"/>
        <v>3.8037198986181342</v>
      </c>
      <c r="AF48">
        <f t="shared" si="18"/>
        <v>1.3199044886809417</v>
      </c>
      <c r="AG48">
        <f t="shared" si="19"/>
        <v>-81.408692240490765</v>
      </c>
      <c r="AH48">
        <f t="shared" si="20"/>
        <v>6.3743676568300227</v>
      </c>
      <c r="AI48">
        <f t="shared" si="21"/>
        <v>0.47720817544124461</v>
      </c>
      <c r="AJ48">
        <f t="shared" si="22"/>
        <v>269.83068326279886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52180.195199604277</v>
      </c>
      <c r="AP48" t="s">
        <v>422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587</v>
      </c>
      <c r="AW48">
        <v>10244.799999999999</v>
      </c>
      <c r="AX48">
        <v>815.71904000000006</v>
      </c>
      <c r="AY48">
        <v>1387.1602263858369</v>
      </c>
      <c r="AZ48">
        <f t="shared" si="27"/>
        <v>0.41195038288741359</v>
      </c>
      <c r="BA48">
        <v>0.5</v>
      </c>
      <c r="BB48">
        <f t="shared" si="28"/>
        <v>1513.2683998355092</v>
      </c>
      <c r="BC48">
        <f t="shared" si="29"/>
        <v>51.632872449502671</v>
      </c>
      <c r="BD48">
        <f t="shared" si="30"/>
        <v>311.69574836183085</v>
      </c>
      <c r="BE48">
        <f t="shared" si="31"/>
        <v>3.6756405534466539E-2</v>
      </c>
      <c r="BF48">
        <f t="shared" si="32"/>
        <v>1.4740256638856579</v>
      </c>
      <c r="BG48">
        <f t="shared" si="33"/>
        <v>696.40033470159142</v>
      </c>
      <c r="BH48" t="s">
        <v>588</v>
      </c>
      <c r="BI48">
        <v>575.87</v>
      </c>
      <c r="BJ48">
        <f t="shared" si="34"/>
        <v>575.87</v>
      </c>
      <c r="BK48">
        <f t="shared" si="35"/>
        <v>0.58485689753346315</v>
      </c>
      <c r="BL48">
        <f t="shared" si="36"/>
        <v>0.70436098920051382</v>
      </c>
      <c r="BM48">
        <f t="shared" si="37"/>
        <v>0.71593479468283017</v>
      </c>
      <c r="BN48">
        <f t="shared" si="38"/>
        <v>1.451966235502278</v>
      </c>
      <c r="BO48">
        <f t="shared" si="39"/>
        <v>0.83858919266751386</v>
      </c>
      <c r="BP48">
        <f t="shared" si="40"/>
        <v>0.49725498972158338</v>
      </c>
      <c r="BQ48">
        <f t="shared" si="41"/>
        <v>0.50274501027841656</v>
      </c>
      <c r="BR48">
        <v>16472</v>
      </c>
      <c r="BS48">
        <v>290.00000000000011</v>
      </c>
      <c r="BT48">
        <v>1235.29</v>
      </c>
      <c r="BU48">
        <v>155</v>
      </c>
      <c r="BV48">
        <v>10244.799999999999</v>
      </c>
      <c r="BW48">
        <v>1231.82</v>
      </c>
      <c r="BX48">
        <v>3.47</v>
      </c>
      <c r="BY48">
        <v>300.00000000000011</v>
      </c>
      <c r="BZ48">
        <v>38.5</v>
      </c>
      <c r="CA48">
        <v>1387.1602263858369</v>
      </c>
      <c r="CB48">
        <v>1.7150591756288101</v>
      </c>
      <c r="CC48">
        <v>-159.14263216386129</v>
      </c>
      <c r="CD48">
        <v>1.436983945151707</v>
      </c>
      <c r="CE48">
        <v>0.99772228981228961</v>
      </c>
      <c r="CF48">
        <v>-1.1149676974416029E-2</v>
      </c>
      <c r="CG48">
        <v>289.99999999999989</v>
      </c>
      <c r="CH48">
        <v>1230.33</v>
      </c>
      <c r="CI48">
        <v>715</v>
      </c>
      <c r="CJ48">
        <v>10213.4</v>
      </c>
      <c r="CK48">
        <v>1231.3399999999999</v>
      </c>
      <c r="CL48">
        <v>-1.01</v>
      </c>
      <c r="CZ48">
        <f t="shared" si="42"/>
        <v>1800.1</v>
      </c>
      <c r="DA48">
        <f t="shared" si="43"/>
        <v>1513.2683998355092</v>
      </c>
      <c r="DB48">
        <f t="shared" si="44"/>
        <v>0.84065796335509646</v>
      </c>
      <c r="DC48">
        <f t="shared" si="45"/>
        <v>0.19131592671019296</v>
      </c>
      <c r="DD48">
        <v>6</v>
      </c>
      <c r="DE48">
        <v>0.5</v>
      </c>
      <c r="DF48" t="s">
        <v>425</v>
      </c>
      <c r="DG48">
        <v>2</v>
      </c>
      <c r="DH48">
        <v>1693250587</v>
      </c>
      <c r="DI48">
        <v>1734.14</v>
      </c>
      <c r="DJ48">
        <v>1799.95</v>
      </c>
      <c r="DK48">
        <v>24.919</v>
      </c>
      <c r="DL48">
        <v>22.758700000000001</v>
      </c>
      <c r="DM48">
        <v>1739.59</v>
      </c>
      <c r="DN48">
        <v>25.005099999999999</v>
      </c>
      <c r="DO48">
        <v>499.93099999999998</v>
      </c>
      <c r="DP48">
        <v>99.214399999999998</v>
      </c>
      <c r="DQ48">
        <v>0.10036299999999999</v>
      </c>
      <c r="DR48">
        <v>28.040099999999999</v>
      </c>
      <c r="DS48">
        <v>27.999500000000001</v>
      </c>
      <c r="DT48">
        <v>999.9</v>
      </c>
      <c r="DU48">
        <v>0</v>
      </c>
      <c r="DV48">
        <v>0</v>
      </c>
      <c r="DW48">
        <v>9980</v>
      </c>
      <c r="DX48">
        <v>0</v>
      </c>
      <c r="DY48">
        <v>1614.37</v>
      </c>
      <c r="DZ48">
        <v>-65.813500000000005</v>
      </c>
      <c r="EA48">
        <v>1778.46</v>
      </c>
      <c r="EB48">
        <v>1841.87</v>
      </c>
      <c r="EC48">
        <v>2.1602600000000001</v>
      </c>
      <c r="ED48">
        <v>1799.95</v>
      </c>
      <c r="EE48">
        <v>22.758700000000001</v>
      </c>
      <c r="EF48">
        <v>2.4723199999999999</v>
      </c>
      <c r="EG48">
        <v>2.2579899999999999</v>
      </c>
      <c r="EH48">
        <v>20.845400000000001</v>
      </c>
      <c r="EI48">
        <v>19.379799999999999</v>
      </c>
      <c r="EJ48">
        <v>1800.1</v>
      </c>
      <c r="EK48">
        <v>0.97800699999999996</v>
      </c>
      <c r="EL48">
        <v>2.19928E-2</v>
      </c>
      <c r="EM48">
        <v>0</v>
      </c>
      <c r="EN48">
        <v>816.79499999999996</v>
      </c>
      <c r="EO48">
        <v>5.0002500000000003</v>
      </c>
      <c r="EP48">
        <v>23982.1</v>
      </c>
      <c r="EQ48">
        <v>14822.9</v>
      </c>
      <c r="ER48">
        <v>45.811999999999998</v>
      </c>
      <c r="ES48">
        <v>48</v>
      </c>
      <c r="ET48">
        <v>46.75</v>
      </c>
      <c r="EU48">
        <v>46.5</v>
      </c>
      <c r="EV48">
        <v>47.061999999999998</v>
      </c>
      <c r="EW48">
        <v>1755.62</v>
      </c>
      <c r="EX48">
        <v>39.479999999999997</v>
      </c>
      <c r="EY48">
        <v>0</v>
      </c>
      <c r="EZ48">
        <v>187.79999995231631</v>
      </c>
      <c r="FA48">
        <v>0</v>
      </c>
      <c r="FB48">
        <v>815.71904000000006</v>
      </c>
      <c r="FC48">
        <v>10.362000026975149</v>
      </c>
      <c r="FD48">
        <v>189.17692177963849</v>
      </c>
      <c r="FE48">
        <v>23952.484</v>
      </c>
      <c r="FF48">
        <v>15</v>
      </c>
      <c r="FG48">
        <v>1693250471.5</v>
      </c>
      <c r="FH48" t="s">
        <v>589</v>
      </c>
      <c r="FI48">
        <v>1693250471.5</v>
      </c>
      <c r="FJ48">
        <v>1693250459</v>
      </c>
      <c r="FK48">
        <v>36</v>
      </c>
      <c r="FL48">
        <v>-0.38900000000000001</v>
      </c>
      <c r="FM48">
        <v>-5.0000000000000001E-3</v>
      </c>
      <c r="FN48">
        <v>-5.46</v>
      </c>
      <c r="FO48">
        <v>-0.151</v>
      </c>
      <c r="FP48">
        <v>1801</v>
      </c>
      <c r="FQ48">
        <v>22</v>
      </c>
      <c r="FR48">
        <v>0.24</v>
      </c>
      <c r="FS48">
        <v>0.17</v>
      </c>
      <c r="FT48">
        <v>51.738630391820998</v>
      </c>
      <c r="FU48">
        <v>-0.78027728223641668</v>
      </c>
      <c r="FV48">
        <v>0.21660453102985491</v>
      </c>
      <c r="FW48">
        <v>0</v>
      </c>
      <c r="FX48">
        <v>0.1444313188242079</v>
      </c>
      <c r="FY48">
        <v>-2.3015229941739671E-2</v>
      </c>
      <c r="FZ48">
        <v>3.4290610212976171E-3</v>
      </c>
      <c r="GA48">
        <v>1</v>
      </c>
      <c r="GB48">
        <v>1</v>
      </c>
      <c r="GC48">
        <v>2</v>
      </c>
      <c r="GD48" t="s">
        <v>506</v>
      </c>
      <c r="GE48">
        <v>2.9198499999999998</v>
      </c>
      <c r="GF48">
        <v>2.8300800000000002</v>
      </c>
      <c r="GG48">
        <v>0.238538</v>
      </c>
      <c r="GH48">
        <v>0.23958199999999999</v>
      </c>
      <c r="GI48">
        <v>0.122569</v>
      </c>
      <c r="GJ48">
        <v>0.110469</v>
      </c>
      <c r="GK48">
        <v>19830.7</v>
      </c>
      <c r="GL48">
        <v>24383.9</v>
      </c>
      <c r="GM48">
        <v>23450.2</v>
      </c>
      <c r="GN48">
        <v>29388.400000000001</v>
      </c>
      <c r="GO48">
        <v>28068.3</v>
      </c>
      <c r="GP48">
        <v>37064</v>
      </c>
      <c r="GQ48">
        <v>33151.800000000003</v>
      </c>
      <c r="GR48">
        <v>43438.9</v>
      </c>
      <c r="GS48">
        <v>2.0249000000000001</v>
      </c>
      <c r="GT48">
        <v>1.8625</v>
      </c>
      <c r="GU48">
        <v>5.7980400000000001E-2</v>
      </c>
      <c r="GV48">
        <v>0</v>
      </c>
      <c r="GW48">
        <v>27.052099999999999</v>
      </c>
      <c r="GX48">
        <v>999.9</v>
      </c>
      <c r="GY48">
        <v>45.2</v>
      </c>
      <c r="GZ48">
        <v>34.9</v>
      </c>
      <c r="HA48">
        <v>25.5901</v>
      </c>
      <c r="HB48">
        <v>61.219900000000003</v>
      </c>
      <c r="HC48">
        <v>39.334899999999998</v>
      </c>
      <c r="HD48">
        <v>1</v>
      </c>
      <c r="HE48">
        <v>0.31406499999999998</v>
      </c>
      <c r="HF48">
        <v>3.23143</v>
      </c>
      <c r="HG48">
        <v>20.285499999999999</v>
      </c>
      <c r="HH48">
        <v>5.2130999999999998</v>
      </c>
      <c r="HI48">
        <v>11.872199999999999</v>
      </c>
      <c r="HJ48">
        <v>4.9850000000000003</v>
      </c>
      <c r="HK48">
        <v>3.2839999999999998</v>
      </c>
      <c r="HL48">
        <v>9999</v>
      </c>
      <c r="HM48">
        <v>9999</v>
      </c>
      <c r="HN48">
        <v>9999</v>
      </c>
      <c r="HO48">
        <v>999.9</v>
      </c>
      <c r="HP48">
        <v>1.8546100000000001</v>
      </c>
      <c r="HQ48">
        <v>1.8606799999999999</v>
      </c>
      <c r="HR48">
        <v>1.85806</v>
      </c>
      <c r="HS48">
        <v>1.8592599999999999</v>
      </c>
      <c r="HT48">
        <v>1.85867</v>
      </c>
      <c r="HU48">
        <v>1.8591599999999999</v>
      </c>
      <c r="HV48">
        <v>1.85758</v>
      </c>
      <c r="HW48">
        <v>1.8609599999999999</v>
      </c>
      <c r="HX48">
        <v>5</v>
      </c>
      <c r="HY48">
        <v>0</v>
      </c>
      <c r="HZ48">
        <v>0</v>
      </c>
      <c r="IA48">
        <v>0</v>
      </c>
      <c r="IB48" t="s">
        <v>428</v>
      </c>
      <c r="IC48" t="s">
        <v>429</v>
      </c>
      <c r="ID48" t="s">
        <v>430</v>
      </c>
      <c r="IE48" t="s">
        <v>430</v>
      </c>
      <c r="IF48" t="s">
        <v>430</v>
      </c>
      <c r="IG48" t="s">
        <v>430</v>
      </c>
      <c r="IH48">
        <v>0</v>
      </c>
      <c r="II48">
        <v>100</v>
      </c>
      <c r="IJ48">
        <v>100</v>
      </c>
      <c r="IK48">
        <v>-5.45</v>
      </c>
      <c r="IL48">
        <v>-8.6099999999999996E-2</v>
      </c>
      <c r="IM48">
        <v>-3.2632042083602402</v>
      </c>
      <c r="IN48">
        <v>-2.8793889034536778E-3</v>
      </c>
      <c r="IO48">
        <v>1.2130710265152029E-6</v>
      </c>
      <c r="IP48">
        <v>-1.618128688630449E-10</v>
      </c>
      <c r="IQ48">
        <v>-0.26535843982967089</v>
      </c>
      <c r="IR48">
        <v>-1.5706532394904989E-2</v>
      </c>
      <c r="IS48">
        <v>1.201839916416713E-3</v>
      </c>
      <c r="IT48">
        <v>-1.147753359558091E-5</v>
      </c>
      <c r="IU48">
        <v>2</v>
      </c>
      <c r="IV48">
        <v>2156</v>
      </c>
      <c r="IW48">
        <v>1</v>
      </c>
      <c r="IX48">
        <v>41</v>
      </c>
      <c r="IY48">
        <v>1.9</v>
      </c>
      <c r="IZ48">
        <v>2.1</v>
      </c>
      <c r="JA48">
        <v>3.1860400000000002</v>
      </c>
      <c r="JB48">
        <v>2.4060100000000002</v>
      </c>
      <c r="JC48">
        <v>1.49414</v>
      </c>
      <c r="JD48">
        <v>2.2912599999999999</v>
      </c>
      <c r="JE48">
        <v>1.54419</v>
      </c>
      <c r="JF48">
        <v>2.3584000000000001</v>
      </c>
      <c r="JG48">
        <v>38.821100000000001</v>
      </c>
      <c r="JH48">
        <v>16.347300000000001</v>
      </c>
      <c r="JI48">
        <v>18</v>
      </c>
      <c r="JJ48">
        <v>542.58799999999997</v>
      </c>
      <c r="JK48">
        <v>468.125</v>
      </c>
      <c r="JL48">
        <v>22.249199999999998</v>
      </c>
      <c r="JM48">
        <v>31.254799999999999</v>
      </c>
      <c r="JN48">
        <v>30.000299999999999</v>
      </c>
      <c r="JO48">
        <v>31.3156</v>
      </c>
      <c r="JP48">
        <v>31.307500000000001</v>
      </c>
      <c r="JQ48">
        <v>63.804699999999997</v>
      </c>
      <c r="JR48">
        <v>16.4268</v>
      </c>
      <c r="JS48">
        <v>43.826999999999998</v>
      </c>
      <c r="JT48">
        <v>22.227399999999999</v>
      </c>
      <c r="JU48">
        <v>1800</v>
      </c>
      <c r="JV48">
        <v>22.626899999999999</v>
      </c>
      <c r="JW48">
        <v>98.331199999999995</v>
      </c>
      <c r="JX48">
        <v>97.790499999999994</v>
      </c>
    </row>
    <row r="49" spans="1:284" x14ac:dyDescent="0.3">
      <c r="A49">
        <v>33</v>
      </c>
      <c r="B49">
        <v>1693253173</v>
      </c>
      <c r="C49">
        <v>9111.9000000953674</v>
      </c>
      <c r="D49" t="s">
        <v>590</v>
      </c>
      <c r="E49" t="s">
        <v>591</v>
      </c>
      <c r="F49" t="s">
        <v>416</v>
      </c>
      <c r="G49" t="s">
        <v>592</v>
      </c>
      <c r="H49" t="s">
        <v>593</v>
      </c>
      <c r="I49" t="s">
        <v>419</v>
      </c>
      <c r="J49" t="s">
        <v>511</v>
      </c>
      <c r="K49" t="s">
        <v>510</v>
      </c>
      <c r="L49" t="s">
        <v>594</v>
      </c>
      <c r="M49">
        <v>1693253173</v>
      </c>
      <c r="N49">
        <f t="shared" ref="N49:N80" si="46">(O49)/1000</f>
        <v>3.8204430231293827E-3</v>
      </c>
      <c r="O49">
        <f t="shared" ref="O49:O76" si="47">1000*DO49*AM49*(DK49-DL49)/(100*DD49*(1000-AM49*DK49))</f>
        <v>3.8204430231293829</v>
      </c>
      <c r="P49">
        <f t="shared" ref="P49:P76" si="48">DO49*AM49*(DJ49-DI49*(1000-AM49*DL49)/(1000-AM49*DK49))/(100*DD49)</f>
        <v>35.492010968571726</v>
      </c>
      <c r="Q49">
        <f t="shared" ref="Q49:Q80" si="49">DI49 - IF(AM49&gt;1, P49*DD49*100/(AO49*DW49), 0)</f>
        <v>355.70699999999999</v>
      </c>
      <c r="R49">
        <f t="shared" ref="R49:R80" si="50">((X49-N49/2)*Q49-P49)/(X49+N49/2)</f>
        <v>122.08523369732639</v>
      </c>
      <c r="S49">
        <f t="shared" ref="S49:S80" si="51">R49*(DP49+DQ49)/1000</f>
        <v>12.120055159730507</v>
      </c>
      <c r="T49">
        <f t="shared" ref="T49:T76" si="52">(DI49 - IF(AM49&gt;1, P49*DD49*100/(AO49*DW49), 0))*(DP49+DQ49)/1000</f>
        <v>35.312939412398997</v>
      </c>
      <c r="U49">
        <f t="shared" ref="U49:U80" si="53">2/((1/W49-1/V49)+SIGN(W49)*SQRT((1/W49-1/V49)*(1/W49-1/V49) + 4*DE49/((DE49+1)*(DE49+1))*(2*1/W49*1/V49-1/V49*1/V49)))</f>
        <v>0.25987861916329352</v>
      </c>
      <c r="V49">
        <f t="shared" ref="V49:V76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2.910662672133244</v>
      </c>
      <c r="W49">
        <f t="shared" ref="W49:W76" si="55">N49*(1000-(1000*0.61365*EXP(17.502*AA49/(240.97+AA49))/(DP49+DQ49)+DK49)/2)/(1000*0.61365*EXP(17.502*AA49/(240.97+AA49))/(DP49+DQ49)-DK49)</f>
        <v>0.24764177832393924</v>
      </c>
      <c r="X49">
        <f t="shared" ref="X49:X76" si="56">1/((DE49+1)/(U49/1.6)+1/(V49/1.37)) + DE49/((DE49+1)/(U49/1.6) + DE49/(V49/1.37))</f>
        <v>0.15582751790462038</v>
      </c>
      <c r="Y49">
        <f t="shared" ref="Y49:Y76" si="57">(CZ49*DC49)</f>
        <v>344.36179967090942</v>
      </c>
      <c r="Z49">
        <f t="shared" ref="Z49:Z80" si="58">(DR49+(Y49+2*0.95*0.0000000567*(((DR49+$B$7)+273)^4-(DR49+273)^4)-44100*N49)/(1.84*29.3*V49+8*0.95*0.0000000567*(DR49+273)^3))</f>
        <v>29.306648825678391</v>
      </c>
      <c r="AA49">
        <f t="shared" ref="AA49:AA80" si="59">($C$7*DS49+$D$7*DT49+$E$7*Z49)</f>
        <v>27.994399999999999</v>
      </c>
      <c r="AB49">
        <f t="shared" ref="AB49:AB80" si="60">0.61365*EXP(17.502*AA49/(240.97+AA49))</f>
        <v>3.7936009896680822</v>
      </c>
      <c r="AC49">
        <f t="shared" ref="AC49:AC80" si="61">(AD49/AE49*100)</f>
        <v>59.920317829943947</v>
      </c>
      <c r="AD49">
        <f t="shared" ref="AD49:AD76" si="62">DK49*(DP49+DQ49)/1000</f>
        <v>2.3091249487485999</v>
      </c>
      <c r="AE49">
        <f t="shared" ref="AE49:AE76" si="63">0.61365*EXP(17.502*DR49/(240.97+DR49))</f>
        <v>3.8536593802822954</v>
      </c>
      <c r="AF49">
        <f t="shared" ref="AF49:AF76" si="64">(AB49-DK49*(DP49+DQ49)/1000)</f>
        <v>1.4844760409194824</v>
      </c>
      <c r="AG49">
        <f t="shared" ref="AG49:AG76" si="65">(-N49*44100)</f>
        <v>-168.48153732000577</v>
      </c>
      <c r="AH49">
        <f t="shared" ref="AH49:AH76" si="66">2*29.3*V49*0.92*(DR49-AA49)</f>
        <v>42.321228520818849</v>
      </c>
      <c r="AI49">
        <f t="shared" ref="AI49:AI76" si="67">2*0.95*0.0000000567*(((DR49+$B$7)+273)^4-(AA49+273)^4)</f>
        <v>3.1734854550675995</v>
      </c>
      <c r="AJ49">
        <f t="shared" ref="AJ49:AJ80" si="68">Y49+AI49+AG49+AH49</f>
        <v>221.37497632679009</v>
      </c>
      <c r="AK49">
        <v>0</v>
      </c>
      <c r="AL49">
        <v>0</v>
      </c>
      <c r="AM49">
        <f t="shared" ref="AM49:AM76" si="69">IF(AK49*$H$13&gt;=AO49,1,(AO49/(AO49-AK49*$H$13)))</f>
        <v>1</v>
      </c>
      <c r="AN49">
        <f t="shared" ref="AN49:AN80" si="70">(AM49-1)*100</f>
        <v>0</v>
      </c>
      <c r="AO49">
        <f t="shared" ref="AO49:AO76" si="71">MAX(0,($B$13+$C$13*DW49)/(1+$D$13*DW49)*DP49/(DR49+273)*$E$13)</f>
        <v>52095.736447648815</v>
      </c>
      <c r="AP49" t="s">
        <v>422</v>
      </c>
      <c r="AQ49">
        <v>10366.9</v>
      </c>
      <c r="AR49">
        <v>993.59653846153856</v>
      </c>
      <c r="AS49">
        <v>3431.87</v>
      </c>
      <c r="AT49">
        <f t="shared" ref="AT49:AT80" si="72">1-AR49/AS49</f>
        <v>0.71047955241266758</v>
      </c>
      <c r="AU49">
        <v>-3.9894345373445681</v>
      </c>
      <c r="AV49" t="s">
        <v>595</v>
      </c>
      <c r="AW49">
        <v>10276.4</v>
      </c>
      <c r="AX49">
        <v>743.37411538461561</v>
      </c>
      <c r="AY49">
        <v>1028.8249808628259</v>
      </c>
      <c r="AZ49">
        <f t="shared" ref="AZ49:AZ80" si="73">1-AX49/AY49</f>
        <v>0.27745327999210945</v>
      </c>
      <c r="BA49">
        <v>0.5</v>
      </c>
      <c r="BB49">
        <f t="shared" ref="BB49:BB76" si="74">DA49</f>
        <v>1513.1510998354547</v>
      </c>
      <c r="BC49">
        <f t="shared" ref="BC49:BC76" si="75">P49</f>
        <v>35.492010968571726</v>
      </c>
      <c r="BD49">
        <f t="shared" ref="BD49:BD76" si="76">AZ49*BA49*BB49</f>
        <v>209.91436788650739</v>
      </c>
      <c r="BE49">
        <f t="shared" ref="BE49:BE76" si="77">(BC49-AU49)/BB49</f>
        <v>2.6092202893821803E-2</v>
      </c>
      <c r="BF49">
        <f t="shared" ref="BF49:BF76" si="78">(AS49-AY49)/AY49</f>
        <v>2.3357179926967322</v>
      </c>
      <c r="BG49">
        <f t="shared" ref="BG49:BG76" si="79">AR49/(AT49+AR49/AY49)</f>
        <v>592.75381426237436</v>
      </c>
      <c r="BH49" t="s">
        <v>596</v>
      </c>
      <c r="BI49">
        <v>575.21</v>
      </c>
      <c r="BJ49">
        <f t="shared" ref="BJ49:BJ80" si="80">IF(BI49&lt;&gt;0, BI49, BG49)</f>
        <v>575.21</v>
      </c>
      <c r="BK49">
        <f t="shared" ref="BK49:BK80" si="81">1-BJ49/AY49</f>
        <v>0.44090587738489873</v>
      </c>
      <c r="BL49">
        <f t="shared" ref="BL49:BL76" si="82">(AY49-AX49)/(AY49-BJ49)</f>
        <v>0.62928006684270255</v>
      </c>
      <c r="BM49">
        <f t="shared" ref="BM49:BM76" si="83">(AS49-AY49)/(AS49-BJ49)</f>
        <v>0.84120792083663221</v>
      </c>
      <c r="BN49">
        <f t="shared" ref="BN49:BN76" si="84">(AY49-AX49)/(AY49-AR49)</f>
        <v>8.1028522983400251</v>
      </c>
      <c r="BO49">
        <f t="shared" ref="BO49:BO76" si="85">(AS49-AY49)/(AS49-AR49)</f>
        <v>0.98555189032034995</v>
      </c>
      <c r="BP49">
        <f t="shared" ref="BP49:BP76" si="86">(BL49*BJ49/AX49)</f>
        <v>0.48692600368700167</v>
      </c>
      <c r="BQ49">
        <f t="shared" ref="BQ49:BQ80" si="87">(1-BP49)</f>
        <v>0.51307399631299833</v>
      </c>
      <c r="BR49">
        <v>16474</v>
      </c>
      <c r="BS49">
        <v>290.00000000000011</v>
      </c>
      <c r="BT49">
        <v>951.7</v>
      </c>
      <c r="BU49">
        <v>155</v>
      </c>
      <c r="BV49">
        <v>10276.4</v>
      </c>
      <c r="BW49">
        <v>949.02</v>
      </c>
      <c r="BX49">
        <v>2.68</v>
      </c>
      <c r="BY49">
        <v>300.00000000000011</v>
      </c>
      <c r="BZ49">
        <v>38.4</v>
      </c>
      <c r="CA49">
        <v>1028.8249808628259</v>
      </c>
      <c r="CB49">
        <v>1.1760991697810439</v>
      </c>
      <c r="CC49">
        <v>-82.010044871086436</v>
      </c>
      <c r="CD49">
        <v>0.98844479051933243</v>
      </c>
      <c r="CE49">
        <v>0.99594896634488317</v>
      </c>
      <c r="CF49">
        <v>-1.1183784872080091E-2</v>
      </c>
      <c r="CG49">
        <v>289.99999999999989</v>
      </c>
      <c r="CH49">
        <v>946.66</v>
      </c>
      <c r="CI49">
        <v>715</v>
      </c>
      <c r="CJ49">
        <v>10244.700000000001</v>
      </c>
      <c r="CK49">
        <v>948.77</v>
      </c>
      <c r="CL49">
        <v>-2.11</v>
      </c>
      <c r="CZ49">
        <f t="shared" ref="CZ49:CZ76" si="88">$B$11*DX49+$C$11*DY49+$F$11*EJ49*(1-EM49)</f>
        <v>1799.96</v>
      </c>
      <c r="DA49">
        <f t="shared" ref="DA49:DA80" si="89">CZ49*DB49</f>
        <v>1513.1510998354547</v>
      </c>
      <c r="DB49">
        <f t="shared" ref="DB49:DB76" si="90">($B$11*$D$9+$C$11*$D$9+$F$11*((EW49+EO49)/MAX(EW49+EO49+EX49, 0.1)*$I$9+EX49/MAX(EW49+EO49+EX49, 0.1)*$J$9))/($B$11+$C$11+$F$11)</f>
        <v>0.84065818120150149</v>
      </c>
      <c r="DC49">
        <f t="shared" ref="DC49:DC76" si="91">($B$11*$K$9+$C$11*$K$9+$F$11*((EW49+EO49)/MAX(EW49+EO49+EX49, 0.1)*$P$9+EX49/MAX(EW49+EO49+EX49, 0.1)*$Q$9))/($B$11+$C$11+$F$11)</f>
        <v>0.19131636240300307</v>
      </c>
      <c r="DD49">
        <v>6</v>
      </c>
      <c r="DE49">
        <v>0.5</v>
      </c>
      <c r="DF49" t="s">
        <v>425</v>
      </c>
      <c r="DG49">
        <v>2</v>
      </c>
      <c r="DH49">
        <v>1693253173</v>
      </c>
      <c r="DI49">
        <v>355.70699999999999</v>
      </c>
      <c r="DJ49">
        <v>399.94400000000002</v>
      </c>
      <c r="DK49">
        <v>23.259799999999998</v>
      </c>
      <c r="DL49">
        <v>18.7803</v>
      </c>
      <c r="DM49">
        <v>359.58699999999999</v>
      </c>
      <c r="DN49">
        <v>23.376100000000001</v>
      </c>
      <c r="DO49">
        <v>499.82100000000003</v>
      </c>
      <c r="DP49">
        <v>99.175200000000004</v>
      </c>
      <c r="DQ49">
        <v>0.100157</v>
      </c>
      <c r="DR49">
        <v>28.264099999999999</v>
      </c>
      <c r="DS49">
        <v>27.994399999999999</v>
      </c>
      <c r="DT49">
        <v>999.9</v>
      </c>
      <c r="DU49">
        <v>0</v>
      </c>
      <c r="DV49">
        <v>0</v>
      </c>
      <c r="DW49">
        <v>9975</v>
      </c>
      <c r="DX49">
        <v>0</v>
      </c>
      <c r="DY49">
        <v>1634.63</v>
      </c>
      <c r="DZ49">
        <v>-44.236699999999999</v>
      </c>
      <c r="EA49">
        <v>364.178</v>
      </c>
      <c r="EB49">
        <v>407.59800000000001</v>
      </c>
      <c r="EC49">
        <v>4.4795199999999999</v>
      </c>
      <c r="ED49">
        <v>399.94400000000002</v>
      </c>
      <c r="EE49">
        <v>18.7803</v>
      </c>
      <c r="EF49">
        <v>2.3068</v>
      </c>
      <c r="EG49">
        <v>1.8625400000000001</v>
      </c>
      <c r="EH49">
        <v>19.7239</v>
      </c>
      <c r="EI49">
        <v>16.3218</v>
      </c>
      <c r="EJ49">
        <v>1799.96</v>
      </c>
      <c r="EK49">
        <v>0.97799999999999998</v>
      </c>
      <c r="EL49">
        <v>2.2000100000000002E-2</v>
      </c>
      <c r="EM49">
        <v>0</v>
      </c>
      <c r="EN49">
        <v>743.48599999999999</v>
      </c>
      <c r="EO49">
        <v>5.0002500000000003</v>
      </c>
      <c r="EP49">
        <v>22615.4</v>
      </c>
      <c r="EQ49">
        <v>14821.7</v>
      </c>
      <c r="ER49">
        <v>45.875</v>
      </c>
      <c r="ES49">
        <v>48.436999999999998</v>
      </c>
      <c r="ET49">
        <v>46.875</v>
      </c>
      <c r="EU49">
        <v>47</v>
      </c>
      <c r="EV49">
        <v>47.186999999999998</v>
      </c>
      <c r="EW49">
        <v>1755.47</v>
      </c>
      <c r="EX49">
        <v>39.49</v>
      </c>
      <c r="EY49">
        <v>0</v>
      </c>
      <c r="EZ49">
        <v>2584.2000000476842</v>
      </c>
      <c r="FA49">
        <v>0</v>
      </c>
      <c r="FB49">
        <v>743.37411538461561</v>
      </c>
      <c r="FC49">
        <v>-0.89788035097562857</v>
      </c>
      <c r="FD49">
        <v>-36.33504338743257</v>
      </c>
      <c r="FE49">
        <v>22636.56923076923</v>
      </c>
      <c r="FF49">
        <v>15</v>
      </c>
      <c r="FG49">
        <v>1693253134</v>
      </c>
      <c r="FH49" t="s">
        <v>597</v>
      </c>
      <c r="FI49">
        <v>1693253134</v>
      </c>
      <c r="FJ49">
        <v>1693253126.5</v>
      </c>
      <c r="FK49">
        <v>38</v>
      </c>
      <c r="FL49">
        <v>-5.3999999999999999E-2</v>
      </c>
      <c r="FM49">
        <v>2.4E-2</v>
      </c>
      <c r="FN49">
        <v>-3.97</v>
      </c>
      <c r="FO49">
        <v>-0.20399999999999999</v>
      </c>
      <c r="FP49">
        <v>400</v>
      </c>
      <c r="FQ49">
        <v>19</v>
      </c>
      <c r="FR49">
        <v>0.16</v>
      </c>
      <c r="FS49">
        <v>0.08</v>
      </c>
      <c r="FT49">
        <v>35.654442884113713</v>
      </c>
      <c r="FU49">
        <v>-0.93556826209220556</v>
      </c>
      <c r="FV49">
        <v>0.1667251694833444</v>
      </c>
      <c r="FW49">
        <v>1</v>
      </c>
      <c r="FX49">
        <v>0.25921441362218739</v>
      </c>
      <c r="FY49">
        <v>4.1712712100721958E-2</v>
      </c>
      <c r="FZ49">
        <v>1.0196577347938831E-2</v>
      </c>
      <c r="GA49">
        <v>1</v>
      </c>
      <c r="GB49">
        <v>2</v>
      </c>
      <c r="GC49">
        <v>2</v>
      </c>
      <c r="GD49" t="s">
        <v>427</v>
      </c>
      <c r="GE49">
        <v>2.9188900000000002</v>
      </c>
      <c r="GF49">
        <v>2.8298199999999998</v>
      </c>
      <c r="GG49">
        <v>8.3048499999999997E-2</v>
      </c>
      <c r="GH49">
        <v>8.8510500000000006E-2</v>
      </c>
      <c r="GI49">
        <v>0.11666600000000001</v>
      </c>
      <c r="GJ49">
        <v>9.6217999999999998E-2</v>
      </c>
      <c r="GK49">
        <v>23891.599999999999</v>
      </c>
      <c r="GL49">
        <v>29214.400000000001</v>
      </c>
      <c r="GM49">
        <v>23460.9</v>
      </c>
      <c r="GN49">
        <v>29374</v>
      </c>
      <c r="GO49">
        <v>28263.3</v>
      </c>
      <c r="GP49">
        <v>37639.300000000003</v>
      </c>
      <c r="GQ49">
        <v>33170.400000000001</v>
      </c>
      <c r="GR49">
        <v>43425.4</v>
      </c>
      <c r="GS49">
        <v>2.0106999999999999</v>
      </c>
      <c r="GT49">
        <v>1.8134999999999999</v>
      </c>
      <c r="GU49">
        <v>3.8430100000000002E-2</v>
      </c>
      <c r="GV49">
        <v>0</v>
      </c>
      <c r="GW49">
        <v>27.366599999999998</v>
      </c>
      <c r="GX49">
        <v>999.9</v>
      </c>
      <c r="GY49">
        <v>37.5</v>
      </c>
      <c r="GZ49">
        <v>38.700000000000003</v>
      </c>
      <c r="HA49">
        <v>26.143999999999998</v>
      </c>
      <c r="HB49">
        <v>61.482100000000003</v>
      </c>
      <c r="HC49">
        <v>39.639400000000002</v>
      </c>
      <c r="HD49">
        <v>1</v>
      </c>
      <c r="HE49">
        <v>0.35911599999999999</v>
      </c>
      <c r="HF49">
        <v>3.59524</v>
      </c>
      <c r="HG49">
        <v>20.273199999999999</v>
      </c>
      <c r="HH49">
        <v>5.2107000000000001</v>
      </c>
      <c r="HI49">
        <v>11.872199999999999</v>
      </c>
      <c r="HJ49">
        <v>4.9850000000000003</v>
      </c>
      <c r="HK49">
        <v>3.2839999999999998</v>
      </c>
      <c r="HL49">
        <v>9999</v>
      </c>
      <c r="HM49">
        <v>9999</v>
      </c>
      <c r="HN49">
        <v>9999</v>
      </c>
      <c r="HO49">
        <v>999.9</v>
      </c>
      <c r="HP49">
        <v>1.8545799999999999</v>
      </c>
      <c r="HQ49">
        <v>1.86066</v>
      </c>
      <c r="HR49">
        <v>1.85806</v>
      </c>
      <c r="HS49">
        <v>1.8591299999999999</v>
      </c>
      <c r="HT49">
        <v>1.8585400000000001</v>
      </c>
      <c r="HU49">
        <v>1.85907</v>
      </c>
      <c r="HV49">
        <v>1.85745</v>
      </c>
      <c r="HW49">
        <v>1.8608100000000001</v>
      </c>
      <c r="HX49">
        <v>5</v>
      </c>
      <c r="HY49">
        <v>0</v>
      </c>
      <c r="HZ49">
        <v>0</v>
      </c>
      <c r="IA49">
        <v>0</v>
      </c>
      <c r="IB49" t="s">
        <v>428</v>
      </c>
      <c r="IC49" t="s">
        <v>429</v>
      </c>
      <c r="ID49" t="s">
        <v>430</v>
      </c>
      <c r="IE49" t="s">
        <v>430</v>
      </c>
      <c r="IF49" t="s">
        <v>430</v>
      </c>
      <c r="IG49" t="s">
        <v>430</v>
      </c>
      <c r="IH49">
        <v>0</v>
      </c>
      <c r="II49">
        <v>100</v>
      </c>
      <c r="IJ49">
        <v>100</v>
      </c>
      <c r="IK49">
        <v>-3.88</v>
      </c>
      <c r="IL49">
        <v>-0.1163</v>
      </c>
      <c r="IM49">
        <v>-2.993837434921959</v>
      </c>
      <c r="IN49">
        <v>-2.8793889034536778E-3</v>
      </c>
      <c r="IO49">
        <v>1.2130710265152029E-6</v>
      </c>
      <c r="IP49">
        <v>-1.618128688630449E-10</v>
      </c>
      <c r="IQ49">
        <v>-0.25921148722500648</v>
      </c>
      <c r="IR49">
        <v>-1.5706532394904989E-2</v>
      </c>
      <c r="IS49">
        <v>1.201839916416713E-3</v>
      </c>
      <c r="IT49">
        <v>-1.147753359558091E-5</v>
      </c>
      <c r="IU49">
        <v>2</v>
      </c>
      <c r="IV49">
        <v>2156</v>
      </c>
      <c r="IW49">
        <v>1</v>
      </c>
      <c r="IX49">
        <v>41</v>
      </c>
      <c r="IY49">
        <v>0.7</v>
      </c>
      <c r="IZ49">
        <v>0.8</v>
      </c>
      <c r="JA49">
        <v>0.99975599999999998</v>
      </c>
      <c r="JB49">
        <v>2.4706999999999999</v>
      </c>
      <c r="JC49">
        <v>1.49414</v>
      </c>
      <c r="JD49">
        <v>2.2888199999999999</v>
      </c>
      <c r="JE49">
        <v>1.54419</v>
      </c>
      <c r="JF49">
        <v>2.4877899999999999</v>
      </c>
      <c r="JG49">
        <v>41.848599999999998</v>
      </c>
      <c r="JH49">
        <v>15.8832</v>
      </c>
      <c r="JI49">
        <v>18</v>
      </c>
      <c r="JJ49">
        <v>537.95000000000005</v>
      </c>
      <c r="JK49">
        <v>439.10199999999998</v>
      </c>
      <c r="JL49">
        <v>22.465900000000001</v>
      </c>
      <c r="JM49">
        <v>31.880600000000001</v>
      </c>
      <c r="JN49">
        <v>29.999400000000001</v>
      </c>
      <c r="JO49">
        <v>31.8873</v>
      </c>
      <c r="JP49">
        <v>31.867699999999999</v>
      </c>
      <c r="JQ49">
        <v>20.0947</v>
      </c>
      <c r="JR49">
        <v>25.9026</v>
      </c>
      <c r="JS49">
        <v>8.9438499999999994</v>
      </c>
      <c r="JT49">
        <v>22.494199999999999</v>
      </c>
      <c r="JU49">
        <v>400</v>
      </c>
      <c r="JV49">
        <v>18.896699999999999</v>
      </c>
      <c r="JW49">
        <v>98.382099999999994</v>
      </c>
      <c r="JX49">
        <v>97.753</v>
      </c>
    </row>
    <row r="50" spans="1:284" x14ac:dyDescent="0.3">
      <c r="A50">
        <v>34</v>
      </c>
      <c r="B50">
        <v>1693253341</v>
      </c>
      <c r="C50">
        <v>9279.9000000953674</v>
      </c>
      <c r="D50" t="s">
        <v>598</v>
      </c>
      <c r="E50" t="s">
        <v>599</v>
      </c>
      <c r="F50" t="s">
        <v>416</v>
      </c>
      <c r="G50" t="s">
        <v>592</v>
      </c>
      <c r="H50" t="s">
        <v>593</v>
      </c>
      <c r="I50" t="s">
        <v>419</v>
      </c>
      <c r="J50" t="s">
        <v>511</v>
      </c>
      <c r="K50" t="s">
        <v>510</v>
      </c>
      <c r="L50" t="s">
        <v>594</v>
      </c>
      <c r="M50">
        <v>1693253341</v>
      </c>
      <c r="N50">
        <f t="shared" si="46"/>
        <v>4.3820368943419414E-3</v>
      </c>
      <c r="O50">
        <f t="shared" si="47"/>
        <v>4.3820368943419412</v>
      </c>
      <c r="P50">
        <f t="shared" si="48"/>
        <v>30.73995034123293</v>
      </c>
      <c r="Q50">
        <f t="shared" si="49"/>
        <v>261.70499999999998</v>
      </c>
      <c r="R50">
        <f t="shared" si="50"/>
        <v>89.388366591398452</v>
      </c>
      <c r="S50">
        <f t="shared" si="51"/>
        <v>8.8740720165050142</v>
      </c>
      <c r="T50">
        <f t="shared" si="52"/>
        <v>25.980886614644998</v>
      </c>
      <c r="U50">
        <f t="shared" si="53"/>
        <v>0.30723024479460104</v>
      </c>
      <c r="V50">
        <f t="shared" si="54"/>
        <v>2.905398207348834</v>
      </c>
      <c r="W50">
        <f t="shared" si="55"/>
        <v>0.2902551620131345</v>
      </c>
      <c r="X50">
        <f t="shared" si="56"/>
        <v>0.18285641821587029</v>
      </c>
      <c r="Y50">
        <f t="shared" si="57"/>
        <v>344.34469967089291</v>
      </c>
      <c r="Z50">
        <f t="shared" si="58"/>
        <v>29.181239498147349</v>
      </c>
      <c r="AA50">
        <f t="shared" si="59"/>
        <v>27.9267</v>
      </c>
      <c r="AB50">
        <f t="shared" si="60"/>
        <v>3.778654000390234</v>
      </c>
      <c r="AC50">
        <f t="shared" si="61"/>
        <v>60.2868522053151</v>
      </c>
      <c r="AD50">
        <f t="shared" si="62"/>
        <v>2.3259547458417003</v>
      </c>
      <c r="AE50">
        <f t="shared" si="63"/>
        <v>3.8581459485068881</v>
      </c>
      <c r="AF50">
        <f t="shared" si="64"/>
        <v>1.4526992545485338</v>
      </c>
      <c r="AG50">
        <f t="shared" si="65"/>
        <v>-193.24782704047962</v>
      </c>
      <c r="AH50">
        <f t="shared" si="66"/>
        <v>55.981644982450334</v>
      </c>
      <c r="AI50">
        <f t="shared" si="67"/>
        <v>4.204428631128537</v>
      </c>
      <c r="AJ50">
        <f t="shared" si="68"/>
        <v>211.28294624399217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51941.800448531671</v>
      </c>
      <c r="AP50" t="s">
        <v>422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600</v>
      </c>
      <c r="AW50">
        <v>10266.5</v>
      </c>
      <c r="AX50">
        <v>730.30459999999994</v>
      </c>
      <c r="AY50">
        <v>974.60893861739146</v>
      </c>
      <c r="AZ50">
        <f t="shared" si="73"/>
        <v>0.25066909294303086</v>
      </c>
      <c r="BA50">
        <v>0.5</v>
      </c>
      <c r="BB50">
        <f t="shared" si="74"/>
        <v>1513.0754998354464</v>
      </c>
      <c r="BC50">
        <f t="shared" si="75"/>
        <v>30.73995034123293</v>
      </c>
      <c r="BD50">
        <f t="shared" si="76"/>
        <v>189.64063154903718</v>
      </c>
      <c r="BE50">
        <f t="shared" si="77"/>
        <v>2.2952843319685286E-2</v>
      </c>
      <c r="BF50">
        <f t="shared" si="78"/>
        <v>2.5212790115269721</v>
      </c>
      <c r="BG50">
        <f t="shared" si="79"/>
        <v>574.34593204985083</v>
      </c>
      <c r="BH50" t="s">
        <v>601</v>
      </c>
      <c r="BI50">
        <v>578.71</v>
      </c>
      <c r="BJ50">
        <f t="shared" si="80"/>
        <v>578.71</v>
      </c>
      <c r="BK50">
        <f t="shared" si="81"/>
        <v>0.40621312090470374</v>
      </c>
      <c r="BL50">
        <f t="shared" si="82"/>
        <v>0.61708763218861407</v>
      </c>
      <c r="BM50">
        <f t="shared" si="83"/>
        <v>0.8612419427521093</v>
      </c>
      <c r="BN50">
        <f t="shared" si="84"/>
        <v>-12.866520288118354</v>
      </c>
      <c r="BO50">
        <f t="shared" si="85"/>
        <v>1.0077873135001707</v>
      </c>
      <c r="BP50">
        <f t="shared" si="86"/>
        <v>0.48899429583748055</v>
      </c>
      <c r="BQ50">
        <f t="shared" si="87"/>
        <v>0.51100570416251945</v>
      </c>
      <c r="BR50">
        <v>16476</v>
      </c>
      <c r="BS50">
        <v>290.00000000000011</v>
      </c>
      <c r="BT50">
        <v>906.92</v>
      </c>
      <c r="BU50">
        <v>235</v>
      </c>
      <c r="BV50">
        <v>10266.5</v>
      </c>
      <c r="BW50">
        <v>905.75</v>
      </c>
      <c r="BX50">
        <v>1.17</v>
      </c>
      <c r="BY50">
        <v>300.00000000000011</v>
      </c>
      <c r="BZ50">
        <v>38.4</v>
      </c>
      <c r="CA50">
        <v>974.60893861739146</v>
      </c>
      <c r="CB50">
        <v>1.2752530758089891</v>
      </c>
      <c r="CC50">
        <v>-70.689481723596614</v>
      </c>
      <c r="CD50">
        <v>1.0718813584849849</v>
      </c>
      <c r="CE50">
        <v>0.99360331588816053</v>
      </c>
      <c r="CF50">
        <v>-1.118453993325918E-2</v>
      </c>
      <c r="CG50">
        <v>289.99999999999989</v>
      </c>
      <c r="CH50">
        <v>903.9</v>
      </c>
      <c r="CI50">
        <v>745</v>
      </c>
      <c r="CJ50">
        <v>10243.9</v>
      </c>
      <c r="CK50">
        <v>905.6</v>
      </c>
      <c r="CL50">
        <v>-1.7</v>
      </c>
      <c r="CZ50">
        <f t="shared" si="88"/>
        <v>1799.87</v>
      </c>
      <c r="DA50">
        <f t="shared" si="89"/>
        <v>1513.0754998354464</v>
      </c>
      <c r="DB50">
        <f t="shared" si="90"/>
        <v>0.84065821411293395</v>
      </c>
      <c r="DC50">
        <f t="shared" si="91"/>
        <v>0.19131642822586795</v>
      </c>
      <c r="DD50">
        <v>6</v>
      </c>
      <c r="DE50">
        <v>0.5</v>
      </c>
      <c r="DF50" t="s">
        <v>425</v>
      </c>
      <c r="DG50">
        <v>2</v>
      </c>
      <c r="DH50">
        <v>1693253341</v>
      </c>
      <c r="DI50">
        <v>261.70499999999998</v>
      </c>
      <c r="DJ50">
        <v>299.97399999999999</v>
      </c>
      <c r="DK50">
        <v>23.429300000000001</v>
      </c>
      <c r="DL50">
        <v>18.293399999999998</v>
      </c>
      <c r="DM50">
        <v>265.161</v>
      </c>
      <c r="DN50">
        <v>23.544</v>
      </c>
      <c r="DO50">
        <v>499.93599999999998</v>
      </c>
      <c r="DP50">
        <v>99.1751</v>
      </c>
      <c r="DQ50">
        <v>0.100369</v>
      </c>
      <c r="DR50">
        <v>28.284099999999999</v>
      </c>
      <c r="DS50">
        <v>27.9267</v>
      </c>
      <c r="DT50">
        <v>999.9</v>
      </c>
      <c r="DU50">
        <v>0</v>
      </c>
      <c r="DV50">
        <v>0</v>
      </c>
      <c r="DW50">
        <v>9945</v>
      </c>
      <c r="DX50">
        <v>0</v>
      </c>
      <c r="DY50">
        <v>1606.75</v>
      </c>
      <c r="DZ50">
        <v>-38.269100000000002</v>
      </c>
      <c r="EA50">
        <v>267.983</v>
      </c>
      <c r="EB50">
        <v>305.56400000000002</v>
      </c>
      <c r="EC50">
        <v>5.1358899999999998</v>
      </c>
      <c r="ED50">
        <v>299.97399999999999</v>
      </c>
      <c r="EE50">
        <v>18.293399999999998</v>
      </c>
      <c r="EF50">
        <v>2.3235999999999999</v>
      </c>
      <c r="EG50">
        <v>1.8142499999999999</v>
      </c>
      <c r="EH50">
        <v>19.841000000000001</v>
      </c>
      <c r="EI50">
        <v>15.9101</v>
      </c>
      <c r="EJ50">
        <v>1799.87</v>
      </c>
      <c r="EK50">
        <v>0.97799599999999998</v>
      </c>
      <c r="EL50">
        <v>2.20039E-2</v>
      </c>
      <c r="EM50">
        <v>0</v>
      </c>
      <c r="EN50">
        <v>730.50900000000001</v>
      </c>
      <c r="EO50">
        <v>5.0002500000000003</v>
      </c>
      <c r="EP50">
        <v>22295.1</v>
      </c>
      <c r="EQ50">
        <v>14820.9</v>
      </c>
      <c r="ER50">
        <v>45.686999999999998</v>
      </c>
      <c r="ES50">
        <v>48.25</v>
      </c>
      <c r="ET50">
        <v>46.75</v>
      </c>
      <c r="EU50">
        <v>46.811999999999998</v>
      </c>
      <c r="EV50">
        <v>47</v>
      </c>
      <c r="EW50">
        <v>1755.38</v>
      </c>
      <c r="EX50">
        <v>39.49</v>
      </c>
      <c r="EY50">
        <v>0</v>
      </c>
      <c r="EZ50">
        <v>165.79999995231631</v>
      </c>
      <c r="FA50">
        <v>0</v>
      </c>
      <c r="FB50">
        <v>730.30459999999994</v>
      </c>
      <c r="FC50">
        <v>2.7133846055087449</v>
      </c>
      <c r="FD50">
        <v>106.46923122315479</v>
      </c>
      <c r="FE50">
        <v>22288.392</v>
      </c>
      <c r="FF50">
        <v>15</v>
      </c>
      <c r="FG50">
        <v>1693253239.5</v>
      </c>
      <c r="FH50" t="s">
        <v>602</v>
      </c>
      <c r="FI50">
        <v>1693253234.5</v>
      </c>
      <c r="FJ50">
        <v>1693253239.5</v>
      </c>
      <c r="FK50">
        <v>39</v>
      </c>
      <c r="FL50">
        <v>0.219</v>
      </c>
      <c r="FM50">
        <v>-2E-3</v>
      </c>
      <c r="FN50">
        <v>-3.5409999999999999</v>
      </c>
      <c r="FO50">
        <v>-0.20399999999999999</v>
      </c>
      <c r="FP50">
        <v>300</v>
      </c>
      <c r="FQ50">
        <v>19</v>
      </c>
      <c r="FR50">
        <v>0.16</v>
      </c>
      <c r="FS50">
        <v>0.09</v>
      </c>
      <c r="FT50">
        <v>30.476502448641021</v>
      </c>
      <c r="FU50">
        <v>0.98642965207879396</v>
      </c>
      <c r="FV50">
        <v>0.15899568461251559</v>
      </c>
      <c r="FW50">
        <v>1</v>
      </c>
      <c r="FX50">
        <v>0.30232306840401713</v>
      </c>
      <c r="FY50">
        <v>3.003453927656095E-2</v>
      </c>
      <c r="FZ50">
        <v>4.6270963478242536E-3</v>
      </c>
      <c r="GA50">
        <v>1</v>
      </c>
      <c r="GB50">
        <v>2</v>
      </c>
      <c r="GC50">
        <v>2</v>
      </c>
      <c r="GD50" t="s">
        <v>427</v>
      </c>
      <c r="GE50">
        <v>2.9192200000000001</v>
      </c>
      <c r="GF50">
        <v>2.82978</v>
      </c>
      <c r="GG50">
        <v>6.49642E-2</v>
      </c>
      <c r="GH50">
        <v>7.0541400000000004E-2</v>
      </c>
      <c r="GI50">
        <v>0.117266</v>
      </c>
      <c r="GJ50">
        <v>9.4423400000000005E-2</v>
      </c>
      <c r="GK50">
        <v>24365.9</v>
      </c>
      <c r="GL50">
        <v>29794.2</v>
      </c>
      <c r="GM50">
        <v>23464.1</v>
      </c>
      <c r="GN50">
        <v>29377.8</v>
      </c>
      <c r="GO50">
        <v>28246.400000000001</v>
      </c>
      <c r="GP50">
        <v>37717</v>
      </c>
      <c r="GQ50">
        <v>33175.300000000003</v>
      </c>
      <c r="GR50">
        <v>43430.1</v>
      </c>
      <c r="GS50">
        <v>2.0122</v>
      </c>
      <c r="GT50">
        <v>1.8137000000000001</v>
      </c>
      <c r="GU50">
        <v>3.7863899999999999E-2</v>
      </c>
      <c r="GV50">
        <v>0</v>
      </c>
      <c r="GW50">
        <v>27.3081</v>
      </c>
      <c r="GX50">
        <v>999.9</v>
      </c>
      <c r="GY50">
        <v>36.9</v>
      </c>
      <c r="GZ50">
        <v>38.700000000000003</v>
      </c>
      <c r="HA50">
        <v>25.724599999999999</v>
      </c>
      <c r="HB50">
        <v>61.542099999999998</v>
      </c>
      <c r="HC50">
        <v>39.835700000000003</v>
      </c>
      <c r="HD50">
        <v>1</v>
      </c>
      <c r="HE50">
        <v>0.35239799999999999</v>
      </c>
      <c r="HF50">
        <v>2.5559400000000001</v>
      </c>
      <c r="HG50">
        <v>20.250299999999999</v>
      </c>
      <c r="HH50">
        <v>5.2112999999999996</v>
      </c>
      <c r="HI50">
        <v>11.872199999999999</v>
      </c>
      <c r="HJ50">
        <v>4.984</v>
      </c>
      <c r="HK50">
        <v>3.2839999999999998</v>
      </c>
      <c r="HL50">
        <v>9999</v>
      </c>
      <c r="HM50">
        <v>9999</v>
      </c>
      <c r="HN50">
        <v>9999</v>
      </c>
      <c r="HO50">
        <v>999.9</v>
      </c>
      <c r="HP50">
        <v>1.85486</v>
      </c>
      <c r="HQ50">
        <v>1.86094</v>
      </c>
      <c r="HR50">
        <v>1.8583099999999999</v>
      </c>
      <c r="HS50">
        <v>1.85941</v>
      </c>
      <c r="HT50">
        <v>1.85883</v>
      </c>
      <c r="HU50">
        <v>1.85928</v>
      </c>
      <c r="HV50">
        <v>1.8576999999999999</v>
      </c>
      <c r="HW50">
        <v>1.86103</v>
      </c>
      <c r="HX50">
        <v>5</v>
      </c>
      <c r="HY50">
        <v>0</v>
      </c>
      <c r="HZ50">
        <v>0</v>
      </c>
      <c r="IA50">
        <v>0</v>
      </c>
      <c r="IB50" t="s">
        <v>428</v>
      </c>
      <c r="IC50" t="s">
        <v>429</v>
      </c>
      <c r="ID50" t="s">
        <v>430</v>
      </c>
      <c r="IE50" t="s">
        <v>430</v>
      </c>
      <c r="IF50" t="s">
        <v>430</v>
      </c>
      <c r="IG50" t="s">
        <v>430</v>
      </c>
      <c r="IH50">
        <v>0</v>
      </c>
      <c r="II50">
        <v>100</v>
      </c>
      <c r="IJ50">
        <v>100</v>
      </c>
      <c r="IK50">
        <v>-3.456</v>
      </c>
      <c r="IL50">
        <v>-0.1147</v>
      </c>
      <c r="IM50">
        <v>-2.7748056060706778</v>
      </c>
      <c r="IN50">
        <v>-2.8793889034536778E-3</v>
      </c>
      <c r="IO50">
        <v>1.2130710265152029E-6</v>
      </c>
      <c r="IP50">
        <v>-1.618128688630449E-10</v>
      </c>
      <c r="IQ50">
        <v>-0.26130825552743259</v>
      </c>
      <c r="IR50">
        <v>-1.5706532394904989E-2</v>
      </c>
      <c r="IS50">
        <v>1.201839916416713E-3</v>
      </c>
      <c r="IT50">
        <v>-1.147753359558091E-5</v>
      </c>
      <c r="IU50">
        <v>2</v>
      </c>
      <c r="IV50">
        <v>2156</v>
      </c>
      <c r="IW50">
        <v>1</v>
      </c>
      <c r="IX50">
        <v>41</v>
      </c>
      <c r="IY50">
        <v>1.8</v>
      </c>
      <c r="IZ50">
        <v>1.7</v>
      </c>
      <c r="JA50">
        <v>0.80078099999999997</v>
      </c>
      <c r="JB50">
        <v>2.4645999999999999</v>
      </c>
      <c r="JC50">
        <v>1.49414</v>
      </c>
      <c r="JD50">
        <v>2.2888199999999999</v>
      </c>
      <c r="JE50">
        <v>1.54419</v>
      </c>
      <c r="JF50">
        <v>2.50488</v>
      </c>
      <c r="JG50">
        <v>41.717399999999998</v>
      </c>
      <c r="JH50">
        <v>23.8598</v>
      </c>
      <c r="JI50">
        <v>18</v>
      </c>
      <c r="JJ50">
        <v>538.774</v>
      </c>
      <c r="JK50">
        <v>439.06599999999997</v>
      </c>
      <c r="JL50">
        <v>23.1265</v>
      </c>
      <c r="JM50">
        <v>31.852499999999999</v>
      </c>
      <c r="JN50">
        <v>29.9999</v>
      </c>
      <c r="JO50">
        <v>31.8642</v>
      </c>
      <c r="JP50">
        <v>31.845500000000001</v>
      </c>
      <c r="JQ50">
        <v>16.1081</v>
      </c>
      <c r="JR50">
        <v>26.912099999999999</v>
      </c>
      <c r="JS50">
        <v>5.4939</v>
      </c>
      <c r="JT50">
        <v>23.162099999999999</v>
      </c>
      <c r="JU50">
        <v>300</v>
      </c>
      <c r="JV50">
        <v>18.255199999999999</v>
      </c>
      <c r="JW50">
        <v>98.396199999999993</v>
      </c>
      <c r="JX50">
        <v>97.764499999999998</v>
      </c>
    </row>
    <row r="51" spans="1:284" x14ac:dyDescent="0.3">
      <c r="A51">
        <v>35</v>
      </c>
      <c r="B51">
        <v>1693253491</v>
      </c>
      <c r="C51">
        <v>9429.9000000953674</v>
      </c>
      <c r="D51" t="s">
        <v>603</v>
      </c>
      <c r="E51" t="s">
        <v>604</v>
      </c>
      <c r="F51" t="s">
        <v>416</v>
      </c>
      <c r="G51" t="s">
        <v>592</v>
      </c>
      <c r="H51" t="s">
        <v>593</v>
      </c>
      <c r="I51" t="s">
        <v>419</v>
      </c>
      <c r="J51" t="s">
        <v>511</v>
      </c>
      <c r="K51" t="s">
        <v>510</v>
      </c>
      <c r="L51" t="s">
        <v>594</v>
      </c>
      <c r="M51">
        <v>1693253491</v>
      </c>
      <c r="N51">
        <f t="shared" si="46"/>
        <v>5.076224879214857E-3</v>
      </c>
      <c r="O51">
        <f t="shared" si="47"/>
        <v>5.0762248792148572</v>
      </c>
      <c r="P51">
        <f t="shared" si="48"/>
        <v>23.327530087381561</v>
      </c>
      <c r="Q51">
        <f t="shared" si="49"/>
        <v>171.01900000000001</v>
      </c>
      <c r="R51">
        <f t="shared" si="50"/>
        <v>58.880938657726674</v>
      </c>
      <c r="S51">
        <f t="shared" si="51"/>
        <v>5.8452027525787109</v>
      </c>
      <c r="T51">
        <f t="shared" si="52"/>
        <v>16.977323261678002</v>
      </c>
      <c r="U51">
        <f t="shared" si="53"/>
        <v>0.36120628490884971</v>
      </c>
      <c r="V51">
        <f t="shared" si="54"/>
        <v>2.9119079352216346</v>
      </c>
      <c r="W51">
        <f t="shared" si="55"/>
        <v>0.33803292504359056</v>
      </c>
      <c r="X51">
        <f t="shared" si="56"/>
        <v>0.21322860138067889</v>
      </c>
      <c r="Y51">
        <f t="shared" si="57"/>
        <v>344.36999967083341</v>
      </c>
      <c r="Z51">
        <f t="shared" si="58"/>
        <v>29.139362497225708</v>
      </c>
      <c r="AA51">
        <f t="shared" si="59"/>
        <v>28.029599999999999</v>
      </c>
      <c r="AB51">
        <f t="shared" si="60"/>
        <v>3.8013929039564691</v>
      </c>
      <c r="AC51">
        <f t="shared" si="61"/>
        <v>60.588474467472864</v>
      </c>
      <c r="AD51">
        <f t="shared" si="62"/>
        <v>2.3568756435354001</v>
      </c>
      <c r="AE51">
        <f t="shared" si="63"/>
        <v>3.8899735704695737</v>
      </c>
      <c r="AF51">
        <f t="shared" si="64"/>
        <v>1.444517260421069</v>
      </c>
      <c r="AG51">
        <f t="shared" si="65"/>
        <v>-223.8615171733752</v>
      </c>
      <c r="AH51">
        <f t="shared" si="66"/>
        <v>62.135367762932297</v>
      </c>
      <c r="AI51">
        <f t="shared" si="67"/>
        <v>4.6618305204041652</v>
      </c>
      <c r="AJ51">
        <f t="shared" si="68"/>
        <v>187.30568078079469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52103.377887900031</v>
      </c>
      <c r="AP51" t="s">
        <v>422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605</v>
      </c>
      <c r="AW51">
        <v>10261.6</v>
      </c>
      <c r="AX51">
        <v>729.98055999999997</v>
      </c>
      <c r="AY51">
        <v>920.22628827440963</v>
      </c>
      <c r="AZ51">
        <f t="shared" si="73"/>
        <v>0.20673798466587467</v>
      </c>
      <c r="BA51">
        <v>0.5</v>
      </c>
      <c r="BB51">
        <f t="shared" si="74"/>
        <v>1513.1849998354169</v>
      </c>
      <c r="BC51">
        <f t="shared" si="75"/>
        <v>23.327530087381561</v>
      </c>
      <c r="BD51">
        <f t="shared" si="76"/>
        <v>156.41640864630298</v>
      </c>
      <c r="BE51">
        <f t="shared" si="77"/>
        <v>1.8052627159069967E-2</v>
      </c>
      <c r="BF51">
        <f t="shared" si="78"/>
        <v>2.7293761803255756</v>
      </c>
      <c r="BG51">
        <f t="shared" si="79"/>
        <v>555.01668521683644</v>
      </c>
      <c r="BH51" t="s">
        <v>606</v>
      </c>
      <c r="BI51">
        <v>588.66999999999996</v>
      </c>
      <c r="BJ51">
        <f t="shared" si="80"/>
        <v>588.66999999999996</v>
      </c>
      <c r="BK51">
        <f t="shared" si="81"/>
        <v>0.36029864882053908</v>
      </c>
      <c r="BL51">
        <f t="shared" si="82"/>
        <v>0.5737961697681766</v>
      </c>
      <c r="BM51">
        <f t="shared" si="83"/>
        <v>0.88338622387647381</v>
      </c>
      <c r="BN51">
        <f t="shared" si="84"/>
        <v>-2.5929546074763659</v>
      </c>
      <c r="BO51">
        <f t="shared" si="85"/>
        <v>1.0300910670375891</v>
      </c>
      <c r="BP51">
        <f t="shared" si="86"/>
        <v>0.46271998155325189</v>
      </c>
      <c r="BQ51">
        <f t="shared" si="87"/>
        <v>0.53728001844674811</v>
      </c>
      <c r="BR51">
        <v>16478</v>
      </c>
      <c r="BS51">
        <v>290.00000000000011</v>
      </c>
      <c r="BT51">
        <v>869.86</v>
      </c>
      <c r="BU51">
        <v>295</v>
      </c>
      <c r="BV51">
        <v>10261.6</v>
      </c>
      <c r="BW51">
        <v>870.28</v>
      </c>
      <c r="BX51">
        <v>-0.42</v>
      </c>
      <c r="BY51">
        <v>300.00000000000011</v>
      </c>
      <c r="BZ51">
        <v>38.4</v>
      </c>
      <c r="CA51">
        <v>920.22628827440963</v>
      </c>
      <c r="CB51">
        <v>1.12196556514138</v>
      </c>
      <c r="CC51">
        <v>-51.256412467780962</v>
      </c>
      <c r="CD51">
        <v>0.94310594273913995</v>
      </c>
      <c r="CE51">
        <v>0.99060957809141914</v>
      </c>
      <c r="CF51">
        <v>-1.1185122580645159E-2</v>
      </c>
      <c r="CG51">
        <v>289.99999999999989</v>
      </c>
      <c r="CH51">
        <v>870.17</v>
      </c>
      <c r="CI51">
        <v>665</v>
      </c>
      <c r="CJ51">
        <v>10249.6</v>
      </c>
      <c r="CK51">
        <v>870.22</v>
      </c>
      <c r="CL51">
        <v>-0.05</v>
      </c>
      <c r="CZ51">
        <f t="shared" si="88"/>
        <v>1800</v>
      </c>
      <c r="DA51">
        <f t="shared" si="89"/>
        <v>1513.1849998354169</v>
      </c>
      <c r="DB51">
        <f t="shared" si="90"/>
        <v>0.8406583332418982</v>
      </c>
      <c r="DC51">
        <f t="shared" si="91"/>
        <v>0.19131666648379633</v>
      </c>
      <c r="DD51">
        <v>6</v>
      </c>
      <c r="DE51">
        <v>0.5</v>
      </c>
      <c r="DF51" t="s">
        <v>425</v>
      </c>
      <c r="DG51">
        <v>2</v>
      </c>
      <c r="DH51">
        <v>1693253491</v>
      </c>
      <c r="DI51">
        <v>171.01900000000001</v>
      </c>
      <c r="DJ51">
        <v>200.05600000000001</v>
      </c>
      <c r="DK51">
        <v>23.741700000000002</v>
      </c>
      <c r="DL51">
        <v>17.7944</v>
      </c>
      <c r="DM51">
        <v>174.01300000000001</v>
      </c>
      <c r="DN51">
        <v>23.841100000000001</v>
      </c>
      <c r="DO51">
        <v>499.96199999999999</v>
      </c>
      <c r="DP51">
        <v>99.171300000000002</v>
      </c>
      <c r="DQ51">
        <v>0.100262</v>
      </c>
      <c r="DR51">
        <v>28.4254</v>
      </c>
      <c r="DS51">
        <v>28.029599999999999</v>
      </c>
      <c r="DT51">
        <v>999.9</v>
      </c>
      <c r="DU51">
        <v>0</v>
      </c>
      <c r="DV51">
        <v>0</v>
      </c>
      <c r="DW51">
        <v>9982.5</v>
      </c>
      <c r="DX51">
        <v>0</v>
      </c>
      <c r="DY51">
        <v>1603.15</v>
      </c>
      <c r="DZ51">
        <v>-29.037199999999999</v>
      </c>
      <c r="EA51">
        <v>175.178</v>
      </c>
      <c r="EB51">
        <v>203.68100000000001</v>
      </c>
      <c r="EC51">
        <v>5.9472500000000004</v>
      </c>
      <c r="ED51">
        <v>200.05600000000001</v>
      </c>
      <c r="EE51">
        <v>17.7944</v>
      </c>
      <c r="EF51">
        <v>2.3544900000000002</v>
      </c>
      <c r="EG51">
        <v>1.7646999999999999</v>
      </c>
      <c r="EH51">
        <v>20.054099999999998</v>
      </c>
      <c r="EI51">
        <v>15.477499999999999</v>
      </c>
      <c r="EJ51">
        <v>1800</v>
      </c>
      <c r="EK51">
        <v>0.97799599999999998</v>
      </c>
      <c r="EL51">
        <v>2.20039E-2</v>
      </c>
      <c r="EM51">
        <v>0</v>
      </c>
      <c r="EN51">
        <v>729.75</v>
      </c>
      <c r="EO51">
        <v>5.0002500000000003</v>
      </c>
      <c r="EP51">
        <v>22247.9</v>
      </c>
      <c r="EQ51">
        <v>14822.1</v>
      </c>
      <c r="ER51">
        <v>45.625</v>
      </c>
      <c r="ES51">
        <v>48.125</v>
      </c>
      <c r="ET51">
        <v>46.625</v>
      </c>
      <c r="EU51">
        <v>46.75</v>
      </c>
      <c r="EV51">
        <v>46.936999999999998</v>
      </c>
      <c r="EW51">
        <v>1755.5</v>
      </c>
      <c r="EX51">
        <v>39.5</v>
      </c>
      <c r="EY51">
        <v>0</v>
      </c>
      <c r="EZ51">
        <v>148.20000004768369</v>
      </c>
      <c r="FA51">
        <v>0</v>
      </c>
      <c r="FB51">
        <v>729.98055999999997</v>
      </c>
      <c r="FC51">
        <v>-1.0729230831200549</v>
      </c>
      <c r="FD51">
        <v>75.615384966887603</v>
      </c>
      <c r="FE51">
        <v>22242.776000000002</v>
      </c>
      <c r="FF51">
        <v>15</v>
      </c>
      <c r="FG51">
        <v>1693253425</v>
      </c>
      <c r="FH51" t="s">
        <v>607</v>
      </c>
      <c r="FI51">
        <v>1693253412</v>
      </c>
      <c r="FJ51">
        <v>1693253425</v>
      </c>
      <c r="FK51">
        <v>40</v>
      </c>
      <c r="FL51">
        <v>0.245</v>
      </c>
      <c r="FM51">
        <v>8.9999999999999993E-3</v>
      </c>
      <c r="FN51">
        <v>-3.0649999999999999</v>
      </c>
      <c r="FO51">
        <v>-0.20699999999999999</v>
      </c>
      <c r="FP51">
        <v>200</v>
      </c>
      <c r="FQ51">
        <v>18</v>
      </c>
      <c r="FR51">
        <v>0.17</v>
      </c>
      <c r="FS51">
        <v>0.04</v>
      </c>
      <c r="FT51">
        <v>22.99184169649639</v>
      </c>
      <c r="FU51">
        <v>0.98341319859497434</v>
      </c>
      <c r="FV51">
        <v>0.1651934664945427</v>
      </c>
      <c r="FW51">
        <v>1</v>
      </c>
      <c r="FX51">
        <v>0.34835591213859107</v>
      </c>
      <c r="FY51">
        <v>5.9250332636004981E-2</v>
      </c>
      <c r="FZ51">
        <v>9.0173935144533136E-3</v>
      </c>
      <c r="GA51">
        <v>1</v>
      </c>
      <c r="GB51">
        <v>2</v>
      </c>
      <c r="GC51">
        <v>2</v>
      </c>
      <c r="GD51" t="s">
        <v>427</v>
      </c>
      <c r="GE51">
        <v>2.91934</v>
      </c>
      <c r="GF51">
        <v>2.82999</v>
      </c>
      <c r="GG51">
        <v>4.5159400000000002E-2</v>
      </c>
      <c r="GH51">
        <v>5.0088199999999999E-2</v>
      </c>
      <c r="GI51">
        <v>0.118323</v>
      </c>
      <c r="GJ51">
        <v>9.2565999999999996E-2</v>
      </c>
      <c r="GK51">
        <v>24886.400000000001</v>
      </c>
      <c r="GL51">
        <v>30456</v>
      </c>
      <c r="GM51">
        <v>23468.400000000001</v>
      </c>
      <c r="GN51">
        <v>29383.9</v>
      </c>
      <c r="GO51">
        <v>28215.9</v>
      </c>
      <c r="GP51">
        <v>37800.400000000001</v>
      </c>
      <c r="GQ51">
        <v>33181.9</v>
      </c>
      <c r="GR51">
        <v>43438.8</v>
      </c>
      <c r="GS51">
        <v>2.0135999999999998</v>
      </c>
      <c r="GT51">
        <v>1.8140000000000001</v>
      </c>
      <c r="GU51">
        <v>2.9161599999999999E-2</v>
      </c>
      <c r="GV51">
        <v>0</v>
      </c>
      <c r="GW51">
        <v>27.5533</v>
      </c>
      <c r="GX51">
        <v>999.9</v>
      </c>
      <c r="GY51">
        <v>36.4</v>
      </c>
      <c r="GZ51">
        <v>38.700000000000003</v>
      </c>
      <c r="HA51">
        <v>25.3794</v>
      </c>
      <c r="HB51">
        <v>61.392099999999999</v>
      </c>
      <c r="HC51">
        <v>39.795699999999997</v>
      </c>
      <c r="HD51">
        <v>1</v>
      </c>
      <c r="HE51">
        <v>0.348659</v>
      </c>
      <c r="HF51">
        <v>3.2573300000000001</v>
      </c>
      <c r="HG51">
        <v>20.2364</v>
      </c>
      <c r="HH51">
        <v>5.2107000000000001</v>
      </c>
      <c r="HI51">
        <v>11.872199999999999</v>
      </c>
      <c r="HJ51">
        <v>4.9850000000000003</v>
      </c>
      <c r="HK51">
        <v>3.2839999999999998</v>
      </c>
      <c r="HL51">
        <v>9999</v>
      </c>
      <c r="HM51">
        <v>9999</v>
      </c>
      <c r="HN51">
        <v>9999</v>
      </c>
      <c r="HO51">
        <v>999.9</v>
      </c>
      <c r="HP51">
        <v>1.8549500000000001</v>
      </c>
      <c r="HQ51">
        <v>1.8609599999999999</v>
      </c>
      <c r="HR51">
        <v>1.8583700000000001</v>
      </c>
      <c r="HS51">
        <v>1.85944</v>
      </c>
      <c r="HT51">
        <v>1.8588899999999999</v>
      </c>
      <c r="HU51">
        <v>1.8593900000000001</v>
      </c>
      <c r="HV51">
        <v>1.8577600000000001</v>
      </c>
      <c r="HW51">
        <v>1.8611</v>
      </c>
      <c r="HX51">
        <v>5</v>
      </c>
      <c r="HY51">
        <v>0</v>
      </c>
      <c r="HZ51">
        <v>0</v>
      </c>
      <c r="IA51">
        <v>0</v>
      </c>
      <c r="IB51" t="s">
        <v>428</v>
      </c>
      <c r="IC51" t="s">
        <v>429</v>
      </c>
      <c r="ID51" t="s">
        <v>430</v>
      </c>
      <c r="IE51" t="s">
        <v>430</v>
      </c>
      <c r="IF51" t="s">
        <v>430</v>
      </c>
      <c r="IG51" t="s">
        <v>430</v>
      </c>
      <c r="IH51">
        <v>0</v>
      </c>
      <c r="II51">
        <v>100</v>
      </c>
      <c r="IJ51">
        <v>100</v>
      </c>
      <c r="IK51">
        <v>-2.9940000000000002</v>
      </c>
      <c r="IL51">
        <v>-9.9400000000000002E-2</v>
      </c>
      <c r="IM51">
        <v>-2.5291394789874868</v>
      </c>
      <c r="IN51">
        <v>-2.8793889034536778E-3</v>
      </c>
      <c r="IO51">
        <v>1.2130710265152029E-6</v>
      </c>
      <c r="IP51">
        <v>-1.618128688630449E-10</v>
      </c>
      <c r="IQ51">
        <v>-0.25255783459217013</v>
      </c>
      <c r="IR51">
        <v>-1.5706532394904989E-2</v>
      </c>
      <c r="IS51">
        <v>1.201839916416713E-3</v>
      </c>
      <c r="IT51">
        <v>-1.147753359558091E-5</v>
      </c>
      <c r="IU51">
        <v>2</v>
      </c>
      <c r="IV51">
        <v>2156</v>
      </c>
      <c r="IW51">
        <v>1</v>
      </c>
      <c r="IX51">
        <v>41</v>
      </c>
      <c r="IY51">
        <v>1.3</v>
      </c>
      <c r="IZ51">
        <v>1.1000000000000001</v>
      </c>
      <c r="JA51">
        <v>0.59082000000000001</v>
      </c>
      <c r="JB51">
        <v>2.4719199999999999</v>
      </c>
      <c r="JC51">
        <v>1.49414</v>
      </c>
      <c r="JD51">
        <v>2.2912599999999999</v>
      </c>
      <c r="JE51">
        <v>1.54419</v>
      </c>
      <c r="JF51">
        <v>2.48291</v>
      </c>
      <c r="JG51">
        <v>42.112099999999998</v>
      </c>
      <c r="JH51">
        <v>23.851099999999999</v>
      </c>
      <c r="JI51">
        <v>18</v>
      </c>
      <c r="JJ51">
        <v>539.298</v>
      </c>
      <c r="JK51">
        <v>438.92500000000001</v>
      </c>
      <c r="JL51">
        <v>22.997800000000002</v>
      </c>
      <c r="JM51">
        <v>31.793800000000001</v>
      </c>
      <c r="JN51">
        <v>30.001200000000001</v>
      </c>
      <c r="JO51">
        <v>31.815100000000001</v>
      </c>
      <c r="JP51">
        <v>31.801100000000002</v>
      </c>
      <c r="JQ51">
        <v>11.9086</v>
      </c>
      <c r="JR51">
        <v>27.837800000000001</v>
      </c>
      <c r="JS51">
        <v>2.10954</v>
      </c>
      <c r="JT51">
        <v>22.939299999999999</v>
      </c>
      <c r="JU51">
        <v>200</v>
      </c>
      <c r="JV51">
        <v>17.681999999999999</v>
      </c>
      <c r="JW51">
        <v>98.415099999999995</v>
      </c>
      <c r="JX51">
        <v>97.784300000000002</v>
      </c>
    </row>
    <row r="52" spans="1:284" x14ac:dyDescent="0.3">
      <c r="A52">
        <v>36</v>
      </c>
      <c r="B52">
        <v>1693253598</v>
      </c>
      <c r="C52">
        <v>9536.9000000953674</v>
      </c>
      <c r="D52" t="s">
        <v>608</v>
      </c>
      <c r="E52" t="s">
        <v>609</v>
      </c>
      <c r="F52" t="s">
        <v>416</v>
      </c>
      <c r="G52" t="s">
        <v>592</v>
      </c>
      <c r="H52" t="s">
        <v>593</v>
      </c>
      <c r="I52" t="s">
        <v>419</v>
      </c>
      <c r="J52" t="s">
        <v>511</v>
      </c>
      <c r="K52" t="s">
        <v>510</v>
      </c>
      <c r="L52" t="s">
        <v>594</v>
      </c>
      <c r="M52">
        <v>1693253598</v>
      </c>
      <c r="N52">
        <f t="shared" si="46"/>
        <v>5.3298084198726428E-3</v>
      </c>
      <c r="O52">
        <f t="shared" si="47"/>
        <v>5.3298084198726432</v>
      </c>
      <c r="P52">
        <f t="shared" si="48"/>
        <v>15.087975915725831</v>
      </c>
      <c r="Q52">
        <f t="shared" si="49"/>
        <v>101.29300000000001</v>
      </c>
      <c r="R52">
        <f t="shared" si="50"/>
        <v>32.489875825387074</v>
      </c>
      <c r="S52">
        <f t="shared" si="51"/>
        <v>3.2252068778473215</v>
      </c>
      <c r="T52">
        <f t="shared" si="52"/>
        <v>10.055159398994</v>
      </c>
      <c r="U52">
        <f t="shared" si="53"/>
        <v>0.38149227607241354</v>
      </c>
      <c r="V52">
        <f t="shared" si="54"/>
        <v>2.9043880163091855</v>
      </c>
      <c r="W52">
        <f t="shared" si="55"/>
        <v>0.35568057388578211</v>
      </c>
      <c r="X52">
        <f t="shared" si="56"/>
        <v>0.224473737929898</v>
      </c>
      <c r="Y52">
        <f t="shared" si="57"/>
        <v>344.39089967085346</v>
      </c>
      <c r="Z52">
        <f t="shared" si="58"/>
        <v>29.093182950727183</v>
      </c>
      <c r="AA52">
        <f t="shared" si="59"/>
        <v>28.005199999999999</v>
      </c>
      <c r="AB52">
        <f t="shared" si="60"/>
        <v>3.7959902074952856</v>
      </c>
      <c r="AC52">
        <f t="shared" si="61"/>
        <v>60.464235359880391</v>
      </c>
      <c r="AD52">
        <f t="shared" si="62"/>
        <v>2.3545589213136</v>
      </c>
      <c r="AE52">
        <f t="shared" si="63"/>
        <v>3.894134949858163</v>
      </c>
      <c r="AF52">
        <f t="shared" si="64"/>
        <v>1.4414312861816856</v>
      </c>
      <c r="AG52">
        <f t="shared" si="65"/>
        <v>-235.04455131638355</v>
      </c>
      <c r="AH52">
        <f t="shared" si="66"/>
        <v>68.676587450085549</v>
      </c>
      <c r="AI52">
        <f t="shared" si="67"/>
        <v>5.165785693918731</v>
      </c>
      <c r="AJ52">
        <f t="shared" si="68"/>
        <v>183.18872149847419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51885.288070017727</v>
      </c>
      <c r="AP52" t="s">
        <v>422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610</v>
      </c>
      <c r="AW52">
        <v>10268.6</v>
      </c>
      <c r="AX52">
        <v>741.23459999999989</v>
      </c>
      <c r="AY52">
        <v>875.15395672204363</v>
      </c>
      <c r="AZ52">
        <f t="shared" si="73"/>
        <v>0.15302376878195123</v>
      </c>
      <c r="BA52">
        <v>0.5</v>
      </c>
      <c r="BB52">
        <f t="shared" si="74"/>
        <v>1513.2773998354264</v>
      </c>
      <c r="BC52">
        <f t="shared" si="75"/>
        <v>15.087975915725831</v>
      </c>
      <c r="BD52">
        <f t="shared" si="76"/>
        <v>115.78370546768433</v>
      </c>
      <c r="BE52">
        <f t="shared" si="77"/>
        <v>1.2606684309925679E-2</v>
      </c>
      <c r="BF52">
        <f t="shared" si="78"/>
        <v>2.921447162113433</v>
      </c>
      <c r="BG52">
        <f t="shared" si="79"/>
        <v>538.2958488048879</v>
      </c>
      <c r="BH52" t="s">
        <v>611</v>
      </c>
      <c r="BI52">
        <v>604.53</v>
      </c>
      <c r="BJ52">
        <f t="shared" si="80"/>
        <v>604.53</v>
      </c>
      <c r="BK52">
        <f t="shared" si="81"/>
        <v>0.30923011276288626</v>
      </c>
      <c r="BL52">
        <f t="shared" si="82"/>
        <v>0.49485403415186763</v>
      </c>
      <c r="BM52">
        <f t="shared" si="83"/>
        <v>0.9042831931348746</v>
      </c>
      <c r="BN52">
        <f t="shared" si="84"/>
        <v>-1.1306690107160005</v>
      </c>
      <c r="BO52">
        <f t="shared" si="85"/>
        <v>1.0485764142569809</v>
      </c>
      <c r="BP52">
        <f t="shared" si="86"/>
        <v>0.40358897070620903</v>
      </c>
      <c r="BQ52">
        <f t="shared" si="87"/>
        <v>0.59641102929379097</v>
      </c>
      <c r="BR52">
        <v>16480</v>
      </c>
      <c r="BS52">
        <v>290.00000000000011</v>
      </c>
      <c r="BT52">
        <v>844.14</v>
      </c>
      <c r="BU52">
        <v>225</v>
      </c>
      <c r="BV52">
        <v>10268.6</v>
      </c>
      <c r="BW52">
        <v>844.79</v>
      </c>
      <c r="BX52">
        <v>-0.65</v>
      </c>
      <c r="BY52">
        <v>300.00000000000011</v>
      </c>
      <c r="BZ52">
        <v>38.4</v>
      </c>
      <c r="CA52">
        <v>875.15395672204363</v>
      </c>
      <c r="CB52">
        <v>1.0051190322716479</v>
      </c>
      <c r="CC52">
        <v>-31.179085486980949</v>
      </c>
      <c r="CD52">
        <v>0.8449107913362609</v>
      </c>
      <c r="CE52">
        <v>0.97985283908324461</v>
      </c>
      <c r="CF52">
        <v>-1.1185187096774201E-2</v>
      </c>
      <c r="CG52">
        <v>289.99999999999989</v>
      </c>
      <c r="CH52">
        <v>843.61</v>
      </c>
      <c r="CI52">
        <v>745</v>
      </c>
      <c r="CJ52">
        <v>10244.9</v>
      </c>
      <c r="CK52">
        <v>844.72</v>
      </c>
      <c r="CL52">
        <v>-1.1100000000000001</v>
      </c>
      <c r="CZ52">
        <f t="shared" si="88"/>
        <v>1800.11</v>
      </c>
      <c r="DA52">
        <f t="shared" si="89"/>
        <v>1513.2773998354264</v>
      </c>
      <c r="DB52">
        <f t="shared" si="90"/>
        <v>0.84065829301288619</v>
      </c>
      <c r="DC52">
        <f t="shared" si="91"/>
        <v>0.19131658602577259</v>
      </c>
      <c r="DD52">
        <v>6</v>
      </c>
      <c r="DE52">
        <v>0.5</v>
      </c>
      <c r="DF52" t="s">
        <v>425</v>
      </c>
      <c r="DG52">
        <v>2</v>
      </c>
      <c r="DH52">
        <v>1693253598</v>
      </c>
      <c r="DI52">
        <v>101.29300000000001</v>
      </c>
      <c r="DJ52">
        <v>120.033</v>
      </c>
      <c r="DK52">
        <v>23.719200000000001</v>
      </c>
      <c r="DL52">
        <v>17.479600000000001</v>
      </c>
      <c r="DM52">
        <v>104.081</v>
      </c>
      <c r="DN52">
        <v>23.82</v>
      </c>
      <c r="DO52">
        <v>500.358</v>
      </c>
      <c r="DP52">
        <v>99.167599999999993</v>
      </c>
      <c r="DQ52">
        <v>0.10045800000000001</v>
      </c>
      <c r="DR52">
        <v>28.4438</v>
      </c>
      <c r="DS52">
        <v>28.005199999999999</v>
      </c>
      <c r="DT52">
        <v>999.9</v>
      </c>
      <c r="DU52">
        <v>0</v>
      </c>
      <c r="DV52">
        <v>0</v>
      </c>
      <c r="DW52">
        <v>9940</v>
      </c>
      <c r="DX52">
        <v>0</v>
      </c>
      <c r="DY52">
        <v>1592.23</v>
      </c>
      <c r="DZ52">
        <v>-18.739899999999999</v>
      </c>
      <c r="EA52">
        <v>103.754</v>
      </c>
      <c r="EB52">
        <v>122.16800000000001</v>
      </c>
      <c r="EC52">
        <v>6.2395800000000001</v>
      </c>
      <c r="ED52">
        <v>120.033</v>
      </c>
      <c r="EE52">
        <v>17.479600000000001</v>
      </c>
      <c r="EF52">
        <v>2.3521800000000002</v>
      </c>
      <c r="EG52">
        <v>1.7334099999999999</v>
      </c>
      <c r="EH52">
        <v>20.0382</v>
      </c>
      <c r="EI52">
        <v>15.1989</v>
      </c>
      <c r="EJ52">
        <v>1800.11</v>
      </c>
      <c r="EK52">
        <v>0.97799599999999998</v>
      </c>
      <c r="EL52">
        <v>2.20039E-2</v>
      </c>
      <c r="EM52">
        <v>0</v>
      </c>
      <c r="EN52">
        <v>740.53399999999999</v>
      </c>
      <c r="EO52">
        <v>5.0002500000000003</v>
      </c>
      <c r="EP52">
        <v>22423.5</v>
      </c>
      <c r="EQ52">
        <v>14823</v>
      </c>
      <c r="ER52">
        <v>45.625</v>
      </c>
      <c r="ES52">
        <v>48.125</v>
      </c>
      <c r="ET52">
        <v>46.625</v>
      </c>
      <c r="EU52">
        <v>46.75</v>
      </c>
      <c r="EV52">
        <v>46.936999999999998</v>
      </c>
      <c r="EW52">
        <v>1755.61</v>
      </c>
      <c r="EX52">
        <v>39.5</v>
      </c>
      <c r="EY52">
        <v>0</v>
      </c>
      <c r="EZ52">
        <v>105</v>
      </c>
      <c r="FA52">
        <v>0</v>
      </c>
      <c r="FB52">
        <v>741.23459999999989</v>
      </c>
      <c r="FC52">
        <v>-3.6033846237233469</v>
      </c>
      <c r="FD52">
        <v>-119.6923079011095</v>
      </c>
      <c r="FE52">
        <v>22439.184000000001</v>
      </c>
      <c r="FF52">
        <v>15</v>
      </c>
      <c r="FG52">
        <v>1693253559.5</v>
      </c>
      <c r="FH52" t="s">
        <v>612</v>
      </c>
      <c r="FI52">
        <v>1693253549</v>
      </c>
      <c r="FJ52">
        <v>1693253559.5</v>
      </c>
      <c r="FK52">
        <v>41</v>
      </c>
      <c r="FL52">
        <v>2.8000000000000001E-2</v>
      </c>
      <c r="FM52">
        <v>-1E-3</v>
      </c>
      <c r="FN52">
        <v>-2.8359999999999999</v>
      </c>
      <c r="FO52">
        <v>-0.218</v>
      </c>
      <c r="FP52">
        <v>120</v>
      </c>
      <c r="FQ52">
        <v>17</v>
      </c>
      <c r="FR52">
        <v>0.26</v>
      </c>
      <c r="FS52">
        <v>0.03</v>
      </c>
      <c r="FT52">
        <v>14.926777846142249</v>
      </c>
      <c r="FU52">
        <v>0.16447132878977291</v>
      </c>
      <c r="FV52">
        <v>7.6010030675901105E-2</v>
      </c>
      <c r="FW52">
        <v>1</v>
      </c>
      <c r="FX52">
        <v>0.37337686983922069</v>
      </c>
      <c r="FY52">
        <v>8.8684825713914006E-2</v>
      </c>
      <c r="FZ52">
        <v>1.802038415831413E-2</v>
      </c>
      <c r="GA52">
        <v>1</v>
      </c>
      <c r="GB52">
        <v>2</v>
      </c>
      <c r="GC52">
        <v>2</v>
      </c>
      <c r="GD52" t="s">
        <v>427</v>
      </c>
      <c r="GE52">
        <v>2.92035</v>
      </c>
      <c r="GF52">
        <v>2.8298199999999998</v>
      </c>
      <c r="GG52">
        <v>2.81123E-2</v>
      </c>
      <c r="GH52">
        <v>3.1490700000000003E-2</v>
      </c>
      <c r="GI52">
        <v>0.11824900000000001</v>
      </c>
      <c r="GJ52">
        <v>9.1381299999999999E-2</v>
      </c>
      <c r="GK52">
        <v>25331.4</v>
      </c>
      <c r="GL52">
        <v>31054</v>
      </c>
      <c r="GM52">
        <v>23469.3</v>
      </c>
      <c r="GN52">
        <v>29385.9</v>
      </c>
      <c r="GO52">
        <v>28217.3</v>
      </c>
      <c r="GP52">
        <v>37850.400000000001</v>
      </c>
      <c r="GQ52">
        <v>33182.6</v>
      </c>
      <c r="GR52">
        <v>43441.2</v>
      </c>
      <c r="GS52">
        <v>2.0137999999999998</v>
      </c>
      <c r="GT52">
        <v>1.8129</v>
      </c>
      <c r="GU52">
        <v>2.4378299999999999E-2</v>
      </c>
      <c r="GV52">
        <v>0</v>
      </c>
      <c r="GW52">
        <v>27.606999999999999</v>
      </c>
      <c r="GX52">
        <v>999.9</v>
      </c>
      <c r="GY52">
        <v>36.200000000000003</v>
      </c>
      <c r="GZ52">
        <v>38.6</v>
      </c>
      <c r="HA52">
        <v>25.104199999999999</v>
      </c>
      <c r="HB52">
        <v>61.642099999999999</v>
      </c>
      <c r="HC52">
        <v>39.286900000000003</v>
      </c>
      <c r="HD52">
        <v>1</v>
      </c>
      <c r="HE52">
        <v>0.35004099999999999</v>
      </c>
      <c r="HF52">
        <v>3.5295800000000002</v>
      </c>
      <c r="HG52">
        <v>20.229299999999999</v>
      </c>
      <c r="HH52">
        <v>5.2107000000000001</v>
      </c>
      <c r="HI52">
        <v>11.872199999999999</v>
      </c>
      <c r="HJ52">
        <v>4.984</v>
      </c>
      <c r="HK52">
        <v>3.2839999999999998</v>
      </c>
      <c r="HL52">
        <v>9999</v>
      </c>
      <c r="HM52">
        <v>9999</v>
      </c>
      <c r="HN52">
        <v>9999</v>
      </c>
      <c r="HO52">
        <v>999.9</v>
      </c>
      <c r="HP52">
        <v>1.8549599999999999</v>
      </c>
      <c r="HQ52">
        <v>1.8609899999999999</v>
      </c>
      <c r="HR52">
        <v>1.8583700000000001</v>
      </c>
      <c r="HS52">
        <v>1.85944</v>
      </c>
      <c r="HT52">
        <v>1.85893</v>
      </c>
      <c r="HU52">
        <v>1.8593900000000001</v>
      </c>
      <c r="HV52">
        <v>1.8577600000000001</v>
      </c>
      <c r="HW52">
        <v>1.86111</v>
      </c>
      <c r="HX52">
        <v>5</v>
      </c>
      <c r="HY52">
        <v>0</v>
      </c>
      <c r="HZ52">
        <v>0</v>
      </c>
      <c r="IA52">
        <v>0</v>
      </c>
      <c r="IB52" t="s">
        <v>428</v>
      </c>
      <c r="IC52" t="s">
        <v>429</v>
      </c>
      <c r="ID52" t="s">
        <v>430</v>
      </c>
      <c r="IE52" t="s">
        <v>430</v>
      </c>
      <c r="IF52" t="s">
        <v>430</v>
      </c>
      <c r="IG52" t="s">
        <v>430</v>
      </c>
      <c r="IH52">
        <v>0</v>
      </c>
      <c r="II52">
        <v>100</v>
      </c>
      <c r="IJ52">
        <v>100</v>
      </c>
      <c r="IK52">
        <v>-2.7879999999999998</v>
      </c>
      <c r="IL52">
        <v>-0.1008</v>
      </c>
      <c r="IM52">
        <v>-2.5009072211889678</v>
      </c>
      <c r="IN52">
        <v>-2.8793889034536778E-3</v>
      </c>
      <c r="IO52">
        <v>1.2130710265152029E-6</v>
      </c>
      <c r="IP52">
        <v>-1.618128688630449E-10</v>
      </c>
      <c r="IQ52">
        <v>-0.25340703905377437</v>
      </c>
      <c r="IR52">
        <v>-1.5706532394904989E-2</v>
      </c>
      <c r="IS52">
        <v>1.201839916416713E-3</v>
      </c>
      <c r="IT52">
        <v>-1.147753359558091E-5</v>
      </c>
      <c r="IU52">
        <v>2</v>
      </c>
      <c r="IV52">
        <v>2156</v>
      </c>
      <c r="IW52">
        <v>1</v>
      </c>
      <c r="IX52">
        <v>41</v>
      </c>
      <c r="IY52">
        <v>0.8</v>
      </c>
      <c r="IZ52">
        <v>0.6</v>
      </c>
      <c r="JA52">
        <v>0.41626000000000002</v>
      </c>
      <c r="JB52">
        <v>2.48047</v>
      </c>
      <c r="JC52">
        <v>1.49414</v>
      </c>
      <c r="JD52">
        <v>2.2912599999999999</v>
      </c>
      <c r="JE52">
        <v>1.54419</v>
      </c>
      <c r="JF52">
        <v>2.4597199999999999</v>
      </c>
      <c r="JG52">
        <v>42.403799999999997</v>
      </c>
      <c r="JH52">
        <v>23.842300000000002</v>
      </c>
      <c r="JI52">
        <v>18</v>
      </c>
      <c r="JJ52">
        <v>539.28599999999994</v>
      </c>
      <c r="JK52">
        <v>438.04399999999998</v>
      </c>
      <c r="JL52">
        <v>22.674199999999999</v>
      </c>
      <c r="JM52">
        <v>31.782599999999999</v>
      </c>
      <c r="JN52">
        <v>30</v>
      </c>
      <c r="JO52">
        <v>31.798500000000001</v>
      </c>
      <c r="JP52">
        <v>31.781700000000001</v>
      </c>
      <c r="JQ52">
        <v>8.4096100000000007</v>
      </c>
      <c r="JR52">
        <v>29.042000000000002</v>
      </c>
      <c r="JS52">
        <v>0</v>
      </c>
      <c r="JT52">
        <v>22.673100000000002</v>
      </c>
      <c r="JU52">
        <v>120</v>
      </c>
      <c r="JV52">
        <v>17.363</v>
      </c>
      <c r="JW52">
        <v>98.418000000000006</v>
      </c>
      <c r="JX52">
        <v>97.790199999999999</v>
      </c>
    </row>
    <row r="53" spans="1:284" x14ac:dyDescent="0.3">
      <c r="A53">
        <v>37</v>
      </c>
      <c r="B53">
        <v>1693253709</v>
      </c>
      <c r="C53">
        <v>9647.9000000953674</v>
      </c>
      <c r="D53" t="s">
        <v>613</v>
      </c>
      <c r="E53" t="s">
        <v>614</v>
      </c>
      <c r="F53" t="s">
        <v>416</v>
      </c>
      <c r="G53" t="s">
        <v>592</v>
      </c>
      <c r="H53" t="s">
        <v>593</v>
      </c>
      <c r="I53" t="s">
        <v>419</v>
      </c>
      <c r="J53" t="s">
        <v>511</v>
      </c>
      <c r="K53" t="s">
        <v>510</v>
      </c>
      <c r="L53" t="s">
        <v>594</v>
      </c>
      <c r="M53">
        <v>1693253709</v>
      </c>
      <c r="N53">
        <f t="shared" si="46"/>
        <v>5.8039322372959662E-3</v>
      </c>
      <c r="O53">
        <f t="shared" si="47"/>
        <v>5.8039322372959665</v>
      </c>
      <c r="P53">
        <f t="shared" si="48"/>
        <v>9.5134066009002822</v>
      </c>
      <c r="Q53">
        <f t="shared" si="49"/>
        <v>58.228200000000001</v>
      </c>
      <c r="R53">
        <f t="shared" si="50"/>
        <v>18.665158415620532</v>
      </c>
      <c r="S53">
        <f t="shared" si="51"/>
        <v>1.8529550813486693</v>
      </c>
      <c r="T53">
        <f t="shared" si="52"/>
        <v>5.7805155823103993</v>
      </c>
      <c r="U53">
        <f t="shared" si="53"/>
        <v>0.42066993199599012</v>
      </c>
      <c r="V53">
        <f t="shared" si="54"/>
        <v>2.9132583151608769</v>
      </c>
      <c r="W53">
        <f t="shared" si="55"/>
        <v>0.38960386933681801</v>
      </c>
      <c r="X53">
        <f t="shared" si="56"/>
        <v>0.24610212288672251</v>
      </c>
      <c r="Y53">
        <f t="shared" si="57"/>
        <v>344.40229967086447</v>
      </c>
      <c r="Z53">
        <f t="shared" si="58"/>
        <v>28.978786061996814</v>
      </c>
      <c r="AA53">
        <f t="shared" si="59"/>
        <v>27.971</v>
      </c>
      <c r="AB53">
        <f t="shared" si="60"/>
        <v>3.7884288514204894</v>
      </c>
      <c r="AC53">
        <f t="shared" si="61"/>
        <v>60.444247064975855</v>
      </c>
      <c r="AD53">
        <f t="shared" si="62"/>
        <v>2.355312759936</v>
      </c>
      <c r="AE53">
        <f t="shared" si="63"/>
        <v>3.8966698640552271</v>
      </c>
      <c r="AF53">
        <f t="shared" si="64"/>
        <v>1.4331160914844894</v>
      </c>
      <c r="AG53">
        <f t="shared" si="65"/>
        <v>-255.95341166475211</v>
      </c>
      <c r="AH53">
        <f t="shared" si="66"/>
        <v>76.016837826885066</v>
      </c>
      <c r="AI53">
        <f t="shared" si="67"/>
        <v>5.699850015073487</v>
      </c>
      <c r="AJ53">
        <f t="shared" si="68"/>
        <v>170.16557584807089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52136.920581040671</v>
      </c>
      <c r="AP53" t="s">
        <v>422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615</v>
      </c>
      <c r="AW53">
        <v>10272.6</v>
      </c>
      <c r="AX53">
        <v>750.4639615384616</v>
      </c>
      <c r="AY53">
        <v>839.63134067761791</v>
      </c>
      <c r="AZ53">
        <f t="shared" si="73"/>
        <v>0.10619825013582085</v>
      </c>
      <c r="BA53">
        <v>0.5</v>
      </c>
      <c r="BB53">
        <f t="shared" si="74"/>
        <v>1513.3277998354322</v>
      </c>
      <c r="BC53">
        <f t="shared" si="75"/>
        <v>9.5134066009002822</v>
      </c>
      <c r="BD53">
        <f t="shared" si="76"/>
        <v>80.356382112207328</v>
      </c>
      <c r="BE53">
        <f t="shared" si="77"/>
        <v>8.9226148754507958E-3</v>
      </c>
      <c r="BF53">
        <f t="shared" si="78"/>
        <v>3.0873533820573393</v>
      </c>
      <c r="BG53">
        <f t="shared" si="79"/>
        <v>524.64319999400925</v>
      </c>
      <c r="BH53" t="s">
        <v>616</v>
      </c>
      <c r="BI53">
        <v>612.02</v>
      </c>
      <c r="BJ53">
        <f t="shared" si="80"/>
        <v>612.02</v>
      </c>
      <c r="BK53">
        <f t="shared" si="81"/>
        <v>0.27108485551995476</v>
      </c>
      <c r="BL53">
        <f t="shared" si="82"/>
        <v>0.39175279612034086</v>
      </c>
      <c r="BM53">
        <f t="shared" si="83"/>
        <v>0.91928246513906131</v>
      </c>
      <c r="BN53">
        <f t="shared" si="84"/>
        <v>-0.57913983434293037</v>
      </c>
      <c r="BO53">
        <f t="shared" si="85"/>
        <v>1.0631451722756207</v>
      </c>
      <c r="BP53">
        <f t="shared" si="86"/>
        <v>0.31948309122007479</v>
      </c>
      <c r="BQ53">
        <f t="shared" si="87"/>
        <v>0.68051690877992521</v>
      </c>
      <c r="BR53">
        <v>16482</v>
      </c>
      <c r="BS53">
        <v>290.00000000000011</v>
      </c>
      <c r="BT53">
        <v>817.49</v>
      </c>
      <c r="BU53">
        <v>195</v>
      </c>
      <c r="BV53">
        <v>10272.6</v>
      </c>
      <c r="BW53">
        <v>817.6</v>
      </c>
      <c r="BX53">
        <v>-0.11</v>
      </c>
      <c r="BY53">
        <v>300.00000000000011</v>
      </c>
      <c r="BZ53">
        <v>38.4</v>
      </c>
      <c r="CA53">
        <v>839.63134067761791</v>
      </c>
      <c r="CB53">
        <v>1.0760160750478389</v>
      </c>
      <c r="CC53">
        <v>-22.635141995879881</v>
      </c>
      <c r="CD53">
        <v>0.90452375693671416</v>
      </c>
      <c r="CE53">
        <v>0.95720089977959699</v>
      </c>
      <c r="CF53">
        <v>-1.1185336818687429E-2</v>
      </c>
      <c r="CG53">
        <v>289.99999999999989</v>
      </c>
      <c r="CH53">
        <v>815.66</v>
      </c>
      <c r="CI53">
        <v>715</v>
      </c>
      <c r="CJ53">
        <v>10246.799999999999</v>
      </c>
      <c r="CK53">
        <v>817.54</v>
      </c>
      <c r="CL53">
        <v>-1.88</v>
      </c>
      <c r="CZ53">
        <f t="shared" si="88"/>
        <v>1800.17</v>
      </c>
      <c r="DA53">
        <f t="shared" si="89"/>
        <v>1513.3277998354322</v>
      </c>
      <c r="DB53">
        <f t="shared" si="90"/>
        <v>0.84065827107186109</v>
      </c>
      <c r="DC53">
        <f t="shared" si="91"/>
        <v>0.19131654214372223</v>
      </c>
      <c r="DD53">
        <v>6</v>
      </c>
      <c r="DE53">
        <v>0.5</v>
      </c>
      <c r="DF53" t="s">
        <v>425</v>
      </c>
      <c r="DG53">
        <v>2</v>
      </c>
      <c r="DH53">
        <v>1693253709</v>
      </c>
      <c r="DI53">
        <v>58.228200000000001</v>
      </c>
      <c r="DJ53">
        <v>70.052999999999997</v>
      </c>
      <c r="DK53">
        <v>23.7255</v>
      </c>
      <c r="DL53">
        <v>16.924199999999999</v>
      </c>
      <c r="DM53">
        <v>60.936199999999999</v>
      </c>
      <c r="DN53">
        <v>23.8246</v>
      </c>
      <c r="DO53">
        <v>499.86599999999999</v>
      </c>
      <c r="DP53">
        <v>99.173400000000001</v>
      </c>
      <c r="DQ53">
        <v>0.10007199999999999</v>
      </c>
      <c r="DR53">
        <v>28.454999999999998</v>
      </c>
      <c r="DS53">
        <v>27.971</v>
      </c>
      <c r="DT53">
        <v>999.9</v>
      </c>
      <c r="DU53">
        <v>0</v>
      </c>
      <c r="DV53">
        <v>0</v>
      </c>
      <c r="DW53">
        <v>9990</v>
      </c>
      <c r="DX53">
        <v>0</v>
      </c>
      <c r="DY53">
        <v>1579.61</v>
      </c>
      <c r="DZ53">
        <v>-11.8247</v>
      </c>
      <c r="EA53">
        <v>59.643300000000004</v>
      </c>
      <c r="EB53">
        <v>71.259</v>
      </c>
      <c r="EC53">
        <v>6.8013000000000003</v>
      </c>
      <c r="ED53">
        <v>70.052999999999997</v>
      </c>
      <c r="EE53">
        <v>16.924199999999999</v>
      </c>
      <c r="EF53">
        <v>2.3529399999999998</v>
      </c>
      <c r="EG53">
        <v>1.6784300000000001</v>
      </c>
      <c r="EH53">
        <v>20.043500000000002</v>
      </c>
      <c r="EI53">
        <v>14.698399999999999</v>
      </c>
      <c r="EJ53">
        <v>1800.17</v>
      </c>
      <c r="EK53">
        <v>0.97799599999999998</v>
      </c>
      <c r="EL53">
        <v>2.20039E-2</v>
      </c>
      <c r="EM53">
        <v>0</v>
      </c>
      <c r="EN53">
        <v>749.75900000000001</v>
      </c>
      <c r="EO53">
        <v>5.0002500000000003</v>
      </c>
      <c r="EP53">
        <v>22533</v>
      </c>
      <c r="EQ53">
        <v>14823.5</v>
      </c>
      <c r="ER53">
        <v>45.625</v>
      </c>
      <c r="ES53">
        <v>48.061999999999998</v>
      </c>
      <c r="ET53">
        <v>46.561999999999998</v>
      </c>
      <c r="EU53">
        <v>46.75</v>
      </c>
      <c r="EV53">
        <v>46.936999999999998</v>
      </c>
      <c r="EW53">
        <v>1755.67</v>
      </c>
      <c r="EX53">
        <v>39.5</v>
      </c>
      <c r="EY53">
        <v>0</v>
      </c>
      <c r="EZ53">
        <v>108.7999999523163</v>
      </c>
      <c r="FA53">
        <v>0</v>
      </c>
      <c r="FB53">
        <v>750.4639615384616</v>
      </c>
      <c r="FC53">
        <v>-4.6569914446708136</v>
      </c>
      <c r="FD53">
        <v>-127.1247862569769</v>
      </c>
      <c r="FE53">
        <v>22546.59230769231</v>
      </c>
      <c r="FF53">
        <v>15</v>
      </c>
      <c r="FG53">
        <v>1693253670.5</v>
      </c>
      <c r="FH53" t="s">
        <v>617</v>
      </c>
      <c r="FI53">
        <v>1693253658.5</v>
      </c>
      <c r="FJ53">
        <v>1693253670.5</v>
      </c>
      <c r="FK53">
        <v>42</v>
      </c>
      <c r="FL53">
        <v>-3.5999999999999997E-2</v>
      </c>
      <c r="FM53">
        <v>2E-3</v>
      </c>
      <c r="FN53">
        <v>-2.74</v>
      </c>
      <c r="FO53">
        <v>-0.222</v>
      </c>
      <c r="FP53">
        <v>70</v>
      </c>
      <c r="FQ53">
        <v>17</v>
      </c>
      <c r="FR53">
        <v>0.42</v>
      </c>
      <c r="FS53">
        <v>0.04</v>
      </c>
      <c r="FT53">
        <v>9.4468290481266255</v>
      </c>
      <c r="FU53">
        <v>-1.7206070811101312E-2</v>
      </c>
      <c r="FV53">
        <v>6.0094574320894212E-2</v>
      </c>
      <c r="FW53">
        <v>1</v>
      </c>
      <c r="FX53">
        <v>0.41181828977703949</v>
      </c>
      <c r="FY53">
        <v>7.2219677245807454E-2</v>
      </c>
      <c r="FZ53">
        <v>1.7374570431907582E-2</v>
      </c>
      <c r="GA53">
        <v>1</v>
      </c>
      <c r="GB53">
        <v>2</v>
      </c>
      <c r="GC53">
        <v>2</v>
      </c>
      <c r="GD53" t="s">
        <v>427</v>
      </c>
      <c r="GE53">
        <v>2.9191199999999999</v>
      </c>
      <c r="GF53">
        <v>2.8298700000000001</v>
      </c>
      <c r="GG53">
        <v>1.67899E-2</v>
      </c>
      <c r="GH53">
        <v>1.8820799999999999E-2</v>
      </c>
      <c r="GI53">
        <v>0.118274</v>
      </c>
      <c r="GJ53">
        <v>8.9274400000000004E-2</v>
      </c>
      <c r="GK53">
        <v>25626.799999999999</v>
      </c>
      <c r="GL53">
        <v>31462.1</v>
      </c>
      <c r="GM53">
        <v>23469.9</v>
      </c>
      <c r="GN53">
        <v>29388.1</v>
      </c>
      <c r="GO53">
        <v>28216.6</v>
      </c>
      <c r="GP53">
        <v>37940.5</v>
      </c>
      <c r="GQ53">
        <v>33184</v>
      </c>
      <c r="GR53">
        <v>43444.5</v>
      </c>
      <c r="GS53">
        <v>2.0135999999999998</v>
      </c>
      <c r="GT53">
        <v>1.8121</v>
      </c>
      <c r="GU53">
        <v>2.35736E-2</v>
      </c>
      <c r="GV53">
        <v>0</v>
      </c>
      <c r="GW53">
        <v>27.585899999999999</v>
      </c>
      <c r="GX53">
        <v>999.9</v>
      </c>
      <c r="GY53">
        <v>36.1</v>
      </c>
      <c r="GZ53">
        <v>38.6</v>
      </c>
      <c r="HA53">
        <v>25.031099999999999</v>
      </c>
      <c r="HB53">
        <v>61.402099999999997</v>
      </c>
      <c r="HC53">
        <v>39.751600000000003</v>
      </c>
      <c r="HD53">
        <v>1</v>
      </c>
      <c r="HE53">
        <v>0.34759099999999998</v>
      </c>
      <c r="HF53">
        <v>3.0871499999999998</v>
      </c>
      <c r="HG53">
        <v>20.238600000000002</v>
      </c>
      <c r="HH53">
        <v>5.2112999999999996</v>
      </c>
      <c r="HI53">
        <v>11.872199999999999</v>
      </c>
      <c r="HJ53">
        <v>4.9851999999999999</v>
      </c>
      <c r="HK53">
        <v>3.2839999999999998</v>
      </c>
      <c r="HL53">
        <v>9999</v>
      </c>
      <c r="HM53">
        <v>9999</v>
      </c>
      <c r="HN53">
        <v>9999</v>
      </c>
      <c r="HO53">
        <v>999.9</v>
      </c>
      <c r="HP53">
        <v>1.8549</v>
      </c>
      <c r="HQ53">
        <v>1.8609599999999999</v>
      </c>
      <c r="HR53">
        <v>1.8583700000000001</v>
      </c>
      <c r="HS53">
        <v>1.8594200000000001</v>
      </c>
      <c r="HT53">
        <v>1.85883</v>
      </c>
      <c r="HU53">
        <v>1.8593</v>
      </c>
      <c r="HV53">
        <v>1.8577600000000001</v>
      </c>
      <c r="HW53">
        <v>1.8610800000000001</v>
      </c>
      <c r="HX53">
        <v>5</v>
      </c>
      <c r="HY53">
        <v>0</v>
      </c>
      <c r="HZ53">
        <v>0</v>
      </c>
      <c r="IA53">
        <v>0</v>
      </c>
      <c r="IB53" t="s">
        <v>428</v>
      </c>
      <c r="IC53" t="s">
        <v>429</v>
      </c>
      <c r="ID53" t="s">
        <v>430</v>
      </c>
      <c r="IE53" t="s">
        <v>430</v>
      </c>
      <c r="IF53" t="s">
        <v>430</v>
      </c>
      <c r="IG53" t="s">
        <v>430</v>
      </c>
      <c r="IH53">
        <v>0</v>
      </c>
      <c r="II53">
        <v>100</v>
      </c>
      <c r="IJ53">
        <v>100</v>
      </c>
      <c r="IK53">
        <v>-2.7080000000000002</v>
      </c>
      <c r="IL53">
        <v>-9.9099999999999994E-2</v>
      </c>
      <c r="IM53">
        <v>-2.536969171975008</v>
      </c>
      <c r="IN53">
        <v>-2.8793889034536778E-3</v>
      </c>
      <c r="IO53">
        <v>1.2130710265152029E-6</v>
      </c>
      <c r="IP53">
        <v>-1.618128688630449E-10</v>
      </c>
      <c r="IQ53">
        <v>-0.25181359614930249</v>
      </c>
      <c r="IR53">
        <v>-1.5706532394904989E-2</v>
      </c>
      <c r="IS53">
        <v>1.201839916416713E-3</v>
      </c>
      <c r="IT53">
        <v>-1.147753359558091E-5</v>
      </c>
      <c r="IU53">
        <v>2</v>
      </c>
      <c r="IV53">
        <v>2156</v>
      </c>
      <c r="IW53">
        <v>1</v>
      </c>
      <c r="IX53">
        <v>41</v>
      </c>
      <c r="IY53">
        <v>0.8</v>
      </c>
      <c r="IZ53">
        <v>0.6</v>
      </c>
      <c r="JA53">
        <v>0.306396</v>
      </c>
      <c r="JB53">
        <v>2.50244</v>
      </c>
      <c r="JC53">
        <v>1.49414</v>
      </c>
      <c r="JD53">
        <v>2.2912599999999999</v>
      </c>
      <c r="JE53">
        <v>1.54419</v>
      </c>
      <c r="JF53">
        <v>2.4389599999999998</v>
      </c>
      <c r="JG53">
        <v>42.617100000000001</v>
      </c>
      <c r="JH53">
        <v>23.842300000000002</v>
      </c>
      <c r="JI53">
        <v>18</v>
      </c>
      <c r="JJ53">
        <v>539.07600000000002</v>
      </c>
      <c r="JK53">
        <v>437.42599999999999</v>
      </c>
      <c r="JL53">
        <v>23.035799999999998</v>
      </c>
      <c r="JM53">
        <v>31.782599999999999</v>
      </c>
      <c r="JN53">
        <v>30</v>
      </c>
      <c r="JO53">
        <v>31.790199999999999</v>
      </c>
      <c r="JP53">
        <v>31.770600000000002</v>
      </c>
      <c r="JQ53">
        <v>6.1879499999999998</v>
      </c>
      <c r="JR53">
        <v>30.532599999999999</v>
      </c>
      <c r="JS53">
        <v>0</v>
      </c>
      <c r="JT53">
        <v>23.036999999999999</v>
      </c>
      <c r="JU53">
        <v>70</v>
      </c>
      <c r="JV53">
        <v>16.8794</v>
      </c>
      <c r="JW53">
        <v>98.421400000000006</v>
      </c>
      <c r="JX53">
        <v>97.797499999999999</v>
      </c>
    </row>
    <row r="54" spans="1:284" x14ac:dyDescent="0.3">
      <c r="A54">
        <v>38</v>
      </c>
      <c r="B54">
        <v>1693253821.5</v>
      </c>
      <c r="C54">
        <v>9760.4000000953674</v>
      </c>
      <c r="D54" t="s">
        <v>618</v>
      </c>
      <c r="E54" t="s">
        <v>619</v>
      </c>
      <c r="F54" t="s">
        <v>416</v>
      </c>
      <c r="G54" t="s">
        <v>592</v>
      </c>
      <c r="H54" t="s">
        <v>593</v>
      </c>
      <c r="I54" t="s">
        <v>419</v>
      </c>
      <c r="J54" t="s">
        <v>511</v>
      </c>
      <c r="K54" t="s">
        <v>510</v>
      </c>
      <c r="L54" t="s">
        <v>594</v>
      </c>
      <c r="M54">
        <v>1693253821.5</v>
      </c>
      <c r="N54">
        <f t="shared" si="46"/>
        <v>6.0126692056151889E-3</v>
      </c>
      <c r="O54">
        <f t="shared" si="47"/>
        <v>6.0126692056151887</v>
      </c>
      <c r="P54">
        <f t="shared" si="48"/>
        <v>4.3963294864721147</v>
      </c>
      <c r="Q54">
        <f t="shared" si="49"/>
        <v>24.5487</v>
      </c>
      <c r="R54">
        <f t="shared" si="50"/>
        <v>6.853608593487472</v>
      </c>
      <c r="S54">
        <f t="shared" si="51"/>
        <v>0.68036410030221506</v>
      </c>
      <c r="T54">
        <f t="shared" si="52"/>
        <v>2.4369722842007406</v>
      </c>
      <c r="U54">
        <f t="shared" si="53"/>
        <v>0.43465067947078351</v>
      </c>
      <c r="V54">
        <f t="shared" si="54"/>
        <v>2.9202163950450526</v>
      </c>
      <c r="W54">
        <f t="shared" si="55"/>
        <v>0.40164475909688629</v>
      </c>
      <c r="X54">
        <f t="shared" si="56"/>
        <v>0.2537842405127097</v>
      </c>
      <c r="Y54">
        <f t="shared" si="57"/>
        <v>344.3566996708206</v>
      </c>
      <c r="Z54">
        <f t="shared" si="58"/>
        <v>29.004936893463594</v>
      </c>
      <c r="AA54">
        <f t="shared" si="59"/>
        <v>28.0214</v>
      </c>
      <c r="AB54">
        <f t="shared" si="60"/>
        <v>3.7995764957294886</v>
      </c>
      <c r="AC54">
        <f t="shared" si="61"/>
        <v>60.266058125364786</v>
      </c>
      <c r="AD54">
        <f t="shared" si="62"/>
        <v>2.3595806670168202</v>
      </c>
      <c r="AE54">
        <f t="shared" si="63"/>
        <v>3.9152729420405206</v>
      </c>
      <c r="AF54">
        <f t="shared" si="64"/>
        <v>1.4399958287126684</v>
      </c>
      <c r="AG54">
        <f t="shared" si="65"/>
        <v>-265.15871196762981</v>
      </c>
      <c r="AH54">
        <f t="shared" si="66"/>
        <v>81.173334562953144</v>
      </c>
      <c r="AI54">
        <f t="shared" si="67"/>
        <v>6.0759938591676743</v>
      </c>
      <c r="AJ54">
        <f t="shared" si="68"/>
        <v>166.4473161253116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52321.790268625853</v>
      </c>
      <c r="AP54" t="s">
        <v>422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620</v>
      </c>
      <c r="AW54">
        <v>10281.5</v>
      </c>
      <c r="AX54">
        <v>761.16926923076903</v>
      </c>
      <c r="AY54">
        <v>816.19399107608467</v>
      </c>
      <c r="AZ54">
        <f t="shared" si="73"/>
        <v>6.7416230022436241E-2</v>
      </c>
      <c r="BA54">
        <v>0.5</v>
      </c>
      <c r="BB54">
        <f t="shared" si="74"/>
        <v>1513.1261998354103</v>
      </c>
      <c r="BC54">
        <f t="shared" si="75"/>
        <v>4.3963294864721147</v>
      </c>
      <c r="BD54">
        <f t="shared" si="76"/>
        <v>51.004631970539421</v>
      </c>
      <c r="BE54">
        <f t="shared" si="77"/>
        <v>5.5420123085099197E-3</v>
      </c>
      <c r="BF54">
        <f t="shared" si="78"/>
        <v>3.2047234328144971</v>
      </c>
      <c r="BG54">
        <f t="shared" si="79"/>
        <v>515.39555433761325</v>
      </c>
      <c r="BH54" t="s">
        <v>621</v>
      </c>
      <c r="BI54">
        <v>619.61</v>
      </c>
      <c r="BJ54">
        <f t="shared" si="80"/>
        <v>619.61</v>
      </c>
      <c r="BK54">
        <f t="shared" si="81"/>
        <v>0.24085449442834639</v>
      </c>
      <c r="BL54">
        <f t="shared" si="82"/>
        <v>0.27990438867435147</v>
      </c>
      <c r="BM54">
        <f t="shared" si="83"/>
        <v>0.93009750482669284</v>
      </c>
      <c r="BN54">
        <f t="shared" si="84"/>
        <v>-0.31016872449841376</v>
      </c>
      <c r="BO54">
        <f t="shared" si="85"/>
        <v>1.0727574450461841</v>
      </c>
      <c r="BP54">
        <f t="shared" si="86"/>
        <v>0.22784887051704455</v>
      </c>
      <c r="BQ54">
        <f t="shared" si="87"/>
        <v>0.7721511294829555</v>
      </c>
      <c r="BR54">
        <v>16484</v>
      </c>
      <c r="BS54">
        <v>290.00000000000011</v>
      </c>
      <c r="BT54">
        <v>802.24</v>
      </c>
      <c r="BU54">
        <v>135</v>
      </c>
      <c r="BV54">
        <v>10281.5</v>
      </c>
      <c r="BW54">
        <v>801.48</v>
      </c>
      <c r="BX54">
        <v>0.76</v>
      </c>
      <c r="BY54">
        <v>300.00000000000011</v>
      </c>
      <c r="BZ54">
        <v>38.4</v>
      </c>
      <c r="CA54">
        <v>816.19399107608467</v>
      </c>
      <c r="CB54">
        <v>1.017292121912063</v>
      </c>
      <c r="CC54">
        <v>-15.128384023933069</v>
      </c>
      <c r="CD54">
        <v>0.85517662545639772</v>
      </c>
      <c r="CE54">
        <v>0.91787625784128068</v>
      </c>
      <c r="CF54">
        <v>-1.118556840934372E-2</v>
      </c>
      <c r="CG54">
        <v>289.99999999999989</v>
      </c>
      <c r="CH54">
        <v>800.28</v>
      </c>
      <c r="CI54">
        <v>645</v>
      </c>
      <c r="CJ54">
        <v>10251.700000000001</v>
      </c>
      <c r="CK54">
        <v>801.44</v>
      </c>
      <c r="CL54">
        <v>-1.1599999999999999</v>
      </c>
      <c r="CZ54">
        <f t="shared" si="88"/>
        <v>1799.93</v>
      </c>
      <c r="DA54">
        <f t="shared" si="89"/>
        <v>1513.1261998354103</v>
      </c>
      <c r="DB54">
        <f t="shared" si="90"/>
        <v>0.8406583588447385</v>
      </c>
      <c r="DC54">
        <f t="shared" si="91"/>
        <v>0.19131671768947714</v>
      </c>
      <c r="DD54">
        <v>6</v>
      </c>
      <c r="DE54">
        <v>0.5</v>
      </c>
      <c r="DF54" t="s">
        <v>425</v>
      </c>
      <c r="DG54">
        <v>2</v>
      </c>
      <c r="DH54">
        <v>1693253821.5</v>
      </c>
      <c r="DI54">
        <v>24.5487</v>
      </c>
      <c r="DJ54">
        <v>30.0001</v>
      </c>
      <c r="DK54">
        <v>23.769100000000002</v>
      </c>
      <c r="DL54">
        <v>16.7271</v>
      </c>
      <c r="DM54">
        <v>27.151299999999999</v>
      </c>
      <c r="DN54">
        <v>23.864599999999999</v>
      </c>
      <c r="DO54">
        <v>500.12099999999998</v>
      </c>
      <c r="DP54">
        <v>99.171400000000006</v>
      </c>
      <c r="DQ54">
        <v>9.9530199999999999E-2</v>
      </c>
      <c r="DR54">
        <v>28.536999999999999</v>
      </c>
      <c r="DS54">
        <v>28.0214</v>
      </c>
      <c r="DT54">
        <v>999.9</v>
      </c>
      <c r="DU54">
        <v>0</v>
      </c>
      <c r="DV54">
        <v>0</v>
      </c>
      <c r="DW54">
        <v>10030</v>
      </c>
      <c r="DX54">
        <v>0</v>
      </c>
      <c r="DY54">
        <v>1598.39</v>
      </c>
      <c r="DZ54">
        <v>-5.45146</v>
      </c>
      <c r="EA54">
        <v>25.1464</v>
      </c>
      <c r="EB54">
        <v>30.5105</v>
      </c>
      <c r="EC54">
        <v>7.0420199999999999</v>
      </c>
      <c r="ED54">
        <v>30.0001</v>
      </c>
      <c r="EE54">
        <v>16.7271</v>
      </c>
      <c r="EF54">
        <v>2.3572199999999999</v>
      </c>
      <c r="EG54">
        <v>1.6588499999999999</v>
      </c>
      <c r="EH54">
        <v>20.072800000000001</v>
      </c>
      <c r="EI54">
        <v>14.5166</v>
      </c>
      <c r="EJ54">
        <v>1799.93</v>
      </c>
      <c r="EK54">
        <v>0.97799199999999997</v>
      </c>
      <c r="EL54">
        <v>2.2007599999999999E-2</v>
      </c>
      <c r="EM54">
        <v>0</v>
      </c>
      <c r="EN54">
        <v>760.84900000000005</v>
      </c>
      <c r="EO54">
        <v>5.0002500000000003</v>
      </c>
      <c r="EP54">
        <v>22726.3</v>
      </c>
      <c r="EQ54">
        <v>14821.5</v>
      </c>
      <c r="ER54">
        <v>45.561999999999998</v>
      </c>
      <c r="ES54">
        <v>48</v>
      </c>
      <c r="ET54">
        <v>46.561999999999998</v>
      </c>
      <c r="EU54">
        <v>46.75</v>
      </c>
      <c r="EV54">
        <v>46.936999999999998</v>
      </c>
      <c r="EW54">
        <v>1755.43</v>
      </c>
      <c r="EX54">
        <v>39.5</v>
      </c>
      <c r="EY54">
        <v>0</v>
      </c>
      <c r="EZ54">
        <v>110.4000000953674</v>
      </c>
      <c r="FA54">
        <v>0</v>
      </c>
      <c r="FB54">
        <v>761.16926923076903</v>
      </c>
      <c r="FC54">
        <v>-2.0070085438088929</v>
      </c>
      <c r="FD54">
        <v>-105.6136752868522</v>
      </c>
      <c r="FE54">
        <v>22727.892307692309</v>
      </c>
      <c r="FF54">
        <v>15</v>
      </c>
      <c r="FG54">
        <v>1693253782.5</v>
      </c>
      <c r="FH54" t="s">
        <v>622</v>
      </c>
      <c r="FI54">
        <v>1693253770.5</v>
      </c>
      <c r="FJ54">
        <v>1693253782.5</v>
      </c>
      <c r="FK54">
        <v>43</v>
      </c>
      <c r="FL54">
        <v>1.2E-2</v>
      </c>
      <c r="FM54">
        <v>3.0000000000000001E-3</v>
      </c>
      <c r="FN54">
        <v>-2.6179999999999999</v>
      </c>
      <c r="FO54">
        <v>-0.22500000000000001</v>
      </c>
      <c r="FP54">
        <v>30</v>
      </c>
      <c r="FQ54">
        <v>17</v>
      </c>
      <c r="FR54">
        <v>0.63</v>
      </c>
      <c r="FS54">
        <v>0.02</v>
      </c>
      <c r="FT54">
        <v>4.4609732889966276</v>
      </c>
      <c r="FU54">
        <v>-0.1037775168373689</v>
      </c>
      <c r="FV54">
        <v>4.4475117084213422E-2</v>
      </c>
      <c r="FW54">
        <v>1</v>
      </c>
      <c r="FX54">
        <v>0.43025933439670749</v>
      </c>
      <c r="FY54">
        <v>5.0805290217394057E-2</v>
      </c>
      <c r="FZ54">
        <v>1.382002920601488E-2</v>
      </c>
      <c r="GA54">
        <v>1</v>
      </c>
      <c r="GB54">
        <v>2</v>
      </c>
      <c r="GC54">
        <v>2</v>
      </c>
      <c r="GD54" t="s">
        <v>427</v>
      </c>
      <c r="GE54">
        <v>2.9198</v>
      </c>
      <c r="GF54">
        <v>2.8296700000000001</v>
      </c>
      <c r="GG54">
        <v>7.5663400000000004E-3</v>
      </c>
      <c r="GH54">
        <v>8.1693200000000007E-3</v>
      </c>
      <c r="GI54">
        <v>0.118418</v>
      </c>
      <c r="GJ54">
        <v>8.8521299999999997E-2</v>
      </c>
      <c r="GK54">
        <v>25869.5</v>
      </c>
      <c r="GL54">
        <v>31805.8</v>
      </c>
      <c r="GM54">
        <v>23472.2</v>
      </c>
      <c r="GN54">
        <v>29390.2</v>
      </c>
      <c r="GO54">
        <v>28212.799999999999</v>
      </c>
      <c r="GP54">
        <v>37974</v>
      </c>
      <c r="GQ54">
        <v>33186.1</v>
      </c>
      <c r="GR54">
        <v>43447.8</v>
      </c>
      <c r="GS54">
        <v>2.0148000000000001</v>
      </c>
      <c r="GT54">
        <v>1.8119000000000001</v>
      </c>
      <c r="GU54">
        <v>2.8029100000000001E-2</v>
      </c>
      <c r="GV54">
        <v>0</v>
      </c>
      <c r="GW54">
        <v>27.563600000000001</v>
      </c>
      <c r="GX54">
        <v>999.9</v>
      </c>
      <c r="GY54">
        <v>35.9</v>
      </c>
      <c r="GZ54">
        <v>38.6</v>
      </c>
      <c r="HA54">
        <v>24.892499999999998</v>
      </c>
      <c r="HB54">
        <v>61.2121</v>
      </c>
      <c r="HC54">
        <v>39.294899999999998</v>
      </c>
      <c r="HD54">
        <v>1</v>
      </c>
      <c r="HE54">
        <v>0.34622999999999998</v>
      </c>
      <c r="HF54">
        <v>3.2757999999999998</v>
      </c>
      <c r="HG54">
        <v>20.2349</v>
      </c>
      <c r="HH54">
        <v>5.2112999999999996</v>
      </c>
      <c r="HI54">
        <v>11.872199999999999</v>
      </c>
      <c r="HJ54">
        <v>4.9850000000000003</v>
      </c>
      <c r="HK54">
        <v>3.2839999999999998</v>
      </c>
      <c r="HL54">
        <v>9999</v>
      </c>
      <c r="HM54">
        <v>9999</v>
      </c>
      <c r="HN54">
        <v>9999</v>
      </c>
      <c r="HO54">
        <v>999.9</v>
      </c>
      <c r="HP54">
        <v>1.85501</v>
      </c>
      <c r="HQ54">
        <v>1.8610199999999999</v>
      </c>
      <c r="HR54">
        <v>1.8583700000000001</v>
      </c>
      <c r="HS54">
        <v>1.85944</v>
      </c>
      <c r="HT54">
        <v>1.85887</v>
      </c>
      <c r="HU54">
        <v>1.85944</v>
      </c>
      <c r="HV54">
        <v>1.8577600000000001</v>
      </c>
      <c r="HW54">
        <v>1.86111</v>
      </c>
      <c r="HX54">
        <v>5</v>
      </c>
      <c r="HY54">
        <v>0</v>
      </c>
      <c r="HZ54">
        <v>0</v>
      </c>
      <c r="IA54">
        <v>0</v>
      </c>
      <c r="IB54" t="s">
        <v>428</v>
      </c>
      <c r="IC54" t="s">
        <v>429</v>
      </c>
      <c r="ID54" t="s">
        <v>430</v>
      </c>
      <c r="IE54" t="s">
        <v>430</v>
      </c>
      <c r="IF54" t="s">
        <v>430</v>
      </c>
      <c r="IG54" t="s">
        <v>430</v>
      </c>
      <c r="IH54">
        <v>0</v>
      </c>
      <c r="II54">
        <v>100</v>
      </c>
      <c r="IJ54">
        <v>100</v>
      </c>
      <c r="IK54">
        <v>-2.6030000000000002</v>
      </c>
      <c r="IL54">
        <v>-9.5500000000000002E-2</v>
      </c>
      <c r="IM54">
        <v>-2.5253767399970179</v>
      </c>
      <c r="IN54">
        <v>-2.8793889034536778E-3</v>
      </c>
      <c r="IO54">
        <v>1.2130710265152029E-6</v>
      </c>
      <c r="IP54">
        <v>-1.618128688630449E-10</v>
      </c>
      <c r="IQ54">
        <v>-0.24914170588095161</v>
      </c>
      <c r="IR54">
        <v>-1.5706532394904989E-2</v>
      </c>
      <c r="IS54">
        <v>1.201839916416713E-3</v>
      </c>
      <c r="IT54">
        <v>-1.147753359558091E-5</v>
      </c>
      <c r="IU54">
        <v>2</v>
      </c>
      <c r="IV54">
        <v>2156</v>
      </c>
      <c r="IW54">
        <v>1</v>
      </c>
      <c r="IX54">
        <v>41</v>
      </c>
      <c r="IY54">
        <v>0.8</v>
      </c>
      <c r="IZ54">
        <v>0.7</v>
      </c>
      <c r="JA54">
        <v>0.21728500000000001</v>
      </c>
      <c r="JB54">
        <v>2.52075</v>
      </c>
      <c r="JC54">
        <v>1.49414</v>
      </c>
      <c r="JD54">
        <v>2.2912599999999999</v>
      </c>
      <c r="JE54">
        <v>1.54419</v>
      </c>
      <c r="JF54">
        <v>2.49756</v>
      </c>
      <c r="JG54">
        <v>42.777799999999999</v>
      </c>
      <c r="JH54">
        <v>23.842300000000002</v>
      </c>
      <c r="JI54">
        <v>18</v>
      </c>
      <c r="JJ54">
        <v>539.70100000000002</v>
      </c>
      <c r="JK54">
        <v>437.10300000000001</v>
      </c>
      <c r="JL54">
        <v>23.172599999999999</v>
      </c>
      <c r="JM54">
        <v>31.7546</v>
      </c>
      <c r="JN54">
        <v>29.9999</v>
      </c>
      <c r="JO54">
        <v>31.768000000000001</v>
      </c>
      <c r="JP54">
        <v>31.745799999999999</v>
      </c>
      <c r="JQ54">
        <v>4.4217500000000003</v>
      </c>
      <c r="JR54">
        <v>30.900400000000001</v>
      </c>
      <c r="JS54">
        <v>0</v>
      </c>
      <c r="JT54">
        <v>23.161300000000001</v>
      </c>
      <c r="JU54">
        <v>30</v>
      </c>
      <c r="JV54">
        <v>16.6995</v>
      </c>
      <c r="JW54">
        <v>98.429000000000002</v>
      </c>
      <c r="JX54">
        <v>97.804900000000004</v>
      </c>
    </row>
    <row r="55" spans="1:284" x14ac:dyDescent="0.3">
      <c r="A55">
        <v>39</v>
      </c>
      <c r="B55">
        <v>1693253929.5</v>
      </c>
      <c r="C55">
        <v>9868.4000000953674</v>
      </c>
      <c r="D55" t="s">
        <v>623</v>
      </c>
      <c r="E55" t="s">
        <v>624</v>
      </c>
      <c r="F55" t="s">
        <v>416</v>
      </c>
      <c r="G55" t="s">
        <v>592</v>
      </c>
      <c r="H55" t="s">
        <v>593</v>
      </c>
      <c r="I55" t="s">
        <v>419</v>
      </c>
      <c r="J55" t="s">
        <v>511</v>
      </c>
      <c r="K55" t="s">
        <v>510</v>
      </c>
      <c r="L55" t="s">
        <v>594</v>
      </c>
      <c r="M55">
        <v>1693253929.5</v>
      </c>
      <c r="N55">
        <f t="shared" si="46"/>
        <v>6.1788523894867158E-3</v>
      </c>
      <c r="O55">
        <f t="shared" si="47"/>
        <v>6.1788523894867158</v>
      </c>
      <c r="P55">
        <f t="shared" si="48"/>
        <v>1.7253985577770174</v>
      </c>
      <c r="Q55">
        <f t="shared" si="49"/>
        <v>7.8430299999999997</v>
      </c>
      <c r="R55">
        <f t="shared" si="50"/>
        <v>1.1987209249998474</v>
      </c>
      <c r="S55">
        <f t="shared" si="51"/>
        <v>0.11899946921797999</v>
      </c>
      <c r="T55">
        <f t="shared" si="52"/>
        <v>0.77859357219513992</v>
      </c>
      <c r="U55">
        <f t="shared" si="53"/>
        <v>0.45339239705667156</v>
      </c>
      <c r="V55">
        <f t="shared" si="54"/>
        <v>2.9044566809959922</v>
      </c>
      <c r="W55">
        <f t="shared" si="55"/>
        <v>0.41742656381336923</v>
      </c>
      <c r="X55">
        <f t="shared" si="56"/>
        <v>0.26388483138572488</v>
      </c>
      <c r="Y55">
        <f t="shared" si="57"/>
        <v>344.3472996710633</v>
      </c>
      <c r="Z55">
        <f t="shared" si="58"/>
        <v>28.952725705108328</v>
      </c>
      <c r="AA55">
        <f t="shared" si="59"/>
        <v>28.001100000000001</v>
      </c>
      <c r="AB55">
        <f t="shared" si="60"/>
        <v>3.7950830350723024</v>
      </c>
      <c r="AC55">
        <f t="shared" si="61"/>
        <v>60.603349927434827</v>
      </c>
      <c r="AD55">
        <f t="shared" si="62"/>
        <v>2.3712714628908</v>
      </c>
      <c r="AE55">
        <f t="shared" si="63"/>
        <v>3.9127729172234051</v>
      </c>
      <c r="AF55">
        <f t="shared" si="64"/>
        <v>1.4238115721815023</v>
      </c>
      <c r="AG55">
        <f t="shared" si="65"/>
        <v>-272.48739037636415</v>
      </c>
      <c r="AH55">
        <f t="shared" si="66"/>
        <v>82.1915025007156</v>
      </c>
      <c r="AI55">
        <f t="shared" si="67"/>
        <v>6.184624288602282</v>
      </c>
      <c r="AJ55">
        <f t="shared" si="68"/>
        <v>160.23603608401703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51873.183405234908</v>
      </c>
      <c r="AP55" t="s">
        <v>422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625</v>
      </c>
      <c r="AW55">
        <v>10278.4</v>
      </c>
      <c r="AX55">
        <v>767.42867999999999</v>
      </c>
      <c r="AY55">
        <v>809.61573524455935</v>
      </c>
      <c r="AZ55">
        <f t="shared" si="73"/>
        <v>5.2107504101085667E-2</v>
      </c>
      <c r="BA55">
        <v>0.5</v>
      </c>
      <c r="BB55">
        <f t="shared" si="74"/>
        <v>1513.0916998355315</v>
      </c>
      <c r="BC55">
        <f t="shared" si="75"/>
        <v>1.7253985577770174</v>
      </c>
      <c r="BD55">
        <f t="shared" si="76"/>
        <v>39.42171597724932</v>
      </c>
      <c r="BE55">
        <f t="shared" si="77"/>
        <v>3.7769244889406047E-3</v>
      </c>
      <c r="BF55">
        <f t="shared" si="78"/>
        <v>3.2388874753815653</v>
      </c>
      <c r="BG55">
        <f t="shared" si="79"/>
        <v>512.76469752566163</v>
      </c>
      <c r="BH55" t="s">
        <v>626</v>
      </c>
      <c r="BI55">
        <v>623.99</v>
      </c>
      <c r="BJ55">
        <f t="shared" si="80"/>
        <v>623.99</v>
      </c>
      <c r="BK55">
        <f t="shared" si="81"/>
        <v>0.22927634328708746</v>
      </c>
      <c r="BL55">
        <f t="shared" si="82"/>
        <v>0.22726943108927486</v>
      </c>
      <c r="BM55">
        <f t="shared" si="83"/>
        <v>0.93389114376520377</v>
      </c>
      <c r="BN55">
        <f t="shared" si="84"/>
        <v>-0.22930139724852555</v>
      </c>
      <c r="BO55">
        <f t="shared" si="85"/>
        <v>1.0754553605734174</v>
      </c>
      <c r="BP55">
        <f t="shared" si="86"/>
        <v>0.18479092064346175</v>
      </c>
      <c r="BQ55">
        <f t="shared" si="87"/>
        <v>0.8152090793565383</v>
      </c>
      <c r="BR55">
        <v>16486</v>
      </c>
      <c r="BS55">
        <v>290.00000000000011</v>
      </c>
      <c r="BT55">
        <v>798.59</v>
      </c>
      <c r="BU55">
        <v>155</v>
      </c>
      <c r="BV55">
        <v>10278.4</v>
      </c>
      <c r="BW55">
        <v>797.02</v>
      </c>
      <c r="BX55">
        <v>1.57</v>
      </c>
      <c r="BY55">
        <v>300.00000000000011</v>
      </c>
      <c r="BZ55">
        <v>38.4</v>
      </c>
      <c r="CA55">
        <v>809.61573524455935</v>
      </c>
      <c r="CB55">
        <v>1.141045293043554</v>
      </c>
      <c r="CC55">
        <v>-12.944208083222881</v>
      </c>
      <c r="CD55">
        <v>0.95920791868038913</v>
      </c>
      <c r="CE55">
        <v>0.86673425495528456</v>
      </c>
      <c r="CF55">
        <v>-1.118556662958844E-2</v>
      </c>
      <c r="CG55">
        <v>289.99999999999989</v>
      </c>
      <c r="CH55">
        <v>796.3</v>
      </c>
      <c r="CI55">
        <v>685</v>
      </c>
      <c r="CJ55">
        <v>10248.9</v>
      </c>
      <c r="CK55">
        <v>796.99</v>
      </c>
      <c r="CL55">
        <v>-0.69</v>
      </c>
      <c r="CZ55">
        <f t="shared" si="88"/>
        <v>1799.89</v>
      </c>
      <c r="DA55">
        <f t="shared" si="89"/>
        <v>1513.0916998355315</v>
      </c>
      <c r="DB55">
        <f t="shared" si="90"/>
        <v>0.84065787344533915</v>
      </c>
      <c r="DC55">
        <f t="shared" si="91"/>
        <v>0.19131574689067848</v>
      </c>
      <c r="DD55">
        <v>6</v>
      </c>
      <c r="DE55">
        <v>0.5</v>
      </c>
      <c r="DF55" t="s">
        <v>425</v>
      </c>
      <c r="DG55">
        <v>2</v>
      </c>
      <c r="DH55">
        <v>1693253929.5</v>
      </c>
      <c r="DI55">
        <v>7.8430299999999997</v>
      </c>
      <c r="DJ55">
        <v>9.9710400000000003</v>
      </c>
      <c r="DK55">
        <v>23.886600000000001</v>
      </c>
      <c r="DL55">
        <v>16.651199999999999</v>
      </c>
      <c r="DM55">
        <v>10.379</v>
      </c>
      <c r="DN55">
        <v>23.9832</v>
      </c>
      <c r="DO55">
        <v>500.14600000000002</v>
      </c>
      <c r="DP55">
        <v>99.171499999999995</v>
      </c>
      <c r="DQ55">
        <v>0.100538</v>
      </c>
      <c r="DR55">
        <v>28.526</v>
      </c>
      <c r="DS55">
        <v>28.001100000000001</v>
      </c>
      <c r="DT55">
        <v>999.9</v>
      </c>
      <c r="DU55">
        <v>0</v>
      </c>
      <c r="DV55">
        <v>0</v>
      </c>
      <c r="DW55">
        <v>9940</v>
      </c>
      <c r="DX55">
        <v>0</v>
      </c>
      <c r="DY55">
        <v>1600.57</v>
      </c>
      <c r="DZ55">
        <v>-2.1280000000000001</v>
      </c>
      <c r="EA55">
        <v>8.0349599999999999</v>
      </c>
      <c r="EB55">
        <v>10.139900000000001</v>
      </c>
      <c r="EC55">
        <v>7.2354200000000004</v>
      </c>
      <c r="ED55">
        <v>9.9710400000000003</v>
      </c>
      <c r="EE55">
        <v>16.651199999999999</v>
      </c>
      <c r="EF55">
        <v>2.3688699999999998</v>
      </c>
      <c r="EG55">
        <v>1.6513199999999999</v>
      </c>
      <c r="EH55">
        <v>20.1525</v>
      </c>
      <c r="EI55">
        <v>14.446300000000001</v>
      </c>
      <c r="EJ55">
        <v>1799.89</v>
      </c>
      <c r="EK55">
        <v>0.97800799999999999</v>
      </c>
      <c r="EL55">
        <v>2.1991699999999999E-2</v>
      </c>
      <c r="EM55">
        <v>0</v>
      </c>
      <c r="EN55">
        <v>767.34299999999996</v>
      </c>
      <c r="EO55">
        <v>5.0002500000000003</v>
      </c>
      <c r="EP55">
        <v>22797.5</v>
      </c>
      <c r="EQ55">
        <v>14821.2</v>
      </c>
      <c r="ER55">
        <v>45.625</v>
      </c>
      <c r="ES55">
        <v>48</v>
      </c>
      <c r="ET55">
        <v>46.561999999999998</v>
      </c>
      <c r="EU55">
        <v>46.811999999999998</v>
      </c>
      <c r="EV55">
        <v>47</v>
      </c>
      <c r="EW55">
        <v>1755.42</v>
      </c>
      <c r="EX55">
        <v>39.47</v>
      </c>
      <c r="EY55">
        <v>0</v>
      </c>
      <c r="EZ55">
        <v>105.7999999523163</v>
      </c>
      <c r="FA55">
        <v>0</v>
      </c>
      <c r="FB55">
        <v>767.42867999999999</v>
      </c>
      <c r="FC55">
        <v>-2.076615370723168</v>
      </c>
      <c r="FD55">
        <v>-82.869230517294014</v>
      </c>
      <c r="FE55">
        <v>22814.812000000002</v>
      </c>
      <c r="FF55">
        <v>15</v>
      </c>
      <c r="FG55">
        <v>1693253891</v>
      </c>
      <c r="FH55" t="s">
        <v>627</v>
      </c>
      <c r="FI55">
        <v>1693253887</v>
      </c>
      <c r="FJ55">
        <v>1693253891</v>
      </c>
      <c r="FK55">
        <v>44</v>
      </c>
      <c r="FL55">
        <v>1.9E-2</v>
      </c>
      <c r="FM55">
        <v>-4.0000000000000001E-3</v>
      </c>
      <c r="FN55">
        <v>-2.5419999999999998</v>
      </c>
      <c r="FO55">
        <v>-0.23100000000000001</v>
      </c>
      <c r="FP55">
        <v>10</v>
      </c>
      <c r="FQ55">
        <v>17</v>
      </c>
      <c r="FR55">
        <v>0.89</v>
      </c>
      <c r="FS55">
        <v>0.04</v>
      </c>
      <c r="FT55">
        <v>1.7725929620507741</v>
      </c>
      <c r="FU55">
        <v>-7.6140677957281688E-2</v>
      </c>
      <c r="FV55">
        <v>4.5972660110589827E-2</v>
      </c>
      <c r="FW55">
        <v>1</v>
      </c>
      <c r="FX55">
        <v>0.440855259433584</v>
      </c>
      <c r="FY55">
        <v>6.9412121484961467E-2</v>
      </c>
      <c r="FZ55">
        <v>1.4000557605981579E-2</v>
      </c>
      <c r="GA55">
        <v>1</v>
      </c>
      <c r="GB55">
        <v>2</v>
      </c>
      <c r="GC55">
        <v>2</v>
      </c>
      <c r="GD55" t="s">
        <v>427</v>
      </c>
      <c r="GE55">
        <v>2.9198499999999998</v>
      </c>
      <c r="GF55">
        <v>2.8298999999999999</v>
      </c>
      <c r="GG55">
        <v>2.9034999999999998E-3</v>
      </c>
      <c r="GH55">
        <v>2.7266899999999999E-3</v>
      </c>
      <c r="GI55">
        <v>0.118837</v>
      </c>
      <c r="GJ55">
        <v>8.8230199999999995E-2</v>
      </c>
      <c r="GK55">
        <v>25991.9</v>
      </c>
      <c r="GL55">
        <v>31983.5</v>
      </c>
      <c r="GM55">
        <v>23473.1</v>
      </c>
      <c r="GN55">
        <v>29393.3</v>
      </c>
      <c r="GO55">
        <v>28200.6</v>
      </c>
      <c r="GP55">
        <v>37988.9</v>
      </c>
      <c r="GQ55">
        <v>33188.1</v>
      </c>
      <c r="GR55">
        <v>43451.6</v>
      </c>
      <c r="GS55">
        <v>2.0139</v>
      </c>
      <c r="GT55">
        <v>1.8113999999999999</v>
      </c>
      <c r="GU55">
        <v>1.4394499999999999E-2</v>
      </c>
      <c r="GV55">
        <v>0</v>
      </c>
      <c r="GW55">
        <v>27.766100000000002</v>
      </c>
      <c r="GX55">
        <v>999.9</v>
      </c>
      <c r="GY55">
        <v>35.799999999999997</v>
      </c>
      <c r="GZ55">
        <v>38.6</v>
      </c>
      <c r="HA55">
        <v>24.825199999999999</v>
      </c>
      <c r="HB55">
        <v>61.392099999999999</v>
      </c>
      <c r="HC55">
        <v>39.254800000000003</v>
      </c>
      <c r="HD55">
        <v>1</v>
      </c>
      <c r="HE55">
        <v>0.34368900000000002</v>
      </c>
      <c r="HF55">
        <v>2.9399600000000001</v>
      </c>
      <c r="HG55">
        <v>20.242699999999999</v>
      </c>
      <c r="HH55">
        <v>5.2112999999999996</v>
      </c>
      <c r="HI55">
        <v>11.872199999999999</v>
      </c>
      <c r="HJ55">
        <v>4.9851999999999999</v>
      </c>
      <c r="HK55">
        <v>3.2839999999999998</v>
      </c>
      <c r="HL55">
        <v>9999</v>
      </c>
      <c r="HM55">
        <v>9999</v>
      </c>
      <c r="HN55">
        <v>9999</v>
      </c>
      <c r="HO55">
        <v>999.9</v>
      </c>
      <c r="HP55">
        <v>1.8549</v>
      </c>
      <c r="HQ55">
        <v>1.8609599999999999</v>
      </c>
      <c r="HR55">
        <v>1.8583700000000001</v>
      </c>
      <c r="HS55">
        <v>1.85944</v>
      </c>
      <c r="HT55">
        <v>1.85883</v>
      </c>
      <c r="HU55">
        <v>1.85934</v>
      </c>
      <c r="HV55">
        <v>1.85771</v>
      </c>
      <c r="HW55">
        <v>1.8611</v>
      </c>
      <c r="HX55">
        <v>5</v>
      </c>
      <c r="HY55">
        <v>0</v>
      </c>
      <c r="HZ55">
        <v>0</v>
      </c>
      <c r="IA55">
        <v>0</v>
      </c>
      <c r="IB55" t="s">
        <v>428</v>
      </c>
      <c r="IC55" t="s">
        <v>429</v>
      </c>
      <c r="ID55" t="s">
        <v>430</v>
      </c>
      <c r="IE55" t="s">
        <v>430</v>
      </c>
      <c r="IF55" t="s">
        <v>430</v>
      </c>
      <c r="IG55" t="s">
        <v>430</v>
      </c>
      <c r="IH55">
        <v>0</v>
      </c>
      <c r="II55">
        <v>100</v>
      </c>
      <c r="IJ55">
        <v>100</v>
      </c>
      <c r="IK55">
        <v>-2.536</v>
      </c>
      <c r="IL55">
        <v>-9.6600000000000005E-2</v>
      </c>
      <c r="IM55">
        <v>-2.5061891644835361</v>
      </c>
      <c r="IN55">
        <v>-2.8793889034536778E-3</v>
      </c>
      <c r="IO55">
        <v>1.2130710265152029E-6</v>
      </c>
      <c r="IP55">
        <v>-1.618128688630449E-10</v>
      </c>
      <c r="IQ55">
        <v>-0.2529095571278292</v>
      </c>
      <c r="IR55">
        <v>-1.5706532394904989E-2</v>
      </c>
      <c r="IS55">
        <v>1.201839916416713E-3</v>
      </c>
      <c r="IT55">
        <v>-1.147753359558091E-5</v>
      </c>
      <c r="IU55">
        <v>2</v>
      </c>
      <c r="IV55">
        <v>2156</v>
      </c>
      <c r="IW55">
        <v>1</v>
      </c>
      <c r="IX55">
        <v>41</v>
      </c>
      <c r="IY55">
        <v>0.7</v>
      </c>
      <c r="IZ55">
        <v>0.6</v>
      </c>
      <c r="JA55">
        <v>0.17333999999999999</v>
      </c>
      <c r="JB55">
        <v>2.5378400000000001</v>
      </c>
      <c r="JC55">
        <v>1.49414</v>
      </c>
      <c r="JD55">
        <v>2.2912599999999999</v>
      </c>
      <c r="JE55">
        <v>1.54419</v>
      </c>
      <c r="JF55">
        <v>2.4706999999999999</v>
      </c>
      <c r="JG55">
        <v>42.912100000000002</v>
      </c>
      <c r="JH55">
        <v>23.842300000000002</v>
      </c>
      <c r="JI55">
        <v>18</v>
      </c>
      <c r="JJ55">
        <v>539.01300000000003</v>
      </c>
      <c r="JK55">
        <v>436.72800000000001</v>
      </c>
      <c r="JL55">
        <v>23.014800000000001</v>
      </c>
      <c r="JM55">
        <v>31.760200000000001</v>
      </c>
      <c r="JN55">
        <v>29.999700000000001</v>
      </c>
      <c r="JO55">
        <v>31.759699999999999</v>
      </c>
      <c r="JP55">
        <v>31.740200000000002</v>
      </c>
      <c r="JQ55">
        <v>3.5331199999999998</v>
      </c>
      <c r="JR55">
        <v>31.701499999999999</v>
      </c>
      <c r="JS55">
        <v>0</v>
      </c>
      <c r="JT55">
        <v>22.992799999999999</v>
      </c>
      <c r="JU55">
        <v>10</v>
      </c>
      <c r="JV55">
        <v>16.514399999999998</v>
      </c>
      <c r="JW55">
        <v>98.434100000000001</v>
      </c>
      <c r="JX55">
        <v>97.814099999999996</v>
      </c>
    </row>
    <row r="56" spans="1:284" x14ac:dyDescent="0.3">
      <c r="A56">
        <v>40</v>
      </c>
      <c r="B56">
        <v>1693254119.0999999</v>
      </c>
      <c r="C56">
        <v>10058</v>
      </c>
      <c r="D56" t="s">
        <v>628</v>
      </c>
      <c r="E56" t="s">
        <v>629</v>
      </c>
      <c r="F56" t="s">
        <v>416</v>
      </c>
      <c r="G56" t="s">
        <v>592</v>
      </c>
      <c r="H56" t="s">
        <v>593</v>
      </c>
      <c r="I56" t="s">
        <v>419</v>
      </c>
      <c r="J56" t="s">
        <v>511</v>
      </c>
      <c r="K56" t="s">
        <v>510</v>
      </c>
      <c r="L56" t="s">
        <v>594</v>
      </c>
      <c r="M56">
        <v>1693254119.0999999</v>
      </c>
      <c r="N56">
        <f t="shared" si="46"/>
        <v>5.4995960606205544E-3</v>
      </c>
      <c r="O56">
        <f t="shared" si="47"/>
        <v>5.4995960606205543</v>
      </c>
      <c r="P56">
        <f t="shared" si="48"/>
        <v>35.888260622963053</v>
      </c>
      <c r="Q56">
        <f t="shared" si="49"/>
        <v>354.61500000000001</v>
      </c>
      <c r="R56">
        <f t="shared" si="50"/>
        <v>190.41778267430226</v>
      </c>
      <c r="S56">
        <f t="shared" si="51"/>
        <v>18.903511592946746</v>
      </c>
      <c r="T56">
        <f t="shared" si="52"/>
        <v>35.204005998739497</v>
      </c>
      <c r="U56">
        <f t="shared" si="53"/>
        <v>0.38717965542994637</v>
      </c>
      <c r="V56">
        <f t="shared" si="54"/>
        <v>2.9202640727642759</v>
      </c>
      <c r="W56">
        <f t="shared" si="55"/>
        <v>0.36075514432683664</v>
      </c>
      <c r="X56">
        <f t="shared" si="56"/>
        <v>0.22769564127908104</v>
      </c>
      <c r="Y56">
        <f t="shared" si="57"/>
        <v>344.38329967084621</v>
      </c>
      <c r="Z56">
        <f t="shared" si="58"/>
        <v>29.020621867484302</v>
      </c>
      <c r="AA56">
        <f t="shared" si="59"/>
        <v>27.995000000000001</v>
      </c>
      <c r="AB56">
        <f t="shared" si="60"/>
        <v>3.7937336895641631</v>
      </c>
      <c r="AC56">
        <f t="shared" si="61"/>
        <v>59.843139371728846</v>
      </c>
      <c r="AD56">
        <f t="shared" si="62"/>
        <v>2.3269896112997297</v>
      </c>
      <c r="AE56">
        <f t="shared" si="63"/>
        <v>3.8884818472592504</v>
      </c>
      <c r="AF56">
        <f t="shared" si="64"/>
        <v>1.4667440782644334</v>
      </c>
      <c r="AG56">
        <f t="shared" si="65"/>
        <v>-242.53218627336645</v>
      </c>
      <c r="AH56">
        <f t="shared" si="66"/>
        <v>66.721917861589702</v>
      </c>
      <c r="AI56">
        <f t="shared" si="67"/>
        <v>4.9905977638207464</v>
      </c>
      <c r="AJ56">
        <f t="shared" si="68"/>
        <v>173.56362902289021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52343.733068995425</v>
      </c>
      <c r="AP56" t="s">
        <v>422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630</v>
      </c>
      <c r="AW56">
        <v>10276.1</v>
      </c>
      <c r="AX56">
        <v>731.52153846153851</v>
      </c>
      <c r="AY56">
        <v>1009.3456161371849</v>
      </c>
      <c r="AZ56">
        <f t="shared" si="73"/>
        <v>0.27525168112275833</v>
      </c>
      <c r="BA56">
        <v>0.5</v>
      </c>
      <c r="BB56">
        <f t="shared" si="74"/>
        <v>1513.243799835423</v>
      </c>
      <c r="BC56">
        <f t="shared" si="75"/>
        <v>35.888260622963053</v>
      </c>
      <c r="BD56">
        <f t="shared" si="76"/>
        <v>208.2614499266455</v>
      </c>
      <c r="BE56">
        <f t="shared" si="77"/>
        <v>2.6352458978946176E-2</v>
      </c>
      <c r="BF56">
        <f t="shared" si="78"/>
        <v>2.4000940263989397</v>
      </c>
      <c r="BG56">
        <f t="shared" si="79"/>
        <v>586.23543225680919</v>
      </c>
      <c r="BH56" t="s">
        <v>631</v>
      </c>
      <c r="BI56">
        <v>568.17999999999995</v>
      </c>
      <c r="BJ56">
        <f t="shared" si="80"/>
        <v>568.17999999999995</v>
      </c>
      <c r="BK56">
        <f t="shared" si="81"/>
        <v>0.43708082651168323</v>
      </c>
      <c r="BL56">
        <f t="shared" si="82"/>
        <v>0.62975007007176687</v>
      </c>
      <c r="BM56">
        <f t="shared" si="83"/>
        <v>0.84594505126700681</v>
      </c>
      <c r="BN56">
        <f t="shared" si="84"/>
        <v>17.640657021157505</v>
      </c>
      <c r="BO56">
        <f t="shared" si="85"/>
        <v>0.99354088951708086</v>
      </c>
      <c r="BP56">
        <f t="shared" si="86"/>
        <v>0.48913309588380527</v>
      </c>
      <c r="BQ56">
        <f t="shared" si="87"/>
        <v>0.51086690411619473</v>
      </c>
      <c r="BR56">
        <v>16488</v>
      </c>
      <c r="BS56">
        <v>290.00000000000011</v>
      </c>
      <c r="BT56">
        <v>926.29</v>
      </c>
      <c r="BU56">
        <v>175</v>
      </c>
      <c r="BV56">
        <v>10276.1</v>
      </c>
      <c r="BW56">
        <v>925.6</v>
      </c>
      <c r="BX56">
        <v>0.69</v>
      </c>
      <c r="BY56">
        <v>300.00000000000011</v>
      </c>
      <c r="BZ56">
        <v>38.4</v>
      </c>
      <c r="CA56">
        <v>1009.3456161371849</v>
      </c>
      <c r="CB56">
        <v>1.2073822949812221</v>
      </c>
      <c r="CC56">
        <v>-86.057089706268982</v>
      </c>
      <c r="CD56">
        <v>1.015011973552975</v>
      </c>
      <c r="CE56">
        <v>0.99611993782320984</v>
      </c>
      <c r="CF56">
        <v>-1.118673770856507E-2</v>
      </c>
      <c r="CG56">
        <v>289.99999999999989</v>
      </c>
      <c r="CH56">
        <v>914.63</v>
      </c>
      <c r="CI56">
        <v>645</v>
      </c>
      <c r="CJ56">
        <v>10252.1</v>
      </c>
      <c r="CK56">
        <v>925.4</v>
      </c>
      <c r="CL56">
        <v>-10.77</v>
      </c>
      <c r="CZ56">
        <f t="shared" si="88"/>
        <v>1800.07</v>
      </c>
      <c r="DA56">
        <f t="shared" si="89"/>
        <v>1513.243799835423</v>
      </c>
      <c r="DB56">
        <f t="shared" si="90"/>
        <v>0.84065830764104899</v>
      </c>
      <c r="DC56">
        <f t="shared" si="91"/>
        <v>0.19131661528209803</v>
      </c>
      <c r="DD56">
        <v>6</v>
      </c>
      <c r="DE56">
        <v>0.5</v>
      </c>
      <c r="DF56" t="s">
        <v>425</v>
      </c>
      <c r="DG56">
        <v>2</v>
      </c>
      <c r="DH56">
        <v>1693254119.0999999</v>
      </c>
      <c r="DI56">
        <v>354.61500000000001</v>
      </c>
      <c r="DJ56">
        <v>399.983</v>
      </c>
      <c r="DK56">
        <v>23.440100000000001</v>
      </c>
      <c r="DL56">
        <v>17.000699999999998</v>
      </c>
      <c r="DM56">
        <v>358.35399999999998</v>
      </c>
      <c r="DN56">
        <v>23.5473</v>
      </c>
      <c r="DO56">
        <v>500.42099999999999</v>
      </c>
      <c r="DP56">
        <v>99.174099999999996</v>
      </c>
      <c r="DQ56">
        <v>9.9777299999999999E-2</v>
      </c>
      <c r="DR56">
        <v>28.418800000000001</v>
      </c>
      <c r="DS56">
        <v>27.995000000000001</v>
      </c>
      <c r="DT56">
        <v>999.9</v>
      </c>
      <c r="DU56">
        <v>0</v>
      </c>
      <c r="DV56">
        <v>0</v>
      </c>
      <c r="DW56">
        <v>10030</v>
      </c>
      <c r="DX56">
        <v>0</v>
      </c>
      <c r="DY56">
        <v>1600.37</v>
      </c>
      <c r="DZ56">
        <v>-45.367899999999999</v>
      </c>
      <c r="EA56">
        <v>363.12700000000001</v>
      </c>
      <c r="EB56">
        <v>406.90100000000001</v>
      </c>
      <c r="EC56">
        <v>6.4393200000000004</v>
      </c>
      <c r="ED56">
        <v>399.983</v>
      </c>
      <c r="EE56">
        <v>17.000699999999998</v>
      </c>
      <c r="EF56">
        <v>2.3246500000000001</v>
      </c>
      <c r="EG56">
        <v>1.6860299999999999</v>
      </c>
      <c r="EH56">
        <v>19.848199999999999</v>
      </c>
      <c r="EI56">
        <v>14.7684</v>
      </c>
      <c r="EJ56">
        <v>1800.07</v>
      </c>
      <c r="EK56">
        <v>0.97799599999999998</v>
      </c>
      <c r="EL56">
        <v>2.20039E-2</v>
      </c>
      <c r="EM56">
        <v>0</v>
      </c>
      <c r="EN56">
        <v>731.25400000000002</v>
      </c>
      <c r="EO56">
        <v>5.0002500000000003</v>
      </c>
      <c r="EP56">
        <v>22163.3</v>
      </c>
      <c r="EQ56">
        <v>14822.6</v>
      </c>
      <c r="ER56">
        <v>45.686999999999998</v>
      </c>
      <c r="ES56">
        <v>48.061999999999998</v>
      </c>
      <c r="ET56">
        <v>46.625</v>
      </c>
      <c r="EU56">
        <v>47</v>
      </c>
      <c r="EV56">
        <v>47.061999999999998</v>
      </c>
      <c r="EW56">
        <v>1755.57</v>
      </c>
      <c r="EX56">
        <v>39.5</v>
      </c>
      <c r="EY56">
        <v>0</v>
      </c>
      <c r="EZ56">
        <v>187.80000019073489</v>
      </c>
      <c r="FA56">
        <v>0</v>
      </c>
      <c r="FB56">
        <v>731.52153846153851</v>
      </c>
      <c r="FC56">
        <v>-1.5312136697000189</v>
      </c>
      <c r="FD56">
        <v>-82.058119613615816</v>
      </c>
      <c r="FE56">
        <v>22218.6</v>
      </c>
      <c r="FF56">
        <v>15</v>
      </c>
      <c r="FG56">
        <v>1693254027</v>
      </c>
      <c r="FH56" t="s">
        <v>632</v>
      </c>
      <c r="FI56">
        <v>1693254012.5</v>
      </c>
      <c r="FJ56">
        <v>1693254027</v>
      </c>
      <c r="FK56">
        <v>45</v>
      </c>
      <c r="FL56">
        <v>-0.34899999999999998</v>
      </c>
      <c r="FM56">
        <v>-1E-3</v>
      </c>
      <c r="FN56">
        <v>-3.831</v>
      </c>
      <c r="FO56">
        <v>-0.23599999999999999</v>
      </c>
      <c r="FP56">
        <v>400</v>
      </c>
      <c r="FQ56">
        <v>16</v>
      </c>
      <c r="FR56">
        <v>0.3</v>
      </c>
      <c r="FS56">
        <v>0.03</v>
      </c>
      <c r="FT56">
        <v>35.288244534411128</v>
      </c>
      <c r="FU56">
        <v>2.6907508243000842</v>
      </c>
      <c r="FV56">
        <v>0.39450196465053983</v>
      </c>
      <c r="FW56">
        <v>0</v>
      </c>
      <c r="FX56">
        <v>0.39829552732833817</v>
      </c>
      <c r="FY56">
        <v>-6.0616470367494853E-2</v>
      </c>
      <c r="FZ56">
        <v>9.0609054682673652E-3</v>
      </c>
      <c r="GA56">
        <v>1</v>
      </c>
      <c r="GB56">
        <v>1</v>
      </c>
      <c r="GC56">
        <v>2</v>
      </c>
      <c r="GD56" t="s">
        <v>506</v>
      </c>
      <c r="GE56">
        <v>2.9204599999999998</v>
      </c>
      <c r="GF56">
        <v>2.8299400000000001</v>
      </c>
      <c r="GG56">
        <v>8.2842799999999994E-2</v>
      </c>
      <c r="GH56">
        <v>8.8519100000000003E-2</v>
      </c>
      <c r="GI56">
        <v>0.11729199999999999</v>
      </c>
      <c r="GJ56">
        <v>8.9564299999999999E-2</v>
      </c>
      <c r="GK56">
        <v>23906.6</v>
      </c>
      <c r="GL56">
        <v>29228.3</v>
      </c>
      <c r="GM56">
        <v>23470.3</v>
      </c>
      <c r="GN56">
        <v>29388.2</v>
      </c>
      <c r="GO56">
        <v>28255</v>
      </c>
      <c r="GP56">
        <v>37937.1</v>
      </c>
      <c r="GQ56">
        <v>33184.5</v>
      </c>
      <c r="GR56">
        <v>43445.4</v>
      </c>
      <c r="GS56">
        <v>2.0135000000000001</v>
      </c>
      <c r="GT56">
        <v>1.8097000000000001</v>
      </c>
      <c r="GU56">
        <v>1.46031E-3</v>
      </c>
      <c r="GV56">
        <v>0</v>
      </c>
      <c r="GW56">
        <v>27.9712</v>
      </c>
      <c r="GX56">
        <v>999.9</v>
      </c>
      <c r="GY56">
        <v>36</v>
      </c>
      <c r="GZ56">
        <v>38.700000000000003</v>
      </c>
      <c r="HA56">
        <v>25.099</v>
      </c>
      <c r="HB56">
        <v>61.142099999999999</v>
      </c>
      <c r="HC56">
        <v>39.162700000000001</v>
      </c>
      <c r="HD56">
        <v>1</v>
      </c>
      <c r="HE56">
        <v>0.35802800000000001</v>
      </c>
      <c r="HF56">
        <v>4.2565799999999996</v>
      </c>
      <c r="HG56">
        <v>20.212700000000002</v>
      </c>
      <c r="HH56">
        <v>5.2125000000000004</v>
      </c>
      <c r="HI56">
        <v>11.872199999999999</v>
      </c>
      <c r="HJ56">
        <v>4.9847999999999999</v>
      </c>
      <c r="HK56">
        <v>3.2839999999999998</v>
      </c>
      <c r="HL56">
        <v>9999</v>
      </c>
      <c r="HM56">
        <v>9999</v>
      </c>
      <c r="HN56">
        <v>9999</v>
      </c>
      <c r="HO56">
        <v>999.9</v>
      </c>
      <c r="HP56">
        <v>1.8549</v>
      </c>
      <c r="HQ56">
        <v>1.8609599999999999</v>
      </c>
      <c r="HR56">
        <v>1.8583400000000001</v>
      </c>
      <c r="HS56">
        <v>1.8594200000000001</v>
      </c>
      <c r="HT56">
        <v>1.85883</v>
      </c>
      <c r="HU56">
        <v>1.85928</v>
      </c>
      <c r="HV56">
        <v>1.85771</v>
      </c>
      <c r="HW56">
        <v>1.8609800000000001</v>
      </c>
      <c r="HX56">
        <v>5</v>
      </c>
      <c r="HY56">
        <v>0</v>
      </c>
      <c r="HZ56">
        <v>0</v>
      </c>
      <c r="IA56">
        <v>0</v>
      </c>
      <c r="IB56" t="s">
        <v>428</v>
      </c>
      <c r="IC56" t="s">
        <v>429</v>
      </c>
      <c r="ID56" t="s">
        <v>430</v>
      </c>
      <c r="IE56" t="s">
        <v>430</v>
      </c>
      <c r="IF56" t="s">
        <v>430</v>
      </c>
      <c r="IG56" t="s">
        <v>430</v>
      </c>
      <c r="IH56">
        <v>0</v>
      </c>
      <c r="II56">
        <v>100</v>
      </c>
      <c r="IJ56">
        <v>100</v>
      </c>
      <c r="IK56">
        <v>-3.7389999999999999</v>
      </c>
      <c r="IL56">
        <v>-0.1072</v>
      </c>
      <c r="IM56">
        <v>-2.8551137551270869</v>
      </c>
      <c r="IN56">
        <v>-2.8793889034536778E-3</v>
      </c>
      <c r="IO56">
        <v>1.2130710265152029E-6</v>
      </c>
      <c r="IP56">
        <v>-1.618128688630449E-10</v>
      </c>
      <c r="IQ56">
        <v>-0.25394582685896783</v>
      </c>
      <c r="IR56">
        <v>-1.5706532394904989E-2</v>
      </c>
      <c r="IS56">
        <v>1.201839916416713E-3</v>
      </c>
      <c r="IT56">
        <v>-1.147753359558091E-5</v>
      </c>
      <c r="IU56">
        <v>2</v>
      </c>
      <c r="IV56">
        <v>2156</v>
      </c>
      <c r="IW56">
        <v>1</v>
      </c>
      <c r="IX56">
        <v>41</v>
      </c>
      <c r="IY56">
        <v>1.8</v>
      </c>
      <c r="IZ56">
        <v>1.5</v>
      </c>
      <c r="JA56">
        <v>0.99731400000000003</v>
      </c>
      <c r="JB56">
        <v>2.47681</v>
      </c>
      <c r="JC56">
        <v>1.49414</v>
      </c>
      <c r="JD56">
        <v>2.2924799999999999</v>
      </c>
      <c r="JE56">
        <v>1.54419</v>
      </c>
      <c r="JF56">
        <v>2.3278799999999999</v>
      </c>
      <c r="JG56">
        <v>43.209099999999999</v>
      </c>
      <c r="JH56">
        <v>23.8248</v>
      </c>
      <c r="JI56">
        <v>18</v>
      </c>
      <c r="JJ56">
        <v>539.17899999999997</v>
      </c>
      <c r="JK56">
        <v>435.959</v>
      </c>
      <c r="JL56">
        <v>22.0473</v>
      </c>
      <c r="JM56">
        <v>31.8553</v>
      </c>
      <c r="JN56">
        <v>30</v>
      </c>
      <c r="JO56">
        <v>31.8096</v>
      </c>
      <c r="JP56">
        <v>31.787299999999998</v>
      </c>
      <c r="JQ56">
        <v>20.047799999999999</v>
      </c>
      <c r="JR56">
        <v>30.453700000000001</v>
      </c>
      <c r="JS56">
        <v>0</v>
      </c>
      <c r="JT56">
        <v>22.049199999999999</v>
      </c>
      <c r="JU56">
        <v>400</v>
      </c>
      <c r="JV56">
        <v>17.023099999999999</v>
      </c>
      <c r="JW56">
        <v>98.423000000000002</v>
      </c>
      <c r="JX56">
        <v>97.7988</v>
      </c>
    </row>
    <row r="57" spans="1:284" x14ac:dyDescent="0.3">
      <c r="A57">
        <v>41</v>
      </c>
      <c r="B57">
        <v>1693254225.5999999</v>
      </c>
      <c r="C57">
        <v>10164.5</v>
      </c>
      <c r="D57" t="s">
        <v>633</v>
      </c>
      <c r="E57" t="s">
        <v>634</v>
      </c>
      <c r="F57" t="s">
        <v>416</v>
      </c>
      <c r="G57" t="s">
        <v>592</v>
      </c>
      <c r="H57" t="s">
        <v>593</v>
      </c>
      <c r="I57" t="s">
        <v>419</v>
      </c>
      <c r="J57" t="s">
        <v>511</v>
      </c>
      <c r="K57" t="s">
        <v>510</v>
      </c>
      <c r="L57" t="s">
        <v>594</v>
      </c>
      <c r="M57">
        <v>1693254225.5999999</v>
      </c>
      <c r="N57">
        <f t="shared" si="46"/>
        <v>4.7873740989748705E-3</v>
      </c>
      <c r="O57">
        <f t="shared" si="47"/>
        <v>4.7873740989748708</v>
      </c>
      <c r="P57">
        <f t="shared" si="48"/>
        <v>35.928498612753316</v>
      </c>
      <c r="Q57">
        <f t="shared" si="49"/>
        <v>354.83100000000002</v>
      </c>
      <c r="R57">
        <f t="shared" si="50"/>
        <v>165.64510237889544</v>
      </c>
      <c r="S57">
        <f t="shared" si="51"/>
        <v>16.445514539919859</v>
      </c>
      <c r="T57">
        <f t="shared" si="52"/>
        <v>35.228197428780604</v>
      </c>
      <c r="U57">
        <f t="shared" si="53"/>
        <v>0.33132156044965916</v>
      </c>
      <c r="V57">
        <f t="shared" si="54"/>
        <v>2.9151548435185015</v>
      </c>
      <c r="W57">
        <f t="shared" si="55"/>
        <v>0.31173289356411688</v>
      </c>
      <c r="X57">
        <f t="shared" si="56"/>
        <v>0.19649644072856312</v>
      </c>
      <c r="Y57">
        <f t="shared" si="57"/>
        <v>344.3661996708297</v>
      </c>
      <c r="Z57">
        <f t="shared" si="58"/>
        <v>29.09065900491769</v>
      </c>
      <c r="AA57">
        <f t="shared" si="59"/>
        <v>28.000399999999999</v>
      </c>
      <c r="AB57">
        <f t="shared" si="60"/>
        <v>3.7949281708804219</v>
      </c>
      <c r="AC57">
        <f t="shared" si="61"/>
        <v>59.99648902018955</v>
      </c>
      <c r="AD57">
        <f t="shared" si="62"/>
        <v>2.31716357434818</v>
      </c>
      <c r="AE57">
        <f t="shared" si="63"/>
        <v>3.8621652903196155</v>
      </c>
      <c r="AF57">
        <f t="shared" si="64"/>
        <v>1.4777645965322419</v>
      </c>
      <c r="AG57">
        <f t="shared" si="65"/>
        <v>-211.1231977647918</v>
      </c>
      <c r="AH57">
        <f t="shared" si="66"/>
        <v>47.400007301808955</v>
      </c>
      <c r="AI57">
        <f t="shared" si="67"/>
        <v>3.5496202346070849</v>
      </c>
      <c r="AJ57">
        <f t="shared" si="68"/>
        <v>184.19262944245392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52217.852035157419</v>
      </c>
      <c r="AP57" t="s">
        <v>422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635</v>
      </c>
      <c r="AW57">
        <v>10274.200000000001</v>
      </c>
      <c r="AX57">
        <v>723.27404000000013</v>
      </c>
      <c r="AY57">
        <v>994.64810004670471</v>
      </c>
      <c r="AZ57">
        <f t="shared" si="73"/>
        <v>0.27283424161164327</v>
      </c>
      <c r="BA57">
        <v>0.5</v>
      </c>
      <c r="BB57">
        <f t="shared" si="74"/>
        <v>1513.168199835415</v>
      </c>
      <c r="BC57">
        <f t="shared" si="75"/>
        <v>35.928498612753316</v>
      </c>
      <c r="BD57">
        <f t="shared" si="76"/>
        <v>206.42204911647545</v>
      </c>
      <c r="BE57">
        <f t="shared" si="77"/>
        <v>2.6380367466379281E-2</v>
      </c>
      <c r="BF57">
        <f t="shared" si="78"/>
        <v>2.450335852286706</v>
      </c>
      <c r="BG57">
        <f t="shared" si="79"/>
        <v>581.2469624730162</v>
      </c>
      <c r="BH57" t="s">
        <v>636</v>
      </c>
      <c r="BI57">
        <v>562.41999999999996</v>
      </c>
      <c r="BJ57">
        <f t="shared" si="80"/>
        <v>562.41999999999996</v>
      </c>
      <c r="BK57">
        <f t="shared" si="81"/>
        <v>0.43455378844679748</v>
      </c>
      <c r="BL57">
        <f t="shared" si="82"/>
        <v>0.62784918430194858</v>
      </c>
      <c r="BM57">
        <f t="shared" si="83"/>
        <v>0.84936900798177184</v>
      </c>
      <c r="BN57">
        <f t="shared" si="84"/>
        <v>258.06768131780444</v>
      </c>
      <c r="BO57">
        <f t="shared" si="85"/>
        <v>0.99956872696940935</v>
      </c>
      <c r="BP57">
        <f t="shared" si="86"/>
        <v>0.48821735428953295</v>
      </c>
      <c r="BQ57">
        <f t="shared" si="87"/>
        <v>0.51178264571046705</v>
      </c>
      <c r="BR57">
        <v>16490</v>
      </c>
      <c r="BS57">
        <v>290.00000000000011</v>
      </c>
      <c r="BT57">
        <v>917</v>
      </c>
      <c r="BU57">
        <v>185</v>
      </c>
      <c r="BV57">
        <v>10274.200000000001</v>
      </c>
      <c r="BW57">
        <v>915.06</v>
      </c>
      <c r="BX57">
        <v>1.94</v>
      </c>
      <c r="BY57">
        <v>300.00000000000011</v>
      </c>
      <c r="BZ57">
        <v>38.4</v>
      </c>
      <c r="CA57">
        <v>994.64810004670471</v>
      </c>
      <c r="CB57">
        <v>1.2902195079202641</v>
      </c>
      <c r="CC57">
        <v>-81.774939997057956</v>
      </c>
      <c r="CD57">
        <v>1.084590909383448</v>
      </c>
      <c r="CE57">
        <v>0.99509865107718631</v>
      </c>
      <c r="CF57">
        <v>-1.1186164627363739E-2</v>
      </c>
      <c r="CG57">
        <v>289.99999999999989</v>
      </c>
      <c r="CH57">
        <v>909.41</v>
      </c>
      <c r="CI57">
        <v>675</v>
      </c>
      <c r="CJ57">
        <v>10249.5</v>
      </c>
      <c r="CK57">
        <v>914.86</v>
      </c>
      <c r="CL57">
        <v>-5.45</v>
      </c>
      <c r="CZ57">
        <f t="shared" si="88"/>
        <v>1799.98</v>
      </c>
      <c r="DA57">
        <f t="shared" si="89"/>
        <v>1513.168199835415</v>
      </c>
      <c r="DB57">
        <f t="shared" si="90"/>
        <v>0.84065834055679223</v>
      </c>
      <c r="DC57">
        <f t="shared" si="91"/>
        <v>0.19131668111358444</v>
      </c>
      <c r="DD57">
        <v>6</v>
      </c>
      <c r="DE57">
        <v>0.5</v>
      </c>
      <c r="DF57" t="s">
        <v>425</v>
      </c>
      <c r="DG57">
        <v>2</v>
      </c>
      <c r="DH57">
        <v>1693254225.5999999</v>
      </c>
      <c r="DI57">
        <v>354.83100000000002</v>
      </c>
      <c r="DJ57">
        <v>400</v>
      </c>
      <c r="DK57">
        <v>23.339300000000001</v>
      </c>
      <c r="DL57">
        <v>17.726500000000001</v>
      </c>
      <c r="DM57">
        <v>358.67099999999999</v>
      </c>
      <c r="DN57">
        <v>23.451899999999998</v>
      </c>
      <c r="DO57">
        <v>499.81900000000002</v>
      </c>
      <c r="DP57">
        <v>99.181700000000006</v>
      </c>
      <c r="DQ57">
        <v>9.99226E-2</v>
      </c>
      <c r="DR57">
        <v>28.302</v>
      </c>
      <c r="DS57">
        <v>28.000399999999999</v>
      </c>
      <c r="DT57">
        <v>999.9</v>
      </c>
      <c r="DU57">
        <v>0</v>
      </c>
      <c r="DV57">
        <v>0</v>
      </c>
      <c r="DW57">
        <v>10000</v>
      </c>
      <c r="DX57">
        <v>0</v>
      </c>
      <c r="DY57">
        <v>1587</v>
      </c>
      <c r="DZ57">
        <v>-45.168399999999998</v>
      </c>
      <c r="EA57">
        <v>363.31099999999998</v>
      </c>
      <c r="EB57">
        <v>407.21800000000002</v>
      </c>
      <c r="EC57">
        <v>5.6127700000000003</v>
      </c>
      <c r="ED57">
        <v>400</v>
      </c>
      <c r="EE57">
        <v>17.726500000000001</v>
      </c>
      <c r="EF57">
        <v>2.3148300000000002</v>
      </c>
      <c r="EG57">
        <v>1.75814</v>
      </c>
      <c r="EH57">
        <v>19.779900000000001</v>
      </c>
      <c r="EI57">
        <v>15.419499999999999</v>
      </c>
      <c r="EJ57">
        <v>1799.98</v>
      </c>
      <c r="EK57">
        <v>0.97799599999999998</v>
      </c>
      <c r="EL57">
        <v>2.20039E-2</v>
      </c>
      <c r="EM57">
        <v>0</v>
      </c>
      <c r="EN57">
        <v>723.11400000000003</v>
      </c>
      <c r="EO57">
        <v>5.0002500000000003</v>
      </c>
      <c r="EP57">
        <v>21964.3</v>
      </c>
      <c r="EQ57">
        <v>14821.9</v>
      </c>
      <c r="ER57">
        <v>45.75</v>
      </c>
      <c r="ES57">
        <v>48.061999999999998</v>
      </c>
      <c r="ET57">
        <v>46.686999999999998</v>
      </c>
      <c r="EU57">
        <v>47</v>
      </c>
      <c r="EV57">
        <v>47.125</v>
      </c>
      <c r="EW57">
        <v>1755.48</v>
      </c>
      <c r="EX57">
        <v>39.5</v>
      </c>
      <c r="EY57">
        <v>0</v>
      </c>
      <c r="EZ57">
        <v>104.3999998569489</v>
      </c>
      <c r="FA57">
        <v>0</v>
      </c>
      <c r="FB57">
        <v>723.27404000000013</v>
      </c>
      <c r="FC57">
        <v>-1.8899230921740251</v>
      </c>
      <c r="FD57">
        <v>-272.50000033706641</v>
      </c>
      <c r="FE57">
        <v>21972.752</v>
      </c>
      <c r="FF57">
        <v>15</v>
      </c>
      <c r="FG57">
        <v>1693254185.5999999</v>
      </c>
      <c r="FH57" t="s">
        <v>637</v>
      </c>
      <c r="FI57">
        <v>1693254179.5999999</v>
      </c>
      <c r="FJ57">
        <v>1693254185.5999999</v>
      </c>
      <c r="FK57">
        <v>46</v>
      </c>
      <c r="FL57">
        <v>-0.1</v>
      </c>
      <c r="FM57">
        <v>-3.0000000000000001E-3</v>
      </c>
      <c r="FN57">
        <v>-3.9319999999999999</v>
      </c>
      <c r="FO57">
        <v>-0.22800000000000001</v>
      </c>
      <c r="FP57">
        <v>400</v>
      </c>
      <c r="FQ57">
        <v>17</v>
      </c>
      <c r="FR57">
        <v>0.15</v>
      </c>
      <c r="FS57">
        <v>0.05</v>
      </c>
      <c r="FT57">
        <v>35.990550919238572</v>
      </c>
      <c r="FU57">
        <v>-0.72271548260979235</v>
      </c>
      <c r="FV57">
        <v>0.1661682604611518</v>
      </c>
      <c r="FW57">
        <v>1</v>
      </c>
      <c r="FX57">
        <v>0.33161478877873068</v>
      </c>
      <c r="FY57">
        <v>1.7540855682762681E-2</v>
      </c>
      <c r="FZ57">
        <v>5.9123569148682538E-3</v>
      </c>
      <c r="GA57">
        <v>1</v>
      </c>
      <c r="GB57">
        <v>2</v>
      </c>
      <c r="GC57">
        <v>2</v>
      </c>
      <c r="GD57" t="s">
        <v>427</v>
      </c>
      <c r="GE57">
        <v>2.9188700000000001</v>
      </c>
      <c r="GF57">
        <v>2.8298000000000001</v>
      </c>
      <c r="GG57">
        <v>8.2894300000000004E-2</v>
      </c>
      <c r="GH57">
        <v>8.8523400000000002E-2</v>
      </c>
      <c r="GI57">
        <v>0.116949</v>
      </c>
      <c r="GJ57">
        <v>9.2312199999999997E-2</v>
      </c>
      <c r="GK57">
        <v>23903.3</v>
      </c>
      <c r="GL57">
        <v>29225.599999999999</v>
      </c>
      <c r="GM57">
        <v>23468.6</v>
      </c>
      <c r="GN57">
        <v>29385.9</v>
      </c>
      <c r="GO57">
        <v>28265.4</v>
      </c>
      <c r="GP57">
        <v>37818.699999999997</v>
      </c>
      <c r="GQ57">
        <v>33183.300000000003</v>
      </c>
      <c r="GR57">
        <v>43442.3</v>
      </c>
      <c r="GS57">
        <v>2.0116000000000001</v>
      </c>
      <c r="GT57">
        <v>1.8095000000000001</v>
      </c>
      <c r="GU57">
        <v>7.8380099999999994E-3</v>
      </c>
      <c r="GV57">
        <v>0</v>
      </c>
      <c r="GW57">
        <v>27.872399999999999</v>
      </c>
      <c r="GX57">
        <v>999.9</v>
      </c>
      <c r="GY57">
        <v>36</v>
      </c>
      <c r="GZ57">
        <v>38.700000000000003</v>
      </c>
      <c r="HA57">
        <v>25.097300000000001</v>
      </c>
      <c r="HB57">
        <v>61.492100000000001</v>
      </c>
      <c r="HC57">
        <v>39.899799999999999</v>
      </c>
      <c r="HD57">
        <v>1</v>
      </c>
      <c r="HE57">
        <v>0.36362800000000001</v>
      </c>
      <c r="HF57">
        <v>4.1883900000000001</v>
      </c>
      <c r="HG57">
        <v>20.213999999999999</v>
      </c>
      <c r="HH57">
        <v>5.2112999999999996</v>
      </c>
      <c r="HI57">
        <v>11.872199999999999</v>
      </c>
      <c r="HJ57">
        <v>4.9858000000000002</v>
      </c>
      <c r="HK57">
        <v>3.2839999999999998</v>
      </c>
      <c r="HL57">
        <v>9999</v>
      </c>
      <c r="HM57">
        <v>9999</v>
      </c>
      <c r="HN57">
        <v>9999</v>
      </c>
      <c r="HO57">
        <v>999.9</v>
      </c>
      <c r="HP57">
        <v>1.8549199999999999</v>
      </c>
      <c r="HQ57">
        <v>1.8609599999999999</v>
      </c>
      <c r="HR57">
        <v>1.8583700000000001</v>
      </c>
      <c r="HS57">
        <v>1.85944</v>
      </c>
      <c r="HT57">
        <v>1.85886</v>
      </c>
      <c r="HU57">
        <v>1.85928</v>
      </c>
      <c r="HV57">
        <v>1.8576999999999999</v>
      </c>
      <c r="HW57">
        <v>1.86103</v>
      </c>
      <c r="HX57">
        <v>5</v>
      </c>
      <c r="HY57">
        <v>0</v>
      </c>
      <c r="HZ57">
        <v>0</v>
      </c>
      <c r="IA57">
        <v>0</v>
      </c>
      <c r="IB57" t="s">
        <v>428</v>
      </c>
      <c r="IC57" t="s">
        <v>429</v>
      </c>
      <c r="ID57" t="s">
        <v>430</v>
      </c>
      <c r="IE57" t="s">
        <v>430</v>
      </c>
      <c r="IF57" t="s">
        <v>430</v>
      </c>
      <c r="IG57" t="s">
        <v>430</v>
      </c>
      <c r="IH57">
        <v>0</v>
      </c>
      <c r="II57">
        <v>100</v>
      </c>
      <c r="IJ57">
        <v>100</v>
      </c>
      <c r="IK57">
        <v>-3.84</v>
      </c>
      <c r="IL57">
        <v>-0.11260000000000001</v>
      </c>
      <c r="IM57">
        <v>-2.9555784341932179</v>
      </c>
      <c r="IN57">
        <v>-2.8793889034536778E-3</v>
      </c>
      <c r="IO57">
        <v>1.2130710265152029E-6</v>
      </c>
      <c r="IP57">
        <v>-1.618128688630449E-10</v>
      </c>
      <c r="IQ57">
        <v>-0.2572552754067684</v>
      </c>
      <c r="IR57">
        <v>-1.5706532394904989E-2</v>
      </c>
      <c r="IS57">
        <v>1.201839916416713E-3</v>
      </c>
      <c r="IT57">
        <v>-1.147753359558091E-5</v>
      </c>
      <c r="IU57">
        <v>2</v>
      </c>
      <c r="IV57">
        <v>2156</v>
      </c>
      <c r="IW57">
        <v>1</v>
      </c>
      <c r="IX57">
        <v>41</v>
      </c>
      <c r="IY57">
        <v>0.8</v>
      </c>
      <c r="IZ57">
        <v>0.7</v>
      </c>
      <c r="JA57">
        <v>0.99731400000000003</v>
      </c>
      <c r="JB57">
        <v>2.4706999999999999</v>
      </c>
      <c r="JC57">
        <v>1.49414</v>
      </c>
      <c r="JD57">
        <v>2.2924799999999999</v>
      </c>
      <c r="JE57">
        <v>1.54419</v>
      </c>
      <c r="JF57">
        <v>2.50366</v>
      </c>
      <c r="JG57">
        <v>43.317599999999999</v>
      </c>
      <c r="JH57">
        <v>23.833600000000001</v>
      </c>
      <c r="JI57">
        <v>18</v>
      </c>
      <c r="JJ57">
        <v>538.34500000000003</v>
      </c>
      <c r="JK57">
        <v>436.20600000000002</v>
      </c>
      <c r="JL57">
        <v>21.903600000000001</v>
      </c>
      <c r="JM57">
        <v>31.9283</v>
      </c>
      <c r="JN57">
        <v>30.0002</v>
      </c>
      <c r="JO57">
        <v>31.862300000000001</v>
      </c>
      <c r="JP57">
        <v>31.837199999999999</v>
      </c>
      <c r="JQ57">
        <v>20.042999999999999</v>
      </c>
      <c r="JR57">
        <v>28.518799999999999</v>
      </c>
      <c r="JS57">
        <v>0</v>
      </c>
      <c r="JT57">
        <v>21.909800000000001</v>
      </c>
      <c r="JU57">
        <v>400</v>
      </c>
      <c r="JV57">
        <v>17.760300000000001</v>
      </c>
      <c r="JW57">
        <v>98.417900000000003</v>
      </c>
      <c r="JX57">
        <v>97.791799999999995</v>
      </c>
    </row>
    <row r="58" spans="1:284" x14ac:dyDescent="0.3">
      <c r="A58">
        <v>42</v>
      </c>
      <c r="B58">
        <v>1693254344.0999999</v>
      </c>
      <c r="C58">
        <v>10283</v>
      </c>
      <c r="D58" t="s">
        <v>638</v>
      </c>
      <c r="E58" t="s">
        <v>639</v>
      </c>
      <c r="F58" t="s">
        <v>416</v>
      </c>
      <c r="G58" t="s">
        <v>592</v>
      </c>
      <c r="H58" t="s">
        <v>593</v>
      </c>
      <c r="I58" t="s">
        <v>419</v>
      </c>
      <c r="J58" t="s">
        <v>511</v>
      </c>
      <c r="K58" t="s">
        <v>510</v>
      </c>
      <c r="L58" t="s">
        <v>594</v>
      </c>
      <c r="M58">
        <v>1693254344.0999999</v>
      </c>
      <c r="N58">
        <f t="shared" si="46"/>
        <v>4.1155704998192951E-3</v>
      </c>
      <c r="O58">
        <f t="shared" si="47"/>
        <v>4.1155704998192952</v>
      </c>
      <c r="P58">
        <f t="shared" si="48"/>
        <v>38.380822509750757</v>
      </c>
      <c r="Q58">
        <f t="shared" si="49"/>
        <v>451.69499999999999</v>
      </c>
      <c r="R58">
        <f t="shared" si="50"/>
        <v>214.1463103468835</v>
      </c>
      <c r="S58">
        <f t="shared" si="51"/>
        <v>21.260998831158219</v>
      </c>
      <c r="T58">
        <f t="shared" si="52"/>
        <v>44.845446328185005</v>
      </c>
      <c r="U58">
        <f t="shared" si="53"/>
        <v>0.27992425520566083</v>
      </c>
      <c r="V58">
        <f t="shared" si="54"/>
        <v>2.9160435970783345</v>
      </c>
      <c r="W58">
        <f t="shared" si="55"/>
        <v>0.26580670834318254</v>
      </c>
      <c r="X58">
        <f t="shared" si="56"/>
        <v>0.16733824545616297</v>
      </c>
      <c r="Y58">
        <f t="shared" si="57"/>
        <v>344.35041283503261</v>
      </c>
      <c r="Z58">
        <f t="shared" si="58"/>
        <v>29.204191495272742</v>
      </c>
      <c r="AA58">
        <f t="shared" si="59"/>
        <v>28.023</v>
      </c>
      <c r="AB58">
        <f t="shared" si="60"/>
        <v>3.7999308573749171</v>
      </c>
      <c r="AC58">
        <f t="shared" si="61"/>
        <v>60.025600654545187</v>
      </c>
      <c r="AD58">
        <f t="shared" si="62"/>
        <v>2.3100078586610002</v>
      </c>
      <c r="AE58">
        <f t="shared" si="63"/>
        <v>3.8483710841235612</v>
      </c>
      <c r="AF58">
        <f t="shared" si="64"/>
        <v>1.4899229987139169</v>
      </c>
      <c r="AG58">
        <f t="shared" si="65"/>
        <v>-181.49665904203093</v>
      </c>
      <c r="AH58">
        <f t="shared" si="66"/>
        <v>34.193118973237141</v>
      </c>
      <c r="AI58">
        <f t="shared" si="67"/>
        <v>2.559326026467597</v>
      </c>
      <c r="AJ58">
        <f t="shared" si="68"/>
        <v>199.60619879270644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52253.979158662463</v>
      </c>
      <c r="AP58" t="s">
        <v>422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640</v>
      </c>
      <c r="AW58">
        <v>10274</v>
      </c>
      <c r="AX58">
        <v>729.50373076923086</v>
      </c>
      <c r="AY58">
        <v>1024.3815823348541</v>
      </c>
      <c r="AZ58">
        <f t="shared" si="73"/>
        <v>0.28785938428677482</v>
      </c>
      <c r="BA58">
        <v>0.5</v>
      </c>
      <c r="BB58">
        <f t="shared" si="74"/>
        <v>1513.1007064175162</v>
      </c>
      <c r="BC58">
        <f t="shared" si="75"/>
        <v>38.380822509750757</v>
      </c>
      <c r="BD58">
        <f t="shared" si="76"/>
        <v>217.78011885661513</v>
      </c>
      <c r="BE58">
        <f t="shared" si="77"/>
        <v>2.8002271671270978E-2</v>
      </c>
      <c r="BF58">
        <f t="shared" si="78"/>
        <v>2.3501871364943927</v>
      </c>
      <c r="BG58">
        <f t="shared" si="79"/>
        <v>591.27614676478129</v>
      </c>
      <c r="BH58" t="s">
        <v>641</v>
      </c>
      <c r="BI58">
        <v>568.16999999999996</v>
      </c>
      <c r="BJ58">
        <f t="shared" si="80"/>
        <v>568.16999999999996</v>
      </c>
      <c r="BK58">
        <f t="shared" si="81"/>
        <v>0.44535316741542685</v>
      </c>
      <c r="BL58">
        <f t="shared" si="82"/>
        <v>0.64636204555890964</v>
      </c>
      <c r="BM58">
        <f t="shared" si="83"/>
        <v>0.84069155905477033</v>
      </c>
      <c r="BN58">
        <f t="shared" si="84"/>
        <v>9.5786074815772206</v>
      </c>
      <c r="BO58">
        <f t="shared" si="85"/>
        <v>0.9873742447847127</v>
      </c>
      <c r="BP58">
        <f t="shared" si="86"/>
        <v>0.50341555215620748</v>
      </c>
      <c r="BQ58">
        <f t="shared" si="87"/>
        <v>0.49658444784379252</v>
      </c>
      <c r="BR58">
        <v>16492</v>
      </c>
      <c r="BS58">
        <v>290.00000000000011</v>
      </c>
      <c r="BT58">
        <v>942.27</v>
      </c>
      <c r="BU58">
        <v>185</v>
      </c>
      <c r="BV58">
        <v>10274</v>
      </c>
      <c r="BW58">
        <v>939.26</v>
      </c>
      <c r="BX58">
        <v>3.01</v>
      </c>
      <c r="BY58">
        <v>300.00000000000011</v>
      </c>
      <c r="BZ58">
        <v>38.4</v>
      </c>
      <c r="CA58">
        <v>1024.3815823348541</v>
      </c>
      <c r="CB58">
        <v>1.336692836038988</v>
      </c>
      <c r="CC58">
        <v>-87.455240831393652</v>
      </c>
      <c r="CD58">
        <v>1.1236251600605689</v>
      </c>
      <c r="CE58">
        <v>0.99539927176253529</v>
      </c>
      <c r="CF58">
        <v>-1.1186002669632929E-2</v>
      </c>
      <c r="CG58">
        <v>289.99999999999989</v>
      </c>
      <c r="CH58">
        <v>933.92</v>
      </c>
      <c r="CI58">
        <v>715</v>
      </c>
      <c r="CJ58">
        <v>10246.700000000001</v>
      </c>
      <c r="CK58">
        <v>939.03</v>
      </c>
      <c r="CL58">
        <v>-5.1100000000000003</v>
      </c>
      <c r="CZ58">
        <f t="shared" si="88"/>
        <v>1799.9</v>
      </c>
      <c r="DA58">
        <f t="shared" si="89"/>
        <v>1513.1007064175162</v>
      </c>
      <c r="DB58">
        <f t="shared" si="90"/>
        <v>0.84065820679899783</v>
      </c>
      <c r="DC58">
        <f t="shared" si="91"/>
        <v>0.19131641359799578</v>
      </c>
      <c r="DD58">
        <v>6</v>
      </c>
      <c r="DE58">
        <v>0.5</v>
      </c>
      <c r="DF58" t="s">
        <v>425</v>
      </c>
      <c r="DG58">
        <v>2</v>
      </c>
      <c r="DH58">
        <v>1693254344.0999999</v>
      </c>
      <c r="DI58">
        <v>451.69499999999999</v>
      </c>
      <c r="DJ58">
        <v>499.97899999999998</v>
      </c>
      <c r="DK58">
        <v>23.266999999999999</v>
      </c>
      <c r="DL58">
        <v>18.4436</v>
      </c>
      <c r="DM58">
        <v>455.673</v>
      </c>
      <c r="DN58">
        <v>23.380700000000001</v>
      </c>
      <c r="DO58">
        <v>500.03899999999999</v>
      </c>
      <c r="DP58">
        <v>99.182500000000005</v>
      </c>
      <c r="DQ58">
        <v>0.10008300000000001</v>
      </c>
      <c r="DR58">
        <v>28.240500000000001</v>
      </c>
      <c r="DS58">
        <v>28.023</v>
      </c>
      <c r="DT58">
        <v>999.9</v>
      </c>
      <c r="DU58">
        <v>0</v>
      </c>
      <c r="DV58">
        <v>0</v>
      </c>
      <c r="DW58">
        <v>10005</v>
      </c>
      <c r="DX58">
        <v>0</v>
      </c>
      <c r="DY58">
        <v>1565.1</v>
      </c>
      <c r="DZ58">
        <v>-48.284799999999997</v>
      </c>
      <c r="EA58">
        <v>462.45400000000001</v>
      </c>
      <c r="EB58">
        <v>509.37400000000002</v>
      </c>
      <c r="EC58">
        <v>4.8234599999999999</v>
      </c>
      <c r="ED58">
        <v>499.97899999999998</v>
      </c>
      <c r="EE58">
        <v>18.4436</v>
      </c>
      <c r="EF58">
        <v>2.30768</v>
      </c>
      <c r="EG58">
        <v>1.82928</v>
      </c>
      <c r="EH58">
        <v>19.7301</v>
      </c>
      <c r="EI58">
        <v>16.039300000000001</v>
      </c>
      <c r="EJ58">
        <v>1799.9</v>
      </c>
      <c r="EK58">
        <v>0.97799599999999998</v>
      </c>
      <c r="EL58">
        <v>2.20039E-2</v>
      </c>
      <c r="EM58">
        <v>0</v>
      </c>
      <c r="EN58">
        <v>729.47299999999996</v>
      </c>
      <c r="EO58">
        <v>5.0002500000000003</v>
      </c>
      <c r="EP58">
        <v>22024.799999999999</v>
      </c>
      <c r="EQ58">
        <v>14821.2</v>
      </c>
      <c r="ER58">
        <v>45.811999999999998</v>
      </c>
      <c r="ES58">
        <v>48.061999999999998</v>
      </c>
      <c r="ET58">
        <v>46.686999999999998</v>
      </c>
      <c r="EU58">
        <v>47.061999999999998</v>
      </c>
      <c r="EV58">
        <v>47.125</v>
      </c>
      <c r="EW58">
        <v>1755.4</v>
      </c>
      <c r="EX58">
        <v>39.49</v>
      </c>
      <c r="EY58">
        <v>0</v>
      </c>
      <c r="EZ58">
        <v>116.5999999046326</v>
      </c>
      <c r="FA58">
        <v>0</v>
      </c>
      <c r="FB58">
        <v>729.50373076923086</v>
      </c>
      <c r="FC58">
        <v>2.3765128299548111</v>
      </c>
      <c r="FD58">
        <v>8.6290599886005754</v>
      </c>
      <c r="FE58">
        <v>22033.615384615379</v>
      </c>
      <c r="FF58">
        <v>15</v>
      </c>
      <c r="FG58">
        <v>1693254308.5999999</v>
      </c>
      <c r="FH58" t="s">
        <v>642</v>
      </c>
      <c r="FI58">
        <v>1693254297.5999999</v>
      </c>
      <c r="FJ58">
        <v>1693254308.5999999</v>
      </c>
      <c r="FK58">
        <v>47</v>
      </c>
      <c r="FL58">
        <v>5.1999999999999998E-2</v>
      </c>
      <c r="FM58">
        <v>1E-3</v>
      </c>
      <c r="FN58">
        <v>-4.0679999999999996</v>
      </c>
      <c r="FO58">
        <v>-0.216</v>
      </c>
      <c r="FP58">
        <v>500</v>
      </c>
      <c r="FQ58">
        <v>18</v>
      </c>
      <c r="FR58">
        <v>0.21</v>
      </c>
      <c r="FS58">
        <v>0.06</v>
      </c>
      <c r="FT58">
        <v>38.422863195711876</v>
      </c>
      <c r="FU58">
        <v>-0.42694973832648608</v>
      </c>
      <c r="FV58">
        <v>0.19977488129910381</v>
      </c>
      <c r="FW58">
        <v>1</v>
      </c>
      <c r="FX58">
        <v>0.27077682370018491</v>
      </c>
      <c r="FY58">
        <v>9.1886867991026952E-2</v>
      </c>
      <c r="FZ58">
        <v>1.7880956740233319E-2</v>
      </c>
      <c r="GA58">
        <v>1</v>
      </c>
      <c r="GB58">
        <v>2</v>
      </c>
      <c r="GC58">
        <v>2</v>
      </c>
      <c r="GD58" t="s">
        <v>427</v>
      </c>
      <c r="GE58">
        <v>2.9193799999999999</v>
      </c>
      <c r="GF58">
        <v>2.8300100000000001</v>
      </c>
      <c r="GG58">
        <v>9.9468000000000001E-2</v>
      </c>
      <c r="GH58">
        <v>0.104575</v>
      </c>
      <c r="GI58">
        <v>0.116685</v>
      </c>
      <c r="GJ58">
        <v>9.4979300000000003E-2</v>
      </c>
      <c r="GK58">
        <v>23470.799999999999</v>
      </c>
      <c r="GL58">
        <v>28708.7</v>
      </c>
      <c r="GM58">
        <v>23468.1</v>
      </c>
      <c r="GN58">
        <v>29383.9</v>
      </c>
      <c r="GO58">
        <v>28275.7</v>
      </c>
      <c r="GP58">
        <v>37704.9</v>
      </c>
      <c r="GQ58">
        <v>33183.4</v>
      </c>
      <c r="GR58">
        <v>43438.6</v>
      </c>
      <c r="GS58">
        <v>2.0095000000000001</v>
      </c>
      <c r="GT58">
        <v>1.8089</v>
      </c>
      <c r="GU58">
        <v>1.30534E-2</v>
      </c>
      <c r="GV58">
        <v>0</v>
      </c>
      <c r="GW58">
        <v>27.809799999999999</v>
      </c>
      <c r="GX58">
        <v>999.9</v>
      </c>
      <c r="GY58">
        <v>36.200000000000003</v>
      </c>
      <c r="GZ58">
        <v>38.799999999999997</v>
      </c>
      <c r="HA58">
        <v>25.3719</v>
      </c>
      <c r="HB58">
        <v>61.442100000000003</v>
      </c>
      <c r="HC58">
        <v>39.395000000000003</v>
      </c>
      <c r="HD58">
        <v>1</v>
      </c>
      <c r="HE58">
        <v>0.36707299999999998</v>
      </c>
      <c r="HF58">
        <v>4.1989400000000003</v>
      </c>
      <c r="HG58">
        <v>20.2135</v>
      </c>
      <c r="HH58">
        <v>5.2112999999999996</v>
      </c>
      <c r="HI58">
        <v>11.872199999999999</v>
      </c>
      <c r="HJ58">
        <v>4.9837999999999996</v>
      </c>
      <c r="HK58">
        <v>3.2839999999999998</v>
      </c>
      <c r="HL58">
        <v>9999</v>
      </c>
      <c r="HM58">
        <v>9999</v>
      </c>
      <c r="HN58">
        <v>9999</v>
      </c>
      <c r="HO58">
        <v>999.9</v>
      </c>
      <c r="HP58">
        <v>1.85487</v>
      </c>
      <c r="HQ58">
        <v>1.8609599999999999</v>
      </c>
      <c r="HR58">
        <v>1.8583700000000001</v>
      </c>
      <c r="HS58">
        <v>1.85944</v>
      </c>
      <c r="HT58">
        <v>1.85883</v>
      </c>
      <c r="HU58">
        <v>1.8593</v>
      </c>
      <c r="HV58">
        <v>1.8576999999999999</v>
      </c>
      <c r="HW58">
        <v>1.8610599999999999</v>
      </c>
      <c r="HX58">
        <v>5</v>
      </c>
      <c r="HY58">
        <v>0</v>
      </c>
      <c r="HZ58">
        <v>0</v>
      </c>
      <c r="IA58">
        <v>0</v>
      </c>
      <c r="IB58" t="s">
        <v>428</v>
      </c>
      <c r="IC58" t="s">
        <v>429</v>
      </c>
      <c r="ID58" t="s">
        <v>430</v>
      </c>
      <c r="IE58" t="s">
        <v>430</v>
      </c>
      <c r="IF58" t="s">
        <v>430</v>
      </c>
      <c r="IG58" t="s">
        <v>430</v>
      </c>
      <c r="IH58">
        <v>0</v>
      </c>
      <c r="II58">
        <v>100</v>
      </c>
      <c r="IJ58">
        <v>100</v>
      </c>
      <c r="IK58">
        <v>-3.9780000000000002</v>
      </c>
      <c r="IL58">
        <v>-0.1137</v>
      </c>
      <c r="IM58">
        <v>-2.9034570671559941</v>
      </c>
      <c r="IN58">
        <v>-2.8793889034536778E-3</v>
      </c>
      <c r="IO58">
        <v>1.2130710265152029E-6</v>
      </c>
      <c r="IP58">
        <v>-1.618128688630449E-10</v>
      </c>
      <c r="IQ58">
        <v>-0.2567362065774812</v>
      </c>
      <c r="IR58">
        <v>-1.5706532394904989E-2</v>
      </c>
      <c r="IS58">
        <v>1.201839916416713E-3</v>
      </c>
      <c r="IT58">
        <v>-1.147753359558091E-5</v>
      </c>
      <c r="IU58">
        <v>2</v>
      </c>
      <c r="IV58">
        <v>2156</v>
      </c>
      <c r="IW58">
        <v>1</v>
      </c>
      <c r="IX58">
        <v>41</v>
      </c>
      <c r="IY58">
        <v>0.8</v>
      </c>
      <c r="IZ58">
        <v>0.6</v>
      </c>
      <c r="JA58">
        <v>1.18774</v>
      </c>
      <c r="JB58">
        <v>2.4645999999999999</v>
      </c>
      <c r="JC58">
        <v>1.49414</v>
      </c>
      <c r="JD58">
        <v>2.2912599999999999</v>
      </c>
      <c r="JE58">
        <v>1.54419</v>
      </c>
      <c r="JF58">
        <v>2.36816</v>
      </c>
      <c r="JG58">
        <v>43.453600000000002</v>
      </c>
      <c r="JH58">
        <v>23.8248</v>
      </c>
      <c r="JI58">
        <v>18</v>
      </c>
      <c r="JJ58">
        <v>537.32600000000002</v>
      </c>
      <c r="JK58">
        <v>436.14499999999998</v>
      </c>
      <c r="JL58">
        <v>21.965</v>
      </c>
      <c r="JM58">
        <v>31.987400000000001</v>
      </c>
      <c r="JN58">
        <v>30.000900000000001</v>
      </c>
      <c r="JO58">
        <v>31.909600000000001</v>
      </c>
      <c r="JP58">
        <v>31.881599999999999</v>
      </c>
      <c r="JQ58">
        <v>23.837900000000001</v>
      </c>
      <c r="JR58">
        <v>26.194199999999999</v>
      </c>
      <c r="JS58">
        <v>0</v>
      </c>
      <c r="JT58">
        <v>21.933299999999999</v>
      </c>
      <c r="JU58">
        <v>500</v>
      </c>
      <c r="JV58">
        <v>18.416499999999999</v>
      </c>
      <c r="JW58">
        <v>98.417299999999997</v>
      </c>
      <c r="JX58">
        <v>97.784000000000006</v>
      </c>
    </row>
    <row r="59" spans="1:284" x14ac:dyDescent="0.3">
      <c r="A59">
        <v>43</v>
      </c>
      <c r="B59">
        <v>1693254443.5999999</v>
      </c>
      <c r="C59">
        <v>10382.5</v>
      </c>
      <c r="D59" t="s">
        <v>643</v>
      </c>
      <c r="E59" t="s">
        <v>644</v>
      </c>
      <c r="F59" t="s">
        <v>416</v>
      </c>
      <c r="G59" t="s">
        <v>592</v>
      </c>
      <c r="H59" t="s">
        <v>593</v>
      </c>
      <c r="I59" t="s">
        <v>419</v>
      </c>
      <c r="J59" t="s">
        <v>511</v>
      </c>
      <c r="K59" t="s">
        <v>510</v>
      </c>
      <c r="L59" t="s">
        <v>594</v>
      </c>
      <c r="M59">
        <v>1693254443.5999999</v>
      </c>
      <c r="N59">
        <f t="shared" si="46"/>
        <v>3.3686372551147187E-3</v>
      </c>
      <c r="O59">
        <f t="shared" si="47"/>
        <v>3.3686372551147188</v>
      </c>
      <c r="P59">
        <f t="shared" si="48"/>
        <v>40.057634633794699</v>
      </c>
      <c r="Q59">
        <f t="shared" si="49"/>
        <v>549.98099999999999</v>
      </c>
      <c r="R59">
        <f t="shared" si="50"/>
        <v>243.69689911636812</v>
      </c>
      <c r="S59">
        <f t="shared" si="51"/>
        <v>24.193740189971926</v>
      </c>
      <c r="T59">
        <f t="shared" si="52"/>
        <v>54.601012453043701</v>
      </c>
      <c r="U59">
        <f t="shared" si="53"/>
        <v>0.22408094515093877</v>
      </c>
      <c r="V59">
        <f t="shared" si="54"/>
        <v>2.9316678984694393</v>
      </c>
      <c r="W59">
        <f t="shared" si="55"/>
        <v>0.21498201032689762</v>
      </c>
      <c r="X59">
        <f t="shared" si="56"/>
        <v>0.13515047298940336</v>
      </c>
      <c r="Y59">
        <f t="shared" si="57"/>
        <v>344.40359967094963</v>
      </c>
      <c r="Z59">
        <f t="shared" si="58"/>
        <v>29.329031568903304</v>
      </c>
      <c r="AA59">
        <f t="shared" si="59"/>
        <v>28.0319</v>
      </c>
      <c r="AB59">
        <f t="shared" si="60"/>
        <v>3.8019025203385968</v>
      </c>
      <c r="AC59">
        <f t="shared" si="61"/>
        <v>59.835499972574489</v>
      </c>
      <c r="AD59">
        <f t="shared" si="62"/>
        <v>2.2940365484534402</v>
      </c>
      <c r="AE59">
        <f t="shared" si="63"/>
        <v>3.8339055401975553</v>
      </c>
      <c r="AF59">
        <f t="shared" si="64"/>
        <v>1.5078659718851566</v>
      </c>
      <c r="AG59">
        <f t="shared" si="65"/>
        <v>-148.55690295055911</v>
      </c>
      <c r="AH59">
        <f t="shared" si="66"/>
        <v>22.743694274914503</v>
      </c>
      <c r="AI59">
        <f t="shared" si="67"/>
        <v>1.6928029048044115</v>
      </c>
      <c r="AJ59">
        <f t="shared" si="68"/>
        <v>220.28319390010944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52713.419098335755</v>
      </c>
      <c r="AP59" t="s">
        <v>422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645</v>
      </c>
      <c r="AW59">
        <v>10274</v>
      </c>
      <c r="AX59">
        <v>735.66150000000005</v>
      </c>
      <c r="AY59">
        <v>1047.9488329356629</v>
      </c>
      <c r="AZ59">
        <f t="shared" si="73"/>
        <v>0.29799864565986423</v>
      </c>
      <c r="BA59">
        <v>0.5</v>
      </c>
      <c r="BB59">
        <f t="shared" si="74"/>
        <v>1513.3358998354747</v>
      </c>
      <c r="BC59">
        <f t="shared" si="75"/>
        <v>40.057634633794699</v>
      </c>
      <c r="BD59">
        <f t="shared" si="76"/>
        <v>225.48602428971171</v>
      </c>
      <c r="BE59">
        <f t="shared" si="77"/>
        <v>2.9105943482823565E-2</v>
      </c>
      <c r="BF59">
        <f t="shared" si="78"/>
        <v>2.2748450040124184</v>
      </c>
      <c r="BG59">
        <f t="shared" si="79"/>
        <v>599.05225226947994</v>
      </c>
      <c r="BH59" t="s">
        <v>646</v>
      </c>
      <c r="BI59">
        <v>570.74</v>
      </c>
      <c r="BJ59">
        <f t="shared" si="80"/>
        <v>570.74</v>
      </c>
      <c r="BK59">
        <f t="shared" si="81"/>
        <v>0.45537417280082071</v>
      </c>
      <c r="BL59">
        <f t="shared" si="82"/>
        <v>0.6544039241992935</v>
      </c>
      <c r="BM59">
        <f t="shared" si="83"/>
        <v>0.83320966438586752</v>
      </c>
      <c r="BN59">
        <f t="shared" si="84"/>
        <v>5.7456145312197293</v>
      </c>
      <c r="BO59">
        <f t="shared" si="85"/>
        <v>0.97770869620184842</v>
      </c>
      <c r="BP59">
        <f t="shared" si="86"/>
        <v>0.50769884749644334</v>
      </c>
      <c r="BQ59">
        <f t="shared" si="87"/>
        <v>0.49230115250355666</v>
      </c>
      <c r="BR59">
        <v>16494</v>
      </c>
      <c r="BS59">
        <v>290.00000000000011</v>
      </c>
      <c r="BT59">
        <v>960.08</v>
      </c>
      <c r="BU59">
        <v>185</v>
      </c>
      <c r="BV59">
        <v>10274</v>
      </c>
      <c r="BW59">
        <v>957.33</v>
      </c>
      <c r="BX59">
        <v>2.75</v>
      </c>
      <c r="BY59">
        <v>300.00000000000011</v>
      </c>
      <c r="BZ59">
        <v>38.4</v>
      </c>
      <c r="CA59">
        <v>1047.9488329356629</v>
      </c>
      <c r="CB59">
        <v>1.7324188512907781</v>
      </c>
      <c r="CC59">
        <v>-93.097784168690339</v>
      </c>
      <c r="CD59">
        <v>1.45626642598552</v>
      </c>
      <c r="CE59">
        <v>0.99319550713731475</v>
      </c>
      <c r="CF59">
        <v>-1.118612769744161E-2</v>
      </c>
      <c r="CG59">
        <v>289.99999999999989</v>
      </c>
      <c r="CH59">
        <v>951.69</v>
      </c>
      <c r="CI59">
        <v>705</v>
      </c>
      <c r="CJ59">
        <v>10247.200000000001</v>
      </c>
      <c r="CK59">
        <v>957.1</v>
      </c>
      <c r="CL59">
        <v>-5.41</v>
      </c>
      <c r="CZ59">
        <f t="shared" si="88"/>
        <v>1800.18</v>
      </c>
      <c r="DA59">
        <f t="shared" si="89"/>
        <v>1513.3358998354747</v>
      </c>
      <c r="DB59">
        <f t="shared" si="90"/>
        <v>0.84065810076518721</v>
      </c>
      <c r="DC59">
        <f t="shared" si="91"/>
        <v>0.19131620153037454</v>
      </c>
      <c r="DD59">
        <v>6</v>
      </c>
      <c r="DE59">
        <v>0.5</v>
      </c>
      <c r="DF59" t="s">
        <v>425</v>
      </c>
      <c r="DG59">
        <v>2</v>
      </c>
      <c r="DH59">
        <v>1693254443.5999999</v>
      </c>
      <c r="DI59">
        <v>549.98099999999999</v>
      </c>
      <c r="DJ59">
        <v>600.23699999999997</v>
      </c>
      <c r="DK59">
        <v>23.107199999999999</v>
      </c>
      <c r="DL59">
        <v>19.161100000000001</v>
      </c>
      <c r="DM59">
        <v>554.23299999999995</v>
      </c>
      <c r="DN59">
        <v>23.304200000000002</v>
      </c>
      <c r="DO59">
        <v>500.36200000000002</v>
      </c>
      <c r="DP59">
        <v>99.178600000000003</v>
      </c>
      <c r="DQ59">
        <v>9.9397700000000005E-2</v>
      </c>
      <c r="DR59">
        <v>28.175799999999999</v>
      </c>
      <c r="DS59">
        <v>28.0319</v>
      </c>
      <c r="DT59">
        <v>999.9</v>
      </c>
      <c r="DU59">
        <v>0</v>
      </c>
      <c r="DV59">
        <v>0</v>
      </c>
      <c r="DW59">
        <v>10095</v>
      </c>
      <c r="DX59">
        <v>0</v>
      </c>
      <c r="DY59">
        <v>1570.19</v>
      </c>
      <c r="DZ59">
        <v>-50.1584</v>
      </c>
      <c r="EA59">
        <v>563.13699999999994</v>
      </c>
      <c r="EB59">
        <v>611.96299999999997</v>
      </c>
      <c r="EC59">
        <v>4.0277700000000003</v>
      </c>
      <c r="ED59">
        <v>600.23699999999997</v>
      </c>
      <c r="EE59">
        <v>19.161100000000001</v>
      </c>
      <c r="EF59">
        <v>2.2998400000000001</v>
      </c>
      <c r="EG59">
        <v>1.90038</v>
      </c>
      <c r="EH59">
        <v>19.6753</v>
      </c>
      <c r="EI59">
        <v>16.637799999999999</v>
      </c>
      <c r="EJ59">
        <v>1800.18</v>
      </c>
      <c r="EK59">
        <v>0.97799999999999998</v>
      </c>
      <c r="EL59">
        <v>2.20003E-2</v>
      </c>
      <c r="EM59">
        <v>0</v>
      </c>
      <c r="EN59">
        <v>734.803</v>
      </c>
      <c r="EO59">
        <v>5.0002500000000003</v>
      </c>
      <c r="EP59">
        <v>22135.9</v>
      </c>
      <c r="EQ59">
        <v>14823.6</v>
      </c>
      <c r="ER59">
        <v>45.811999999999998</v>
      </c>
      <c r="ES59">
        <v>48.061999999999998</v>
      </c>
      <c r="ET59">
        <v>46.686999999999998</v>
      </c>
      <c r="EU59">
        <v>47.061999999999998</v>
      </c>
      <c r="EV59">
        <v>47.125</v>
      </c>
      <c r="EW59">
        <v>1755.69</v>
      </c>
      <c r="EX59">
        <v>39.49</v>
      </c>
      <c r="EY59">
        <v>0</v>
      </c>
      <c r="EZ59">
        <v>97.399999856948853</v>
      </c>
      <c r="FA59">
        <v>0</v>
      </c>
      <c r="FB59">
        <v>735.66150000000005</v>
      </c>
      <c r="FC59">
        <v>-1.548820504164067</v>
      </c>
      <c r="FD59">
        <v>-260.78290572517841</v>
      </c>
      <c r="FE59">
        <v>22151.31923076923</v>
      </c>
      <c r="FF59">
        <v>15</v>
      </c>
      <c r="FG59">
        <v>1693254469.5999999</v>
      </c>
      <c r="FH59" t="s">
        <v>647</v>
      </c>
      <c r="FI59">
        <v>1693254461.0999999</v>
      </c>
      <c r="FJ59">
        <v>1693254469.5999999</v>
      </c>
      <c r="FK59">
        <v>48</v>
      </c>
      <c r="FL59">
        <v>-1.6E-2</v>
      </c>
      <c r="FM59">
        <v>-4.0000000000000001E-3</v>
      </c>
      <c r="FN59">
        <v>-4.2519999999999998</v>
      </c>
      <c r="FO59">
        <v>-0.19700000000000001</v>
      </c>
      <c r="FP59">
        <v>600</v>
      </c>
      <c r="FQ59">
        <v>19</v>
      </c>
      <c r="FR59">
        <v>0.16</v>
      </c>
      <c r="FS59">
        <v>0.05</v>
      </c>
      <c r="FT59">
        <v>39.90397766996206</v>
      </c>
      <c r="FU59">
        <v>-0.77257963882621439</v>
      </c>
      <c r="FV59">
        <v>0.1350705019573864</v>
      </c>
      <c r="FW59">
        <v>1</v>
      </c>
      <c r="FX59">
        <v>0.23177015015621499</v>
      </c>
      <c r="FY59">
        <v>-1.6176474162174659E-3</v>
      </c>
      <c r="FZ59">
        <v>2.2546704878130259E-3</v>
      </c>
      <c r="GA59">
        <v>1</v>
      </c>
      <c r="GB59">
        <v>2</v>
      </c>
      <c r="GC59">
        <v>2</v>
      </c>
      <c r="GD59" t="s">
        <v>427</v>
      </c>
      <c r="GE59">
        <v>2.92014</v>
      </c>
      <c r="GF59">
        <v>2.8301099999999999</v>
      </c>
      <c r="GG59">
        <v>0.114679</v>
      </c>
      <c r="GH59">
        <v>0.119186</v>
      </c>
      <c r="GI59">
        <v>0.11640200000000001</v>
      </c>
      <c r="GJ59">
        <v>9.7606499999999999E-2</v>
      </c>
      <c r="GK59">
        <v>23074.1</v>
      </c>
      <c r="GL59">
        <v>28238.5</v>
      </c>
      <c r="GM59">
        <v>23468</v>
      </c>
      <c r="GN59">
        <v>29382.2</v>
      </c>
      <c r="GO59">
        <v>28285.3</v>
      </c>
      <c r="GP59">
        <v>37593.4</v>
      </c>
      <c r="GQ59">
        <v>33182.300000000003</v>
      </c>
      <c r="GR59">
        <v>43435.7</v>
      </c>
      <c r="GS59">
        <v>2.0097999999999998</v>
      </c>
      <c r="GT59">
        <v>1.8089999999999999</v>
      </c>
      <c r="GU59">
        <v>1.6599900000000001E-2</v>
      </c>
      <c r="GV59">
        <v>0</v>
      </c>
      <c r="GW59">
        <v>27.7608</v>
      </c>
      <c r="GX59">
        <v>999.9</v>
      </c>
      <c r="GY59">
        <v>36.299999999999997</v>
      </c>
      <c r="GZ59">
        <v>38.799999999999997</v>
      </c>
      <c r="HA59">
        <v>25.442</v>
      </c>
      <c r="HB59">
        <v>61.382100000000001</v>
      </c>
      <c r="HC59">
        <v>38.974400000000003</v>
      </c>
      <c r="HD59">
        <v>1</v>
      </c>
      <c r="HE59">
        <v>0.36926799999999999</v>
      </c>
      <c r="HF59">
        <v>4.2580799999999996</v>
      </c>
      <c r="HG59">
        <v>20.2118</v>
      </c>
      <c r="HH59">
        <v>5.2130999999999998</v>
      </c>
      <c r="HI59">
        <v>11.872199999999999</v>
      </c>
      <c r="HJ59">
        <v>4.9851999999999999</v>
      </c>
      <c r="HK59">
        <v>3.2839999999999998</v>
      </c>
      <c r="HL59">
        <v>9999</v>
      </c>
      <c r="HM59">
        <v>9999</v>
      </c>
      <c r="HN59">
        <v>9999</v>
      </c>
      <c r="HO59">
        <v>999.9</v>
      </c>
      <c r="HP59">
        <v>1.85501</v>
      </c>
      <c r="HQ59">
        <v>1.86103</v>
      </c>
      <c r="HR59">
        <v>1.8583799999999999</v>
      </c>
      <c r="HS59">
        <v>1.85944</v>
      </c>
      <c r="HT59">
        <v>1.8589599999999999</v>
      </c>
      <c r="HU59">
        <v>1.85944</v>
      </c>
      <c r="HV59">
        <v>1.8577600000000001</v>
      </c>
      <c r="HW59">
        <v>1.86111</v>
      </c>
      <c r="HX59">
        <v>5</v>
      </c>
      <c r="HY59">
        <v>0</v>
      </c>
      <c r="HZ59">
        <v>0</v>
      </c>
      <c r="IA59">
        <v>0</v>
      </c>
      <c r="IB59" t="s">
        <v>428</v>
      </c>
      <c r="IC59" t="s">
        <v>429</v>
      </c>
      <c r="ID59" t="s">
        <v>430</v>
      </c>
      <c r="IE59" t="s">
        <v>430</v>
      </c>
      <c r="IF59" t="s">
        <v>430</v>
      </c>
      <c r="IG59" t="s">
        <v>430</v>
      </c>
      <c r="IH59">
        <v>0</v>
      </c>
      <c r="II59">
        <v>100</v>
      </c>
      <c r="IJ59">
        <v>100</v>
      </c>
      <c r="IK59">
        <v>-4.2519999999999998</v>
      </c>
      <c r="IL59">
        <v>-0.19700000000000001</v>
      </c>
      <c r="IM59">
        <v>-2.9034570671559941</v>
      </c>
      <c r="IN59">
        <v>-2.8793889034536778E-3</v>
      </c>
      <c r="IO59">
        <v>1.2130710265152029E-6</v>
      </c>
      <c r="IP59">
        <v>-1.618128688630449E-10</v>
      </c>
      <c r="IQ59">
        <v>-0.2567362065774812</v>
      </c>
      <c r="IR59">
        <v>-1.5706532394904989E-2</v>
      </c>
      <c r="IS59">
        <v>1.201839916416713E-3</v>
      </c>
      <c r="IT59">
        <v>-1.147753359558091E-5</v>
      </c>
      <c r="IU59">
        <v>2</v>
      </c>
      <c r="IV59">
        <v>2156</v>
      </c>
      <c r="IW59">
        <v>1</v>
      </c>
      <c r="IX59">
        <v>41</v>
      </c>
      <c r="IY59">
        <v>2.4</v>
      </c>
      <c r="IZ59">
        <v>2.2000000000000002</v>
      </c>
      <c r="JA59">
        <v>1.3708499999999999</v>
      </c>
      <c r="JB59">
        <v>2.4609399999999999</v>
      </c>
      <c r="JC59">
        <v>1.49414</v>
      </c>
      <c r="JD59">
        <v>2.2912599999999999</v>
      </c>
      <c r="JE59">
        <v>1.54419</v>
      </c>
      <c r="JF59">
        <v>2.4011200000000001</v>
      </c>
      <c r="JG59">
        <v>43.59</v>
      </c>
      <c r="JH59">
        <v>23.8248</v>
      </c>
      <c r="JI59">
        <v>18</v>
      </c>
      <c r="JJ59">
        <v>537.75199999999995</v>
      </c>
      <c r="JK59">
        <v>436.41500000000002</v>
      </c>
      <c r="JL59">
        <v>21.863099999999999</v>
      </c>
      <c r="JM59">
        <v>32.0184</v>
      </c>
      <c r="JN59">
        <v>30.001200000000001</v>
      </c>
      <c r="JO59">
        <v>31.934699999999999</v>
      </c>
      <c r="JP59">
        <v>31.9086</v>
      </c>
      <c r="JQ59">
        <v>27.496099999999998</v>
      </c>
      <c r="JR59">
        <v>23.8413</v>
      </c>
      <c r="JS59">
        <v>0</v>
      </c>
      <c r="JT59">
        <v>21.832699999999999</v>
      </c>
      <c r="JU59">
        <v>600</v>
      </c>
      <c r="JV59">
        <v>19.150099999999998</v>
      </c>
      <c r="JW59">
        <v>98.415000000000006</v>
      </c>
      <c r="JX59">
        <v>97.777900000000002</v>
      </c>
    </row>
    <row r="60" spans="1:284" x14ac:dyDescent="0.3">
      <c r="A60">
        <v>44</v>
      </c>
      <c r="B60">
        <v>1693254650.5999999</v>
      </c>
      <c r="C60">
        <v>10589.5</v>
      </c>
      <c r="D60" t="s">
        <v>648</v>
      </c>
      <c r="E60" t="s">
        <v>649</v>
      </c>
      <c r="F60" t="s">
        <v>416</v>
      </c>
      <c r="G60" t="s">
        <v>592</v>
      </c>
      <c r="H60" t="s">
        <v>593</v>
      </c>
      <c r="I60" t="s">
        <v>419</v>
      </c>
      <c r="J60" t="s">
        <v>511</v>
      </c>
      <c r="K60" t="s">
        <v>510</v>
      </c>
      <c r="L60" t="s">
        <v>594</v>
      </c>
      <c r="M60">
        <v>1693254650.5999999</v>
      </c>
      <c r="N60">
        <f t="shared" si="46"/>
        <v>1.9944195037439861E-3</v>
      </c>
      <c r="O60">
        <f t="shared" si="47"/>
        <v>1.994419503743986</v>
      </c>
      <c r="P60">
        <f t="shared" si="48"/>
        <v>37.183024442092012</v>
      </c>
      <c r="Q60">
        <f t="shared" si="49"/>
        <v>753.56</v>
      </c>
      <c r="R60">
        <f t="shared" si="50"/>
        <v>275.37378369395827</v>
      </c>
      <c r="S60">
        <f t="shared" si="51"/>
        <v>27.338967978385142</v>
      </c>
      <c r="T60">
        <f t="shared" si="52"/>
        <v>74.813050223719998</v>
      </c>
      <c r="U60">
        <f t="shared" si="53"/>
        <v>0.13057610924954427</v>
      </c>
      <c r="V60">
        <f t="shared" si="54"/>
        <v>2.9045904839455119</v>
      </c>
      <c r="W60">
        <f t="shared" si="55"/>
        <v>0.1274005083899703</v>
      </c>
      <c r="X60">
        <f t="shared" si="56"/>
        <v>7.9904200376968118E-2</v>
      </c>
      <c r="Y60">
        <f t="shared" si="57"/>
        <v>344.34659967089476</v>
      </c>
      <c r="Z60">
        <f t="shared" si="58"/>
        <v>29.548003223349692</v>
      </c>
      <c r="AA60">
        <f t="shared" si="59"/>
        <v>27.987500000000001</v>
      </c>
      <c r="AB60">
        <f t="shared" si="60"/>
        <v>3.7920752319057183</v>
      </c>
      <c r="AC60">
        <f t="shared" si="61"/>
        <v>60.137596793219181</v>
      </c>
      <c r="AD60">
        <f t="shared" si="62"/>
        <v>2.2854535025348</v>
      </c>
      <c r="AE60">
        <f t="shared" si="63"/>
        <v>3.8003738499781496</v>
      </c>
      <c r="AF60">
        <f t="shared" si="64"/>
        <v>1.5066217293709183</v>
      </c>
      <c r="AG60">
        <f t="shared" si="65"/>
        <v>-87.953900115109789</v>
      </c>
      <c r="AH60">
        <f t="shared" si="66"/>
        <v>5.8722105813923076</v>
      </c>
      <c r="AI60">
        <f t="shared" si="67"/>
        <v>0.44071157824284796</v>
      </c>
      <c r="AJ60">
        <f t="shared" si="68"/>
        <v>262.70562171542014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51963.498563021451</v>
      </c>
      <c r="AP60" t="s">
        <v>422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650</v>
      </c>
      <c r="AW60">
        <v>10279.6</v>
      </c>
      <c r="AX60">
        <v>727.22748000000001</v>
      </c>
      <c r="AY60">
        <v>1019.251121506884</v>
      </c>
      <c r="AZ60">
        <f t="shared" si="73"/>
        <v>0.28650804040828493</v>
      </c>
      <c r="BA60">
        <v>0.5</v>
      </c>
      <c r="BB60">
        <f t="shared" si="74"/>
        <v>1513.0838998354475</v>
      </c>
      <c r="BC60">
        <f t="shared" si="75"/>
        <v>37.183024442092012</v>
      </c>
      <c r="BD60">
        <f t="shared" si="76"/>
        <v>216.75535155758988</v>
      </c>
      <c r="BE60">
        <f t="shared" si="77"/>
        <v>2.7210955707026037E-2</v>
      </c>
      <c r="BF60">
        <f t="shared" si="78"/>
        <v>2.3670505016724883</v>
      </c>
      <c r="BG60">
        <f t="shared" si="79"/>
        <v>589.56323823844787</v>
      </c>
      <c r="BH60" t="s">
        <v>651</v>
      </c>
      <c r="BI60">
        <v>575.66999999999996</v>
      </c>
      <c r="BJ60">
        <f t="shared" si="80"/>
        <v>575.66999999999996</v>
      </c>
      <c r="BK60">
        <f t="shared" si="81"/>
        <v>0.43520297613318659</v>
      </c>
      <c r="BL60">
        <f t="shared" si="82"/>
        <v>0.65833198787823533</v>
      </c>
      <c r="BM60">
        <f t="shared" si="83"/>
        <v>0.844695356940381</v>
      </c>
      <c r="BN60">
        <f t="shared" si="84"/>
        <v>11.382903436423849</v>
      </c>
      <c r="BO60">
        <f t="shared" si="85"/>
        <v>0.98947838154742562</v>
      </c>
      <c r="BP60">
        <f t="shared" si="86"/>
        <v>0.52113263852716862</v>
      </c>
      <c r="BQ60">
        <f t="shared" si="87"/>
        <v>0.47886736147283138</v>
      </c>
      <c r="BR60">
        <v>16496</v>
      </c>
      <c r="BS60">
        <v>290.00000000000011</v>
      </c>
      <c r="BT60">
        <v>941.25</v>
      </c>
      <c r="BU60">
        <v>145</v>
      </c>
      <c r="BV60">
        <v>10279.6</v>
      </c>
      <c r="BW60">
        <v>938.71</v>
      </c>
      <c r="BX60">
        <v>2.54</v>
      </c>
      <c r="BY60">
        <v>300.00000000000011</v>
      </c>
      <c r="BZ60">
        <v>38.4</v>
      </c>
      <c r="CA60">
        <v>1019.251121506884</v>
      </c>
      <c r="CB60">
        <v>1.3428570884943121</v>
      </c>
      <c r="CC60">
        <v>-82.793149676640326</v>
      </c>
      <c r="CD60">
        <v>1.128795436433516</v>
      </c>
      <c r="CE60">
        <v>0.9948222010792227</v>
      </c>
      <c r="CF60">
        <v>-1.1185670745272529E-2</v>
      </c>
      <c r="CG60">
        <v>289.99999999999989</v>
      </c>
      <c r="CH60">
        <v>935.61</v>
      </c>
      <c r="CI60">
        <v>685</v>
      </c>
      <c r="CJ60">
        <v>10248.5</v>
      </c>
      <c r="CK60">
        <v>938.47</v>
      </c>
      <c r="CL60">
        <v>-2.86</v>
      </c>
      <c r="CZ60">
        <f t="shared" si="88"/>
        <v>1799.88</v>
      </c>
      <c r="DA60">
        <f t="shared" si="89"/>
        <v>1513.0838998354475</v>
      </c>
      <c r="DB60">
        <f t="shared" si="90"/>
        <v>0.84065821045594558</v>
      </c>
      <c r="DC60">
        <f t="shared" si="91"/>
        <v>0.19131642091189122</v>
      </c>
      <c r="DD60">
        <v>6</v>
      </c>
      <c r="DE60">
        <v>0.5</v>
      </c>
      <c r="DF60" t="s">
        <v>425</v>
      </c>
      <c r="DG60">
        <v>2</v>
      </c>
      <c r="DH60">
        <v>1693254650.5999999</v>
      </c>
      <c r="DI60">
        <v>753.56</v>
      </c>
      <c r="DJ60">
        <v>799.97699999999998</v>
      </c>
      <c r="DK60">
        <v>23.020399999999999</v>
      </c>
      <c r="DL60">
        <v>20.682500000000001</v>
      </c>
      <c r="DM60">
        <v>758.09500000000003</v>
      </c>
      <c r="DN60">
        <v>23.1435</v>
      </c>
      <c r="DO60">
        <v>500.06599999999997</v>
      </c>
      <c r="DP60">
        <v>99.179100000000005</v>
      </c>
      <c r="DQ60">
        <v>0.100387</v>
      </c>
      <c r="DR60">
        <v>28.024999999999999</v>
      </c>
      <c r="DS60">
        <v>27.987500000000001</v>
      </c>
      <c r="DT60">
        <v>999.9</v>
      </c>
      <c r="DU60">
        <v>0</v>
      </c>
      <c r="DV60">
        <v>0</v>
      </c>
      <c r="DW60">
        <v>9940</v>
      </c>
      <c r="DX60">
        <v>0</v>
      </c>
      <c r="DY60">
        <v>1577</v>
      </c>
      <c r="DZ60">
        <v>-46.417499999999997</v>
      </c>
      <c r="EA60">
        <v>771.31600000000003</v>
      </c>
      <c r="EB60">
        <v>816.87199999999996</v>
      </c>
      <c r="EC60">
        <v>2.3379500000000002</v>
      </c>
      <c r="ED60">
        <v>799.97699999999998</v>
      </c>
      <c r="EE60">
        <v>20.682500000000001</v>
      </c>
      <c r="EF60">
        <v>2.2831399999999999</v>
      </c>
      <c r="EG60">
        <v>2.0512700000000001</v>
      </c>
      <c r="EH60">
        <v>19.5579</v>
      </c>
      <c r="EI60">
        <v>17.845700000000001</v>
      </c>
      <c r="EJ60">
        <v>1799.88</v>
      </c>
      <c r="EK60">
        <v>0.97799599999999998</v>
      </c>
      <c r="EL60">
        <v>2.20039E-2</v>
      </c>
      <c r="EM60">
        <v>0</v>
      </c>
      <c r="EN60">
        <v>726.52300000000002</v>
      </c>
      <c r="EO60">
        <v>5.0002500000000003</v>
      </c>
      <c r="EP60">
        <v>21911.8</v>
      </c>
      <c r="EQ60">
        <v>14821.1</v>
      </c>
      <c r="ER60">
        <v>45.75</v>
      </c>
      <c r="ES60">
        <v>48.061999999999998</v>
      </c>
      <c r="ET60">
        <v>46.686999999999998</v>
      </c>
      <c r="EU60">
        <v>47</v>
      </c>
      <c r="EV60">
        <v>47.061999999999998</v>
      </c>
      <c r="EW60">
        <v>1755.39</v>
      </c>
      <c r="EX60">
        <v>39.49</v>
      </c>
      <c r="EY60">
        <v>0</v>
      </c>
      <c r="EZ60">
        <v>204.79999995231631</v>
      </c>
      <c r="FA60">
        <v>0</v>
      </c>
      <c r="FB60">
        <v>727.22748000000001</v>
      </c>
      <c r="FC60">
        <v>-5.9672307641932933</v>
      </c>
      <c r="FD60">
        <v>142.18461594888561</v>
      </c>
      <c r="FE60">
        <v>21905.132000000001</v>
      </c>
      <c r="FF60">
        <v>15</v>
      </c>
      <c r="FG60">
        <v>1693254534.5999999</v>
      </c>
      <c r="FH60" t="s">
        <v>652</v>
      </c>
      <c r="FI60">
        <v>1693254534.5999999</v>
      </c>
      <c r="FJ60">
        <v>1693254529.5999999</v>
      </c>
      <c r="FK60">
        <v>49</v>
      </c>
      <c r="FL60">
        <v>-0.06</v>
      </c>
      <c r="FM60">
        <v>0</v>
      </c>
      <c r="FN60">
        <v>-4.5949999999999998</v>
      </c>
      <c r="FO60">
        <v>-0.19</v>
      </c>
      <c r="FP60">
        <v>800</v>
      </c>
      <c r="FQ60">
        <v>20</v>
      </c>
      <c r="FR60">
        <v>0.17</v>
      </c>
      <c r="FS60">
        <v>0.11</v>
      </c>
      <c r="FT60">
        <v>37.551177904496882</v>
      </c>
      <c r="FU60">
        <v>-1.32287460947541</v>
      </c>
      <c r="FV60">
        <v>0.20716470476649829</v>
      </c>
      <c r="FW60">
        <v>0</v>
      </c>
      <c r="FX60">
        <v>0.1310183184008098</v>
      </c>
      <c r="FY60">
        <v>-5.3639822483036058E-3</v>
      </c>
      <c r="FZ60">
        <v>1.218399257604116E-3</v>
      </c>
      <c r="GA60">
        <v>1</v>
      </c>
      <c r="GB60">
        <v>1</v>
      </c>
      <c r="GC60">
        <v>2</v>
      </c>
      <c r="GD60" t="s">
        <v>506</v>
      </c>
      <c r="GE60">
        <v>2.9193899999999999</v>
      </c>
      <c r="GF60">
        <v>2.8297500000000002</v>
      </c>
      <c r="GG60">
        <v>0.142345</v>
      </c>
      <c r="GH60">
        <v>0.145033</v>
      </c>
      <c r="GI60">
        <v>0.115825</v>
      </c>
      <c r="GJ60">
        <v>0.103065</v>
      </c>
      <c r="GK60">
        <v>22354</v>
      </c>
      <c r="GL60">
        <v>27406</v>
      </c>
      <c r="GM60">
        <v>23469.1</v>
      </c>
      <c r="GN60">
        <v>29378.3</v>
      </c>
      <c r="GO60">
        <v>28307.9</v>
      </c>
      <c r="GP60">
        <v>37360.9</v>
      </c>
      <c r="GQ60">
        <v>33183.9</v>
      </c>
      <c r="GR60">
        <v>43429.599999999999</v>
      </c>
      <c r="GS60">
        <v>2.0078</v>
      </c>
      <c r="GT60">
        <v>1.8089</v>
      </c>
      <c r="GU60">
        <v>2.4586899999999998E-2</v>
      </c>
      <c r="GV60">
        <v>0</v>
      </c>
      <c r="GW60">
        <v>27.585899999999999</v>
      </c>
      <c r="GX60">
        <v>999.9</v>
      </c>
      <c r="GY60">
        <v>36.5</v>
      </c>
      <c r="GZ60">
        <v>39</v>
      </c>
      <c r="HA60">
        <v>25.860600000000002</v>
      </c>
      <c r="HB60">
        <v>61.562100000000001</v>
      </c>
      <c r="HC60">
        <v>39.531199999999998</v>
      </c>
      <c r="HD60">
        <v>1</v>
      </c>
      <c r="HE60">
        <v>0.37028499999999998</v>
      </c>
      <c r="HF60">
        <v>4.1435399999999998</v>
      </c>
      <c r="HG60">
        <v>20.215199999999999</v>
      </c>
      <c r="HH60">
        <v>5.2142900000000001</v>
      </c>
      <c r="HI60">
        <v>11.872199999999999</v>
      </c>
      <c r="HJ60">
        <v>4.9851999999999999</v>
      </c>
      <c r="HK60">
        <v>3.2839999999999998</v>
      </c>
      <c r="HL60">
        <v>9999</v>
      </c>
      <c r="HM60">
        <v>9999</v>
      </c>
      <c r="HN60">
        <v>9999</v>
      </c>
      <c r="HO60">
        <v>999.9</v>
      </c>
      <c r="HP60">
        <v>1.8549800000000001</v>
      </c>
      <c r="HQ60">
        <v>1.8609800000000001</v>
      </c>
      <c r="HR60">
        <v>1.8583700000000001</v>
      </c>
      <c r="HS60">
        <v>1.85944</v>
      </c>
      <c r="HT60">
        <v>1.85887</v>
      </c>
      <c r="HU60">
        <v>1.8593900000000001</v>
      </c>
      <c r="HV60">
        <v>1.8577300000000001</v>
      </c>
      <c r="HW60">
        <v>1.8610500000000001</v>
      </c>
      <c r="HX60">
        <v>5</v>
      </c>
      <c r="HY60">
        <v>0</v>
      </c>
      <c r="HZ60">
        <v>0</v>
      </c>
      <c r="IA60">
        <v>0</v>
      </c>
      <c r="IB60" t="s">
        <v>428</v>
      </c>
      <c r="IC60" t="s">
        <v>429</v>
      </c>
      <c r="ID60" t="s">
        <v>430</v>
      </c>
      <c r="IE60" t="s">
        <v>430</v>
      </c>
      <c r="IF60" t="s">
        <v>430</v>
      </c>
      <c r="IG60" t="s">
        <v>430</v>
      </c>
      <c r="IH60">
        <v>0</v>
      </c>
      <c r="II60">
        <v>100</v>
      </c>
      <c r="IJ60">
        <v>100</v>
      </c>
      <c r="IK60">
        <v>-4.5350000000000001</v>
      </c>
      <c r="IL60">
        <v>-0.1231</v>
      </c>
      <c r="IM60">
        <v>-2.979176519064592</v>
      </c>
      <c r="IN60">
        <v>-2.8793889034536778E-3</v>
      </c>
      <c r="IO60">
        <v>1.2130710265152029E-6</v>
      </c>
      <c r="IP60">
        <v>-1.618128688630449E-10</v>
      </c>
      <c r="IQ60">
        <v>-0.26104630016342401</v>
      </c>
      <c r="IR60">
        <v>-1.5706532394904989E-2</v>
      </c>
      <c r="IS60">
        <v>1.201839916416713E-3</v>
      </c>
      <c r="IT60">
        <v>-1.147753359558091E-5</v>
      </c>
      <c r="IU60">
        <v>2</v>
      </c>
      <c r="IV60">
        <v>2156</v>
      </c>
      <c r="IW60">
        <v>1</v>
      </c>
      <c r="IX60">
        <v>41</v>
      </c>
      <c r="IY60">
        <v>1.9</v>
      </c>
      <c r="IZ60">
        <v>2</v>
      </c>
      <c r="JA60">
        <v>1.71631</v>
      </c>
      <c r="JB60">
        <v>2.4536099999999998</v>
      </c>
      <c r="JC60">
        <v>1.49414</v>
      </c>
      <c r="JD60">
        <v>2.2912599999999999</v>
      </c>
      <c r="JE60">
        <v>1.54419</v>
      </c>
      <c r="JF60">
        <v>2.3767100000000001</v>
      </c>
      <c r="JG60">
        <v>43.809199999999997</v>
      </c>
      <c r="JH60">
        <v>23.8248</v>
      </c>
      <c r="JI60">
        <v>18</v>
      </c>
      <c r="JJ60">
        <v>536.60699999999997</v>
      </c>
      <c r="JK60">
        <v>436.548</v>
      </c>
      <c r="JL60">
        <v>21.6236</v>
      </c>
      <c r="JM60">
        <v>32.026899999999998</v>
      </c>
      <c r="JN60">
        <v>30.0001</v>
      </c>
      <c r="JO60">
        <v>31.959800000000001</v>
      </c>
      <c r="JP60">
        <v>31.9345</v>
      </c>
      <c r="JQ60">
        <v>34.427399999999999</v>
      </c>
      <c r="JR60">
        <v>18.7469</v>
      </c>
      <c r="JS60">
        <v>0</v>
      </c>
      <c r="JT60">
        <v>21.619199999999999</v>
      </c>
      <c r="JU60">
        <v>800</v>
      </c>
      <c r="JV60">
        <v>20.682300000000001</v>
      </c>
      <c r="JW60">
        <v>98.419899999999998</v>
      </c>
      <c r="JX60">
        <v>97.764499999999998</v>
      </c>
    </row>
    <row r="61" spans="1:284" x14ac:dyDescent="0.3">
      <c r="A61">
        <v>45</v>
      </c>
      <c r="B61">
        <v>1693254840.0999999</v>
      </c>
      <c r="C61">
        <v>10779</v>
      </c>
      <c r="D61" t="s">
        <v>653</v>
      </c>
      <c r="E61" t="s">
        <v>654</v>
      </c>
      <c r="F61" t="s">
        <v>416</v>
      </c>
      <c r="G61" t="s">
        <v>592</v>
      </c>
      <c r="H61" t="s">
        <v>593</v>
      </c>
      <c r="I61" t="s">
        <v>419</v>
      </c>
      <c r="J61" t="s">
        <v>511</v>
      </c>
      <c r="K61" t="s">
        <v>510</v>
      </c>
      <c r="L61" t="s">
        <v>594</v>
      </c>
      <c r="M61">
        <v>1693254840.0999999</v>
      </c>
      <c r="N61">
        <f t="shared" si="46"/>
        <v>1.0851178353346016E-3</v>
      </c>
      <c r="O61">
        <f t="shared" si="47"/>
        <v>1.0851178353346016</v>
      </c>
      <c r="P61">
        <f t="shared" si="48"/>
        <v>30.313659919449552</v>
      </c>
      <c r="Q61">
        <f t="shared" si="49"/>
        <v>1162.05</v>
      </c>
      <c r="R61">
        <f t="shared" si="50"/>
        <v>438.67323502988211</v>
      </c>
      <c r="S61">
        <f t="shared" si="51"/>
        <v>43.549408937974526</v>
      </c>
      <c r="T61">
        <f t="shared" si="52"/>
        <v>115.36284098327999</v>
      </c>
      <c r="U61">
        <f t="shared" si="53"/>
        <v>6.9753855569931703E-2</v>
      </c>
      <c r="V61">
        <f t="shared" si="54"/>
        <v>2.9176719852785569</v>
      </c>
      <c r="W61">
        <f t="shared" si="55"/>
        <v>6.8840486438906279E-2</v>
      </c>
      <c r="X61">
        <f t="shared" si="56"/>
        <v>4.3106370145328594E-2</v>
      </c>
      <c r="Y61">
        <f t="shared" si="57"/>
        <v>344.3566996708206</v>
      </c>
      <c r="Z61">
        <f t="shared" si="58"/>
        <v>29.762735276689948</v>
      </c>
      <c r="AA61">
        <f t="shared" si="59"/>
        <v>27.992999999999999</v>
      </c>
      <c r="AB61">
        <f t="shared" si="60"/>
        <v>3.7932913723256982</v>
      </c>
      <c r="AC61">
        <f t="shared" si="61"/>
        <v>59.952614175160768</v>
      </c>
      <c r="AD61">
        <f t="shared" si="62"/>
        <v>2.2762730042782402</v>
      </c>
      <c r="AE61">
        <f t="shared" si="63"/>
        <v>3.7967869051176972</v>
      </c>
      <c r="AF61">
        <f t="shared" si="64"/>
        <v>1.517018368047458</v>
      </c>
      <c r="AG61">
        <f t="shared" si="65"/>
        <v>-47.853696538255932</v>
      </c>
      <c r="AH61">
        <f t="shared" si="66"/>
        <v>2.4853010067116887</v>
      </c>
      <c r="AI61">
        <f t="shared" si="67"/>
        <v>0.18567657686623781</v>
      </c>
      <c r="AJ61">
        <f t="shared" si="68"/>
        <v>299.17398071614258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52340.730767053581</v>
      </c>
      <c r="AP61" t="s">
        <v>422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655</v>
      </c>
      <c r="AW61">
        <v>10264.200000000001</v>
      </c>
      <c r="AX61">
        <v>717.81676923076907</v>
      </c>
      <c r="AY61">
        <v>962.12903126931053</v>
      </c>
      <c r="AZ61">
        <f t="shared" si="73"/>
        <v>0.25392879135579871</v>
      </c>
      <c r="BA61">
        <v>0.5</v>
      </c>
      <c r="BB61">
        <f t="shared" si="74"/>
        <v>1513.1261998354103</v>
      </c>
      <c r="BC61">
        <f t="shared" si="75"/>
        <v>30.313659919449552</v>
      </c>
      <c r="BD61">
        <f t="shared" si="76"/>
        <v>192.11315354649923</v>
      </c>
      <c r="BE61">
        <f t="shared" si="77"/>
        <v>2.2670345976776706E-2</v>
      </c>
      <c r="BF61">
        <f t="shared" si="78"/>
        <v>2.566954003531551</v>
      </c>
      <c r="BG61">
        <f t="shared" si="79"/>
        <v>569.98893141405176</v>
      </c>
      <c r="BH61" t="s">
        <v>656</v>
      </c>
      <c r="BI61">
        <v>578.05999999999995</v>
      </c>
      <c r="BJ61">
        <f t="shared" si="80"/>
        <v>578.05999999999995</v>
      </c>
      <c r="BK61">
        <f t="shared" si="81"/>
        <v>0.39918661508697939</v>
      </c>
      <c r="BL61">
        <f t="shared" si="82"/>
        <v>0.63611549525644728</v>
      </c>
      <c r="BM61">
        <f t="shared" si="83"/>
        <v>0.86541885014443487</v>
      </c>
      <c r="BN61">
        <f t="shared" si="84"/>
        <v>-7.7639534821138518</v>
      </c>
      <c r="BO61">
        <f t="shared" si="85"/>
        <v>1.0129056513506787</v>
      </c>
      <c r="BP61">
        <f t="shared" si="86"/>
        <v>0.512265718704221</v>
      </c>
      <c r="BQ61">
        <f t="shared" si="87"/>
        <v>0.487734281295779</v>
      </c>
      <c r="BR61">
        <v>16498</v>
      </c>
      <c r="BS61">
        <v>290.00000000000011</v>
      </c>
      <c r="BT61">
        <v>897.95</v>
      </c>
      <c r="BU61">
        <v>215</v>
      </c>
      <c r="BV61">
        <v>10264.200000000001</v>
      </c>
      <c r="BW61">
        <v>897.48</v>
      </c>
      <c r="BX61">
        <v>0.47</v>
      </c>
      <c r="BY61">
        <v>300.00000000000011</v>
      </c>
      <c r="BZ61">
        <v>38.4</v>
      </c>
      <c r="CA61">
        <v>962.12903126931053</v>
      </c>
      <c r="CB61">
        <v>1.1994044257263079</v>
      </c>
      <c r="CC61">
        <v>-66.352334036397792</v>
      </c>
      <c r="CD61">
        <v>1.007605841846716</v>
      </c>
      <c r="CE61">
        <v>0.99358448129146026</v>
      </c>
      <c r="CF61">
        <v>-1.1180168854282529E-2</v>
      </c>
      <c r="CG61">
        <v>289.99999999999989</v>
      </c>
      <c r="CH61">
        <v>896.94</v>
      </c>
      <c r="CI61">
        <v>685</v>
      </c>
      <c r="CJ61">
        <v>10242.299999999999</v>
      </c>
      <c r="CK61">
        <v>897.35</v>
      </c>
      <c r="CL61">
        <v>-0.41</v>
      </c>
      <c r="CZ61">
        <f t="shared" si="88"/>
        <v>1799.93</v>
      </c>
      <c r="DA61">
        <f t="shared" si="89"/>
        <v>1513.1261998354103</v>
      </c>
      <c r="DB61">
        <f t="shared" si="90"/>
        <v>0.8406583588447385</v>
      </c>
      <c r="DC61">
        <f t="shared" si="91"/>
        <v>0.19131671768947714</v>
      </c>
      <c r="DD61">
        <v>6</v>
      </c>
      <c r="DE61">
        <v>0.5</v>
      </c>
      <c r="DF61" t="s">
        <v>425</v>
      </c>
      <c r="DG61">
        <v>2</v>
      </c>
      <c r="DH61">
        <v>1693254840.0999999</v>
      </c>
      <c r="DI61">
        <v>1162.05</v>
      </c>
      <c r="DJ61">
        <v>1199.94</v>
      </c>
      <c r="DK61">
        <v>22.928899999999999</v>
      </c>
      <c r="DL61">
        <v>21.656600000000001</v>
      </c>
      <c r="DM61">
        <v>1167.1199999999999</v>
      </c>
      <c r="DN61">
        <v>23.0686</v>
      </c>
      <c r="DO61">
        <v>499.99400000000003</v>
      </c>
      <c r="DP61">
        <v>99.175700000000006</v>
      </c>
      <c r="DQ61">
        <v>9.9581600000000006E-2</v>
      </c>
      <c r="DR61">
        <v>28.008800000000001</v>
      </c>
      <c r="DS61">
        <v>27.992999999999999</v>
      </c>
      <c r="DT61">
        <v>999.9</v>
      </c>
      <c r="DU61">
        <v>0</v>
      </c>
      <c r="DV61">
        <v>0</v>
      </c>
      <c r="DW61">
        <v>10015</v>
      </c>
      <c r="DX61">
        <v>0</v>
      </c>
      <c r="DY61">
        <v>1567.65</v>
      </c>
      <c r="DZ61">
        <v>-37.8889</v>
      </c>
      <c r="EA61">
        <v>1189.32</v>
      </c>
      <c r="EB61">
        <v>1226.5</v>
      </c>
      <c r="EC61">
        <v>1.2722899999999999</v>
      </c>
      <c r="ED61">
        <v>1199.94</v>
      </c>
      <c r="EE61">
        <v>21.656600000000001</v>
      </c>
      <c r="EF61">
        <v>2.27399</v>
      </c>
      <c r="EG61">
        <v>2.1478100000000002</v>
      </c>
      <c r="EH61">
        <v>19.493300000000001</v>
      </c>
      <c r="EI61">
        <v>18.578199999999999</v>
      </c>
      <c r="EJ61">
        <v>1799.93</v>
      </c>
      <c r="EK61">
        <v>0.97799499999999995</v>
      </c>
      <c r="EL61">
        <v>2.2004800000000001E-2</v>
      </c>
      <c r="EM61">
        <v>0</v>
      </c>
      <c r="EN61">
        <v>716.13900000000001</v>
      </c>
      <c r="EO61">
        <v>5.0002500000000003</v>
      </c>
      <c r="EP61">
        <v>21671.3</v>
      </c>
      <c r="EQ61">
        <v>14821.5</v>
      </c>
      <c r="ER61">
        <v>46.561999999999998</v>
      </c>
      <c r="ES61">
        <v>48.936999999999998</v>
      </c>
      <c r="ET61">
        <v>47.561999999999998</v>
      </c>
      <c r="EU61">
        <v>48</v>
      </c>
      <c r="EV61">
        <v>47.811999999999998</v>
      </c>
      <c r="EW61">
        <v>1755.43</v>
      </c>
      <c r="EX61">
        <v>39.5</v>
      </c>
      <c r="EY61">
        <v>0</v>
      </c>
      <c r="EZ61">
        <v>187.79999995231631</v>
      </c>
      <c r="FA61">
        <v>0</v>
      </c>
      <c r="FB61">
        <v>717.81676923076907</v>
      </c>
      <c r="FC61">
        <v>-13.29613671969369</v>
      </c>
      <c r="FD61">
        <v>-408.77606703330349</v>
      </c>
      <c r="FE61">
        <v>21726.31923076923</v>
      </c>
      <c r="FF61">
        <v>15</v>
      </c>
      <c r="FG61">
        <v>1693254730.5999999</v>
      </c>
      <c r="FH61" t="s">
        <v>657</v>
      </c>
      <c r="FI61">
        <v>1693254730.5999999</v>
      </c>
      <c r="FJ61">
        <v>1693254721.5999999</v>
      </c>
      <c r="FK61">
        <v>50</v>
      </c>
      <c r="FL61">
        <v>-0.126</v>
      </c>
      <c r="FM61">
        <v>-1.4999999999999999E-2</v>
      </c>
      <c r="FN61">
        <v>-5.0960000000000001</v>
      </c>
      <c r="FO61">
        <v>-0.187</v>
      </c>
      <c r="FP61">
        <v>1200</v>
      </c>
      <c r="FQ61">
        <v>21</v>
      </c>
      <c r="FR61">
        <v>0.16</v>
      </c>
      <c r="FS61">
        <v>0.13</v>
      </c>
      <c r="FT61">
        <v>30.53031242206335</v>
      </c>
      <c r="FU61">
        <v>-2.3166586157746218</v>
      </c>
      <c r="FV61">
        <v>0.38182466821610928</v>
      </c>
      <c r="FW61">
        <v>0</v>
      </c>
      <c r="FX61">
        <v>6.9040445713579146E-2</v>
      </c>
      <c r="FY61">
        <v>-5.9666148852839818E-3</v>
      </c>
      <c r="FZ61">
        <v>1.480984764725433E-3</v>
      </c>
      <c r="GA61">
        <v>1</v>
      </c>
      <c r="GB61">
        <v>1</v>
      </c>
      <c r="GC61">
        <v>2</v>
      </c>
      <c r="GD61" t="s">
        <v>506</v>
      </c>
      <c r="GE61">
        <v>2.91926</v>
      </c>
      <c r="GF61">
        <v>2.82959</v>
      </c>
      <c r="GG61">
        <v>0.18784200000000001</v>
      </c>
      <c r="GH61">
        <v>0.18804399999999999</v>
      </c>
      <c r="GI61">
        <v>0.11556</v>
      </c>
      <c r="GJ61">
        <v>0.10648199999999999</v>
      </c>
      <c r="GK61">
        <v>21169.8</v>
      </c>
      <c r="GL61">
        <v>26023.9</v>
      </c>
      <c r="GM61">
        <v>23471.7</v>
      </c>
      <c r="GN61">
        <v>29375.599999999999</v>
      </c>
      <c r="GO61">
        <v>28323.1</v>
      </c>
      <c r="GP61">
        <v>37216.800000000003</v>
      </c>
      <c r="GQ61">
        <v>33187.300000000003</v>
      </c>
      <c r="GR61">
        <v>43424.2</v>
      </c>
      <c r="GS61">
        <v>2.0078999999999998</v>
      </c>
      <c r="GT61">
        <v>1.8124</v>
      </c>
      <c r="GU61">
        <v>3.5226300000000002E-2</v>
      </c>
      <c r="GV61">
        <v>0</v>
      </c>
      <c r="GW61">
        <v>27.4176</v>
      </c>
      <c r="GX61">
        <v>999.9</v>
      </c>
      <c r="GY61">
        <v>36.200000000000003</v>
      </c>
      <c r="GZ61">
        <v>39.1</v>
      </c>
      <c r="HA61">
        <v>25.7879</v>
      </c>
      <c r="HB61">
        <v>61.342199999999998</v>
      </c>
      <c r="HC61">
        <v>39.799700000000001</v>
      </c>
      <c r="HD61">
        <v>1</v>
      </c>
      <c r="HE61">
        <v>0.36828300000000003</v>
      </c>
      <c r="HF61">
        <v>4.3613900000000001</v>
      </c>
      <c r="HG61">
        <v>20.209700000000002</v>
      </c>
      <c r="HH61">
        <v>5.2112999999999996</v>
      </c>
      <c r="HI61">
        <v>11.872199999999999</v>
      </c>
      <c r="HJ61">
        <v>4.9851999999999999</v>
      </c>
      <c r="HK61">
        <v>3.2839999999999998</v>
      </c>
      <c r="HL61">
        <v>9999</v>
      </c>
      <c r="HM61">
        <v>9999</v>
      </c>
      <c r="HN61">
        <v>9999</v>
      </c>
      <c r="HO61">
        <v>999.9</v>
      </c>
      <c r="HP61">
        <v>1.8549800000000001</v>
      </c>
      <c r="HQ61">
        <v>1.8609599999999999</v>
      </c>
      <c r="HR61">
        <v>1.8583700000000001</v>
      </c>
      <c r="HS61">
        <v>1.85944</v>
      </c>
      <c r="HT61">
        <v>1.85886</v>
      </c>
      <c r="HU61">
        <v>1.85934</v>
      </c>
      <c r="HV61">
        <v>1.8577300000000001</v>
      </c>
      <c r="HW61">
        <v>1.8610599999999999</v>
      </c>
      <c r="HX61">
        <v>5</v>
      </c>
      <c r="HY61">
        <v>0</v>
      </c>
      <c r="HZ61">
        <v>0</v>
      </c>
      <c r="IA61">
        <v>0</v>
      </c>
      <c r="IB61" t="s">
        <v>428</v>
      </c>
      <c r="IC61" t="s">
        <v>429</v>
      </c>
      <c r="ID61" t="s">
        <v>430</v>
      </c>
      <c r="IE61" t="s">
        <v>430</v>
      </c>
      <c r="IF61" t="s">
        <v>430</v>
      </c>
      <c r="IG61" t="s">
        <v>430</v>
      </c>
      <c r="IH61">
        <v>0</v>
      </c>
      <c r="II61">
        <v>100</v>
      </c>
      <c r="IJ61">
        <v>100</v>
      </c>
      <c r="IK61">
        <v>-5.07</v>
      </c>
      <c r="IL61">
        <v>-0.13969999999999999</v>
      </c>
      <c r="IM61">
        <v>-3.104617956839768</v>
      </c>
      <c r="IN61">
        <v>-2.8793889034536778E-3</v>
      </c>
      <c r="IO61">
        <v>1.2130710265152029E-6</v>
      </c>
      <c r="IP61">
        <v>-1.618128688630449E-10</v>
      </c>
      <c r="IQ61">
        <v>-0.2760837435220318</v>
      </c>
      <c r="IR61">
        <v>-1.5706532394904989E-2</v>
      </c>
      <c r="IS61">
        <v>1.201839916416713E-3</v>
      </c>
      <c r="IT61">
        <v>-1.147753359558091E-5</v>
      </c>
      <c r="IU61">
        <v>2</v>
      </c>
      <c r="IV61">
        <v>2156</v>
      </c>
      <c r="IW61">
        <v>1</v>
      </c>
      <c r="IX61">
        <v>41</v>
      </c>
      <c r="IY61">
        <v>1.8</v>
      </c>
      <c r="IZ61">
        <v>2</v>
      </c>
      <c r="JA61">
        <v>2.35107</v>
      </c>
      <c r="JB61">
        <v>2.4352999999999998</v>
      </c>
      <c r="JC61">
        <v>1.49414</v>
      </c>
      <c r="JD61">
        <v>2.2912599999999999</v>
      </c>
      <c r="JE61">
        <v>1.54419</v>
      </c>
      <c r="JF61">
        <v>2.4597199999999999</v>
      </c>
      <c r="JG61">
        <v>43.8367</v>
      </c>
      <c r="JH61">
        <v>23.8248</v>
      </c>
      <c r="JI61">
        <v>18</v>
      </c>
      <c r="JJ61">
        <v>536.48</v>
      </c>
      <c r="JK61">
        <v>438.709</v>
      </c>
      <c r="JL61">
        <v>21.421399999999998</v>
      </c>
      <c r="JM61">
        <v>31.976099999999999</v>
      </c>
      <c r="JN61">
        <v>29.9999</v>
      </c>
      <c r="JO61">
        <v>31.9375</v>
      </c>
      <c r="JP61">
        <v>31.912199999999999</v>
      </c>
      <c r="JQ61">
        <v>47.122599999999998</v>
      </c>
      <c r="JR61">
        <v>14.078099999999999</v>
      </c>
      <c r="JS61">
        <v>0</v>
      </c>
      <c r="JT61">
        <v>21.4207</v>
      </c>
      <c r="JU61">
        <v>1200</v>
      </c>
      <c r="JV61">
        <v>21.7119</v>
      </c>
      <c r="JW61">
        <v>98.430199999999999</v>
      </c>
      <c r="JX61">
        <v>97.753500000000003</v>
      </c>
    </row>
    <row r="62" spans="1:284" x14ac:dyDescent="0.3">
      <c r="A62">
        <v>46</v>
      </c>
      <c r="B62">
        <v>1693255029.5999999</v>
      </c>
      <c r="C62">
        <v>10968.5</v>
      </c>
      <c r="D62" t="s">
        <v>658</v>
      </c>
      <c r="E62" t="s">
        <v>659</v>
      </c>
      <c r="F62" t="s">
        <v>416</v>
      </c>
      <c r="G62" t="s">
        <v>592</v>
      </c>
      <c r="H62" t="s">
        <v>593</v>
      </c>
      <c r="I62" t="s">
        <v>419</v>
      </c>
      <c r="J62" t="s">
        <v>511</v>
      </c>
      <c r="K62" t="s">
        <v>510</v>
      </c>
      <c r="L62" t="s">
        <v>594</v>
      </c>
      <c r="M62">
        <v>1693255029.5999999</v>
      </c>
      <c r="N62">
        <f t="shared" si="46"/>
        <v>9.6009476734947377E-4</v>
      </c>
      <c r="O62">
        <f t="shared" si="47"/>
        <v>0.96009476734947374</v>
      </c>
      <c r="P62">
        <f t="shared" si="48"/>
        <v>33.252016803225686</v>
      </c>
      <c r="Q62">
        <f t="shared" si="49"/>
        <v>1458.45</v>
      </c>
      <c r="R62">
        <f t="shared" si="50"/>
        <v>551.54777474006983</v>
      </c>
      <c r="S62">
        <f t="shared" si="51"/>
        <v>54.751072245750322</v>
      </c>
      <c r="T62">
        <f t="shared" si="52"/>
        <v>144.77748796003502</v>
      </c>
      <c r="U62">
        <f t="shared" si="53"/>
        <v>6.096507520660565E-2</v>
      </c>
      <c r="V62">
        <f t="shared" si="54"/>
        <v>2.9253960438912476</v>
      </c>
      <c r="W62">
        <f t="shared" si="55"/>
        <v>6.0267948685074318E-2</v>
      </c>
      <c r="X62">
        <f t="shared" si="56"/>
        <v>3.7729437664986078E-2</v>
      </c>
      <c r="Y62">
        <f t="shared" si="57"/>
        <v>344.38329967084621</v>
      </c>
      <c r="Z62">
        <f t="shared" si="58"/>
        <v>29.842553498453281</v>
      </c>
      <c r="AA62">
        <f t="shared" si="59"/>
        <v>28.0459</v>
      </c>
      <c r="AB62">
        <f t="shared" si="60"/>
        <v>3.8050058188945073</v>
      </c>
      <c r="AC62">
        <f t="shared" si="61"/>
        <v>59.661447111536226</v>
      </c>
      <c r="AD62">
        <f t="shared" si="62"/>
        <v>2.2720272816563396</v>
      </c>
      <c r="AE62">
        <f t="shared" si="63"/>
        <v>3.8082000884236296</v>
      </c>
      <c r="AF62">
        <f t="shared" si="64"/>
        <v>1.5329785372381677</v>
      </c>
      <c r="AG62">
        <f t="shared" si="65"/>
        <v>-42.340179240111794</v>
      </c>
      <c r="AH62">
        <f t="shared" si="66"/>
        <v>2.2710809018633258</v>
      </c>
      <c r="AI62">
        <f t="shared" si="67"/>
        <v>0.16931227851169686</v>
      </c>
      <c r="AJ62">
        <f t="shared" si="68"/>
        <v>304.48351361110946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52553.205371687327</v>
      </c>
      <c r="AP62" t="s">
        <v>422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660</v>
      </c>
      <c r="AW62">
        <v>10272.9</v>
      </c>
      <c r="AX62">
        <v>715.04519999999991</v>
      </c>
      <c r="AY62">
        <v>974.91174572842249</v>
      </c>
      <c r="AZ62">
        <f t="shared" si="73"/>
        <v>0.26655391820544605</v>
      </c>
      <c r="BA62">
        <v>0.5</v>
      </c>
      <c r="BB62">
        <f t="shared" si="74"/>
        <v>1513.243799835423</v>
      </c>
      <c r="BC62">
        <f t="shared" si="75"/>
        <v>33.252016803225686</v>
      </c>
      <c r="BD62">
        <f t="shared" si="76"/>
        <v>201.68053202311486</v>
      </c>
      <c r="BE62">
        <f t="shared" si="77"/>
        <v>2.4610344575421716E-2</v>
      </c>
      <c r="BF62">
        <f t="shared" si="78"/>
        <v>2.5201853039895603</v>
      </c>
      <c r="BG62">
        <f t="shared" si="79"/>
        <v>574.45107907155625</v>
      </c>
      <c r="BH62" t="s">
        <v>661</v>
      </c>
      <c r="BI62">
        <v>579.89</v>
      </c>
      <c r="BJ62">
        <f t="shared" si="80"/>
        <v>579.89</v>
      </c>
      <c r="BK62">
        <f t="shared" si="81"/>
        <v>0.40518718484951177</v>
      </c>
      <c r="BL62">
        <f t="shared" si="82"/>
        <v>0.65785377270617618</v>
      </c>
      <c r="BM62">
        <f t="shared" si="83"/>
        <v>0.86149210522920128</v>
      </c>
      <c r="BN62">
        <f t="shared" si="84"/>
        <v>-13.907916959006297</v>
      </c>
      <c r="BO62">
        <f t="shared" si="85"/>
        <v>1.0076631243491969</v>
      </c>
      <c r="BP62">
        <f t="shared" si="86"/>
        <v>0.53350868484199954</v>
      </c>
      <c r="BQ62">
        <f t="shared" si="87"/>
        <v>0.46649131515800046</v>
      </c>
      <c r="BR62">
        <v>16500</v>
      </c>
      <c r="BS62">
        <v>290.00000000000011</v>
      </c>
      <c r="BT62">
        <v>904.31</v>
      </c>
      <c r="BU62">
        <v>115</v>
      </c>
      <c r="BV62">
        <v>10272.9</v>
      </c>
      <c r="BW62">
        <v>903.88</v>
      </c>
      <c r="BX62">
        <v>0.43</v>
      </c>
      <c r="BY62">
        <v>300.00000000000011</v>
      </c>
      <c r="BZ62">
        <v>38.5</v>
      </c>
      <c r="CA62">
        <v>974.91174572842249</v>
      </c>
      <c r="CB62">
        <v>1.341595286484965</v>
      </c>
      <c r="CC62">
        <v>-72.974469115663908</v>
      </c>
      <c r="CD62">
        <v>1.126298430428238</v>
      </c>
      <c r="CE62">
        <v>0.99337423554776283</v>
      </c>
      <c r="CF62">
        <v>-1.1173410456062301E-2</v>
      </c>
      <c r="CG62">
        <v>289.99999999999989</v>
      </c>
      <c r="CH62">
        <v>902.57</v>
      </c>
      <c r="CI62">
        <v>775</v>
      </c>
      <c r="CJ62">
        <v>10229.700000000001</v>
      </c>
      <c r="CK62">
        <v>903.58</v>
      </c>
      <c r="CL62">
        <v>-1.01</v>
      </c>
      <c r="CZ62">
        <f t="shared" si="88"/>
        <v>1800.07</v>
      </c>
      <c r="DA62">
        <f t="shared" si="89"/>
        <v>1513.243799835423</v>
      </c>
      <c r="DB62">
        <f t="shared" si="90"/>
        <v>0.84065830764104899</v>
      </c>
      <c r="DC62">
        <f t="shared" si="91"/>
        <v>0.19131661528209803</v>
      </c>
      <c r="DD62">
        <v>6</v>
      </c>
      <c r="DE62">
        <v>0.5</v>
      </c>
      <c r="DF62" t="s">
        <v>425</v>
      </c>
      <c r="DG62">
        <v>2</v>
      </c>
      <c r="DH62">
        <v>1693255029.5999999</v>
      </c>
      <c r="DI62">
        <v>1458.45</v>
      </c>
      <c r="DJ62">
        <v>1500.02</v>
      </c>
      <c r="DK62">
        <v>22.887799999999999</v>
      </c>
      <c r="DL62">
        <v>21.7624</v>
      </c>
      <c r="DM62">
        <v>1464.32</v>
      </c>
      <c r="DN62">
        <v>23.032299999999999</v>
      </c>
      <c r="DO62">
        <v>500.15300000000002</v>
      </c>
      <c r="DP62">
        <v>99.168400000000005</v>
      </c>
      <c r="DQ62">
        <v>9.9650299999999997E-2</v>
      </c>
      <c r="DR62">
        <v>28.060300000000002</v>
      </c>
      <c r="DS62">
        <v>28.0459</v>
      </c>
      <c r="DT62">
        <v>999.9</v>
      </c>
      <c r="DU62">
        <v>0</v>
      </c>
      <c r="DV62">
        <v>0</v>
      </c>
      <c r="DW62">
        <v>10060</v>
      </c>
      <c r="DX62">
        <v>0</v>
      </c>
      <c r="DY62">
        <v>1547.17</v>
      </c>
      <c r="DZ62">
        <v>-41.574199999999998</v>
      </c>
      <c r="EA62">
        <v>1492.61</v>
      </c>
      <c r="EB62">
        <v>1533.39</v>
      </c>
      <c r="EC62">
        <v>1.12541</v>
      </c>
      <c r="ED62">
        <v>1500.02</v>
      </c>
      <c r="EE62">
        <v>21.7624</v>
      </c>
      <c r="EF62">
        <v>2.2697500000000002</v>
      </c>
      <c r="EG62">
        <v>2.1581399999999999</v>
      </c>
      <c r="EH62">
        <v>19.4633</v>
      </c>
      <c r="EI62">
        <v>18.654900000000001</v>
      </c>
      <c r="EJ62">
        <v>1800.07</v>
      </c>
      <c r="EK62">
        <v>0.97799400000000003</v>
      </c>
      <c r="EL62">
        <v>2.2005799999999999E-2</v>
      </c>
      <c r="EM62">
        <v>0</v>
      </c>
      <c r="EN62">
        <v>714.38800000000003</v>
      </c>
      <c r="EO62">
        <v>5.0002500000000003</v>
      </c>
      <c r="EP62">
        <v>21600.799999999999</v>
      </c>
      <c r="EQ62">
        <v>14822.7</v>
      </c>
      <c r="ER62">
        <v>47.5</v>
      </c>
      <c r="ES62">
        <v>49.75</v>
      </c>
      <c r="ET62">
        <v>48.5</v>
      </c>
      <c r="EU62">
        <v>48.811999999999998</v>
      </c>
      <c r="EV62">
        <v>48.686999999999998</v>
      </c>
      <c r="EW62">
        <v>1755.57</v>
      </c>
      <c r="EX62">
        <v>39.5</v>
      </c>
      <c r="EY62">
        <v>0</v>
      </c>
      <c r="EZ62">
        <v>187.79999995231631</v>
      </c>
      <c r="FA62">
        <v>0</v>
      </c>
      <c r="FB62">
        <v>715.04519999999991</v>
      </c>
      <c r="FC62">
        <v>-7.0986153762218231</v>
      </c>
      <c r="FD62">
        <v>-152.7923074704878</v>
      </c>
      <c r="FE62">
        <v>21620.308000000001</v>
      </c>
      <c r="FF62">
        <v>15</v>
      </c>
      <c r="FG62">
        <v>1693254936.5999999</v>
      </c>
      <c r="FH62" t="s">
        <v>662</v>
      </c>
      <c r="FI62">
        <v>1693254936.5999999</v>
      </c>
      <c r="FJ62">
        <v>1693254916.5999999</v>
      </c>
      <c r="FK62">
        <v>51</v>
      </c>
      <c r="FL62">
        <v>-0.64200000000000002</v>
      </c>
      <c r="FM62">
        <v>-4.0000000000000001E-3</v>
      </c>
      <c r="FN62">
        <v>-5.8849999999999998</v>
      </c>
      <c r="FO62">
        <v>-0.17399999999999999</v>
      </c>
      <c r="FP62">
        <v>1500</v>
      </c>
      <c r="FQ62">
        <v>21</v>
      </c>
      <c r="FR62">
        <v>0.34</v>
      </c>
      <c r="FS62">
        <v>0.19</v>
      </c>
      <c r="FT62">
        <v>34.451440428124457</v>
      </c>
      <c r="FU62">
        <v>-4.3533426980756307</v>
      </c>
      <c r="FV62">
        <v>0.65303869477877619</v>
      </c>
      <c r="FW62">
        <v>0</v>
      </c>
      <c r="FX62">
        <v>6.5387847954334874E-2</v>
      </c>
      <c r="FY62">
        <v>-1.499295676521303E-2</v>
      </c>
      <c r="FZ62">
        <v>2.266294546712479E-3</v>
      </c>
      <c r="GA62">
        <v>1</v>
      </c>
      <c r="GB62">
        <v>1</v>
      </c>
      <c r="GC62">
        <v>2</v>
      </c>
      <c r="GD62" t="s">
        <v>506</v>
      </c>
      <c r="GE62">
        <v>2.91981</v>
      </c>
      <c r="GF62">
        <v>2.83006</v>
      </c>
      <c r="GG62">
        <v>0.21546299999999999</v>
      </c>
      <c r="GH62">
        <v>0.21521799999999999</v>
      </c>
      <c r="GI62">
        <v>0.115444</v>
      </c>
      <c r="GJ62">
        <v>0.106861</v>
      </c>
      <c r="GK62">
        <v>20454.599999999999</v>
      </c>
      <c r="GL62">
        <v>25154.2</v>
      </c>
      <c r="GM62">
        <v>23477.9</v>
      </c>
      <c r="GN62">
        <v>29377.7</v>
      </c>
      <c r="GO62">
        <v>28337</v>
      </c>
      <c r="GP62">
        <v>37205.599999999999</v>
      </c>
      <c r="GQ62">
        <v>33196.699999999997</v>
      </c>
      <c r="GR62">
        <v>43426.400000000001</v>
      </c>
      <c r="GS62">
        <v>2.0085000000000002</v>
      </c>
      <c r="GT62">
        <v>1.8145</v>
      </c>
      <c r="GU62">
        <v>4.3019700000000001E-2</v>
      </c>
      <c r="GV62">
        <v>0</v>
      </c>
      <c r="GW62">
        <v>27.3431</v>
      </c>
      <c r="GX62">
        <v>999.9</v>
      </c>
      <c r="GY62">
        <v>36</v>
      </c>
      <c r="GZ62">
        <v>39.200000000000003</v>
      </c>
      <c r="HA62">
        <v>25.784600000000001</v>
      </c>
      <c r="HB62">
        <v>61.162199999999999</v>
      </c>
      <c r="HC62">
        <v>38.982399999999998</v>
      </c>
      <c r="HD62">
        <v>1</v>
      </c>
      <c r="HE62">
        <v>0.356626</v>
      </c>
      <c r="HF62">
        <v>4.0847899999999999</v>
      </c>
      <c r="HG62">
        <v>20.216999999999999</v>
      </c>
      <c r="HH62">
        <v>5.2125000000000004</v>
      </c>
      <c r="HI62">
        <v>11.872199999999999</v>
      </c>
      <c r="HJ62">
        <v>4.9854000000000003</v>
      </c>
      <c r="HK62">
        <v>3.2839999999999998</v>
      </c>
      <c r="HL62">
        <v>9999</v>
      </c>
      <c r="HM62">
        <v>9999</v>
      </c>
      <c r="HN62">
        <v>9999</v>
      </c>
      <c r="HO62">
        <v>999.9</v>
      </c>
      <c r="HP62">
        <v>1.85494</v>
      </c>
      <c r="HQ62">
        <v>1.8609599999999999</v>
      </c>
      <c r="HR62">
        <v>1.8583700000000001</v>
      </c>
      <c r="HS62">
        <v>1.85944</v>
      </c>
      <c r="HT62">
        <v>1.85884</v>
      </c>
      <c r="HU62">
        <v>1.8593599999999999</v>
      </c>
      <c r="HV62">
        <v>1.8577300000000001</v>
      </c>
      <c r="HW62">
        <v>1.8610500000000001</v>
      </c>
      <c r="HX62">
        <v>5</v>
      </c>
      <c r="HY62">
        <v>0</v>
      </c>
      <c r="HZ62">
        <v>0</v>
      </c>
      <c r="IA62">
        <v>0</v>
      </c>
      <c r="IB62" t="s">
        <v>428</v>
      </c>
      <c r="IC62" t="s">
        <v>429</v>
      </c>
      <c r="ID62" t="s">
        <v>430</v>
      </c>
      <c r="IE62" t="s">
        <v>430</v>
      </c>
      <c r="IF62" t="s">
        <v>430</v>
      </c>
      <c r="IG62" t="s">
        <v>430</v>
      </c>
      <c r="IH62">
        <v>0</v>
      </c>
      <c r="II62">
        <v>100</v>
      </c>
      <c r="IJ62">
        <v>100</v>
      </c>
      <c r="IK62">
        <v>-5.87</v>
      </c>
      <c r="IL62">
        <v>-0.14449999999999999</v>
      </c>
      <c r="IM62">
        <v>-3.7467476262795132</v>
      </c>
      <c r="IN62">
        <v>-2.8793889034536778E-3</v>
      </c>
      <c r="IO62">
        <v>1.2130710265152029E-6</v>
      </c>
      <c r="IP62">
        <v>-1.618128688630449E-10</v>
      </c>
      <c r="IQ62">
        <v>-0.28009682851271872</v>
      </c>
      <c r="IR62">
        <v>-1.5706532394904989E-2</v>
      </c>
      <c r="IS62">
        <v>1.201839916416713E-3</v>
      </c>
      <c r="IT62">
        <v>-1.147753359558091E-5</v>
      </c>
      <c r="IU62">
        <v>2</v>
      </c>
      <c r="IV62">
        <v>2156</v>
      </c>
      <c r="IW62">
        <v>1</v>
      </c>
      <c r="IX62">
        <v>41</v>
      </c>
      <c r="IY62">
        <v>1.6</v>
      </c>
      <c r="IZ62">
        <v>1.9</v>
      </c>
      <c r="JA62">
        <v>2.7831999999999999</v>
      </c>
      <c r="JB62">
        <v>2.4291999999999998</v>
      </c>
      <c r="JC62">
        <v>1.49414</v>
      </c>
      <c r="JD62">
        <v>2.2912599999999999</v>
      </c>
      <c r="JE62">
        <v>1.54419</v>
      </c>
      <c r="JF62">
        <v>2.3803700000000001</v>
      </c>
      <c r="JG62">
        <v>43.864100000000001</v>
      </c>
      <c r="JH62">
        <v>23.842300000000002</v>
      </c>
      <c r="JI62">
        <v>18</v>
      </c>
      <c r="JJ62">
        <v>536.13199999999995</v>
      </c>
      <c r="JK62">
        <v>439.47199999999998</v>
      </c>
      <c r="JL62">
        <v>21.622</v>
      </c>
      <c r="JM62">
        <v>31.864000000000001</v>
      </c>
      <c r="JN62">
        <v>29.9998</v>
      </c>
      <c r="JO62">
        <v>31.851199999999999</v>
      </c>
      <c r="JP62">
        <v>31.828900000000001</v>
      </c>
      <c r="JQ62">
        <v>55.741199999999999</v>
      </c>
      <c r="JR62">
        <v>13.599</v>
      </c>
      <c r="JS62">
        <v>0.26861600000000002</v>
      </c>
      <c r="JT62">
        <v>21.618600000000001</v>
      </c>
      <c r="JU62">
        <v>1500</v>
      </c>
      <c r="JV62">
        <v>21.840900000000001</v>
      </c>
      <c r="JW62">
        <v>98.457300000000004</v>
      </c>
      <c r="JX62">
        <v>97.759399999999999</v>
      </c>
    </row>
    <row r="63" spans="1:284" x14ac:dyDescent="0.3">
      <c r="A63">
        <v>47</v>
      </c>
      <c r="B63">
        <v>1693257327.5</v>
      </c>
      <c r="C63">
        <v>13266.400000095369</v>
      </c>
      <c r="D63" t="s">
        <v>663</v>
      </c>
      <c r="E63" t="s">
        <v>664</v>
      </c>
      <c r="F63" t="s">
        <v>416</v>
      </c>
      <c r="G63" t="s">
        <v>665</v>
      </c>
      <c r="H63" t="s">
        <v>593</v>
      </c>
      <c r="I63" t="s">
        <v>419</v>
      </c>
      <c r="J63" t="s">
        <v>31</v>
      </c>
      <c r="K63" t="s">
        <v>666</v>
      </c>
      <c r="L63" t="s">
        <v>594</v>
      </c>
      <c r="M63">
        <v>1693257327.5</v>
      </c>
      <c r="N63">
        <f t="shared" si="46"/>
        <v>3.3441673373601584E-3</v>
      </c>
      <c r="O63">
        <f t="shared" si="47"/>
        <v>3.3441673373601581</v>
      </c>
      <c r="P63">
        <f t="shared" si="48"/>
        <v>33.422150549567121</v>
      </c>
      <c r="Q63">
        <f t="shared" si="49"/>
        <v>358.48399999999998</v>
      </c>
      <c r="R63">
        <f t="shared" si="50"/>
        <v>108.09009746780778</v>
      </c>
      <c r="S63">
        <f t="shared" si="51"/>
        <v>10.72818094470523</v>
      </c>
      <c r="T63">
        <f t="shared" si="52"/>
        <v>35.580328891156</v>
      </c>
      <c r="U63">
        <f t="shared" si="53"/>
        <v>0.22665564991455192</v>
      </c>
      <c r="V63">
        <f t="shared" si="54"/>
        <v>2.8988246414092895</v>
      </c>
      <c r="W63">
        <f t="shared" si="55"/>
        <v>0.21725037144642989</v>
      </c>
      <c r="X63">
        <f t="shared" si="56"/>
        <v>0.1365939870431746</v>
      </c>
      <c r="Y63">
        <f t="shared" si="57"/>
        <v>344.39349967102385</v>
      </c>
      <c r="Z63">
        <f t="shared" si="58"/>
        <v>29.1706880947897</v>
      </c>
      <c r="AA63">
        <f t="shared" si="59"/>
        <v>27.927199999999999</v>
      </c>
      <c r="AB63">
        <f t="shared" si="60"/>
        <v>3.7787642031241737</v>
      </c>
      <c r="AC63">
        <f t="shared" si="61"/>
        <v>60.552995099443365</v>
      </c>
      <c r="AD63">
        <f t="shared" si="62"/>
        <v>2.2977283392336001</v>
      </c>
      <c r="AE63">
        <f t="shared" si="63"/>
        <v>3.7945742162879772</v>
      </c>
      <c r="AF63">
        <f t="shared" si="64"/>
        <v>1.4810358638905736</v>
      </c>
      <c r="AG63">
        <f t="shared" si="65"/>
        <v>-147.47777957758299</v>
      </c>
      <c r="AH63">
        <f t="shared" si="66"/>
        <v>11.189750679244302</v>
      </c>
      <c r="AI63">
        <f t="shared" si="67"/>
        <v>0.8411026503468414</v>
      </c>
      <c r="AJ63">
        <f t="shared" si="68"/>
        <v>208.94657342303199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51802.717037068716</v>
      </c>
      <c r="AP63" t="s">
        <v>422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667</v>
      </c>
      <c r="AW63">
        <v>10271.700000000001</v>
      </c>
      <c r="AX63">
        <v>745.37384615384622</v>
      </c>
      <c r="AY63">
        <v>1001.01719668008</v>
      </c>
      <c r="AZ63">
        <f t="shared" si="73"/>
        <v>0.25538357520139199</v>
      </c>
      <c r="BA63">
        <v>0.5</v>
      </c>
      <c r="BB63">
        <f t="shared" si="74"/>
        <v>1513.2935998355117</v>
      </c>
      <c r="BC63">
        <f t="shared" si="75"/>
        <v>33.422150549567121</v>
      </c>
      <c r="BD63">
        <f t="shared" si="76"/>
        <v>193.2351649276888</v>
      </c>
      <c r="BE63">
        <f t="shared" si="77"/>
        <v>2.4721960821732253E-2</v>
      </c>
      <c r="BF63">
        <f t="shared" si="78"/>
        <v>2.428382660539655</v>
      </c>
      <c r="BG63">
        <f t="shared" si="79"/>
        <v>583.41619455523289</v>
      </c>
      <c r="BH63" t="s">
        <v>668</v>
      </c>
      <c r="BI63">
        <v>566.25</v>
      </c>
      <c r="BJ63">
        <f t="shared" si="80"/>
        <v>566.25</v>
      </c>
      <c r="BK63">
        <f t="shared" si="81"/>
        <v>0.43432540232276284</v>
      </c>
      <c r="BL63">
        <f t="shared" si="82"/>
        <v>0.58800054943967384</v>
      </c>
      <c r="BM63">
        <f t="shared" si="83"/>
        <v>0.84828162956704656</v>
      </c>
      <c r="BN63">
        <f t="shared" si="84"/>
        <v>34.450225707401032</v>
      </c>
      <c r="BO63">
        <f t="shared" si="85"/>
        <v>0.99695659312394791</v>
      </c>
      <c r="BP63">
        <f t="shared" si="86"/>
        <v>0.4466957256929201</v>
      </c>
      <c r="BQ63">
        <f t="shared" si="87"/>
        <v>0.55330427430707996</v>
      </c>
      <c r="BR63">
        <v>16502</v>
      </c>
      <c r="BS63">
        <v>290.00000000000011</v>
      </c>
      <c r="BT63">
        <v>936.68</v>
      </c>
      <c r="BU63">
        <v>235</v>
      </c>
      <c r="BV63">
        <v>10271.700000000001</v>
      </c>
      <c r="BW63">
        <v>937.81</v>
      </c>
      <c r="BX63">
        <v>-1.1299999999999999</v>
      </c>
      <c r="BY63">
        <v>300.00000000000011</v>
      </c>
      <c r="BZ63">
        <v>38.4</v>
      </c>
      <c r="CA63">
        <v>1001.01719668008</v>
      </c>
      <c r="CB63">
        <v>1.3017292472824371</v>
      </c>
      <c r="CC63">
        <v>-64.928221075242107</v>
      </c>
      <c r="CD63">
        <v>1.094597113277483</v>
      </c>
      <c r="CE63">
        <v>0.99210490758367209</v>
      </c>
      <c r="CF63">
        <v>-1.119131701890989E-2</v>
      </c>
      <c r="CG63">
        <v>289.99999999999989</v>
      </c>
      <c r="CH63">
        <v>937.75</v>
      </c>
      <c r="CI63">
        <v>645</v>
      </c>
      <c r="CJ63">
        <v>10254.700000000001</v>
      </c>
      <c r="CK63">
        <v>937.7</v>
      </c>
      <c r="CL63">
        <v>0.05</v>
      </c>
      <c r="CZ63">
        <f t="shared" si="88"/>
        <v>1800.13</v>
      </c>
      <c r="DA63">
        <f t="shared" si="89"/>
        <v>1513.2935998355117</v>
      </c>
      <c r="DB63">
        <f t="shared" si="90"/>
        <v>0.84065795238983387</v>
      </c>
      <c r="DC63">
        <f t="shared" si="91"/>
        <v>0.19131590477966803</v>
      </c>
      <c r="DD63">
        <v>6</v>
      </c>
      <c r="DE63">
        <v>0.5</v>
      </c>
      <c r="DF63" t="s">
        <v>425</v>
      </c>
      <c r="DG63">
        <v>2</v>
      </c>
      <c r="DH63">
        <v>1693257327.5</v>
      </c>
      <c r="DI63">
        <v>358.48399999999998</v>
      </c>
      <c r="DJ63">
        <v>400.00799999999998</v>
      </c>
      <c r="DK63">
        <v>23.150400000000001</v>
      </c>
      <c r="DL63">
        <v>19.232299999999999</v>
      </c>
      <c r="DM63">
        <v>362.58699999999999</v>
      </c>
      <c r="DN63">
        <v>23.253299999999999</v>
      </c>
      <c r="DO63">
        <v>500.255</v>
      </c>
      <c r="DP63">
        <v>99.151200000000003</v>
      </c>
      <c r="DQ63">
        <v>0.101009</v>
      </c>
      <c r="DR63">
        <v>27.998799999999999</v>
      </c>
      <c r="DS63">
        <v>27.927199999999999</v>
      </c>
      <c r="DT63">
        <v>999.9</v>
      </c>
      <c r="DU63">
        <v>0</v>
      </c>
      <c r="DV63">
        <v>0</v>
      </c>
      <c r="DW63">
        <v>9910</v>
      </c>
      <c r="DX63">
        <v>0</v>
      </c>
      <c r="DY63">
        <v>203.69399999999999</v>
      </c>
      <c r="DZ63">
        <v>-41.524099999999997</v>
      </c>
      <c r="EA63">
        <v>366.97899999999998</v>
      </c>
      <c r="EB63">
        <v>407.85199999999998</v>
      </c>
      <c r="EC63">
        <v>3.9180799999999998</v>
      </c>
      <c r="ED63">
        <v>400.00799999999998</v>
      </c>
      <c r="EE63">
        <v>19.232299999999999</v>
      </c>
      <c r="EF63">
        <v>2.2953899999999998</v>
      </c>
      <c r="EG63">
        <v>1.9069</v>
      </c>
      <c r="EH63">
        <v>19.643999999999998</v>
      </c>
      <c r="EI63">
        <v>16.691800000000001</v>
      </c>
      <c r="EJ63">
        <v>1800.13</v>
      </c>
      <c r="EK63">
        <v>0.97800799999999999</v>
      </c>
      <c r="EL63">
        <v>2.1991799999999999E-2</v>
      </c>
      <c r="EM63">
        <v>0</v>
      </c>
      <c r="EN63">
        <v>745.33799999999997</v>
      </c>
      <c r="EO63">
        <v>5.0002500000000003</v>
      </c>
      <c r="EP63">
        <v>20217.3</v>
      </c>
      <c r="EQ63">
        <v>14823.2</v>
      </c>
      <c r="ER63">
        <v>47.311999999999998</v>
      </c>
      <c r="ES63">
        <v>48.375</v>
      </c>
      <c r="ET63">
        <v>48.25</v>
      </c>
      <c r="EU63">
        <v>47.125</v>
      </c>
      <c r="EV63">
        <v>48.311999999999998</v>
      </c>
      <c r="EW63">
        <v>1755.65</v>
      </c>
      <c r="EX63">
        <v>39.479999999999997</v>
      </c>
      <c r="EY63">
        <v>0</v>
      </c>
      <c r="EZ63">
        <v>2296.2000000476842</v>
      </c>
      <c r="FA63">
        <v>0</v>
      </c>
      <c r="FB63">
        <v>745.37384615384622</v>
      </c>
      <c r="FC63">
        <v>-2.0249572598357828</v>
      </c>
      <c r="FD63">
        <v>-915.83247796978003</v>
      </c>
      <c r="FE63">
        <v>20486.326923076918</v>
      </c>
      <c r="FF63">
        <v>15</v>
      </c>
      <c r="FG63">
        <v>1693257292.5</v>
      </c>
      <c r="FH63" t="s">
        <v>669</v>
      </c>
      <c r="FI63">
        <v>1693257288.5</v>
      </c>
      <c r="FJ63">
        <v>1693257292.5</v>
      </c>
      <c r="FK63">
        <v>53</v>
      </c>
      <c r="FL63">
        <v>0.14699999999999999</v>
      </c>
      <c r="FM63">
        <v>3.4000000000000002E-2</v>
      </c>
      <c r="FN63">
        <v>-4.1870000000000003</v>
      </c>
      <c r="FO63">
        <v>-0.186</v>
      </c>
      <c r="FP63">
        <v>400</v>
      </c>
      <c r="FQ63">
        <v>19</v>
      </c>
      <c r="FR63">
        <v>0.19</v>
      </c>
      <c r="FS63">
        <v>7.0000000000000007E-2</v>
      </c>
      <c r="FT63">
        <v>33.494311316598491</v>
      </c>
      <c r="FU63">
        <v>-0.34338480601411758</v>
      </c>
      <c r="FV63">
        <v>0.14445449284198911</v>
      </c>
      <c r="FW63">
        <v>1</v>
      </c>
      <c r="FX63">
        <v>0.21048195508031639</v>
      </c>
      <c r="FY63">
        <v>9.8308504147531395E-2</v>
      </c>
      <c r="FZ63">
        <v>1.6814113197823648E-2</v>
      </c>
      <c r="GA63">
        <v>1</v>
      </c>
      <c r="GB63">
        <v>2</v>
      </c>
      <c r="GC63">
        <v>2</v>
      </c>
      <c r="GD63" t="s">
        <v>427</v>
      </c>
      <c r="GE63">
        <v>2.9217</v>
      </c>
      <c r="GF63">
        <v>2.83012</v>
      </c>
      <c r="GG63">
        <v>8.3921599999999999E-2</v>
      </c>
      <c r="GH63">
        <v>8.8872900000000005E-2</v>
      </c>
      <c r="GI63">
        <v>0.11665</v>
      </c>
      <c r="GJ63">
        <v>9.8229899999999995E-2</v>
      </c>
      <c r="GK63">
        <v>23970.5</v>
      </c>
      <c r="GL63">
        <v>29283.5</v>
      </c>
      <c r="GM63">
        <v>23556</v>
      </c>
      <c r="GN63">
        <v>29447.599999999999</v>
      </c>
      <c r="GO63">
        <v>28371.5</v>
      </c>
      <c r="GP63">
        <v>37626.6</v>
      </c>
      <c r="GQ63">
        <v>33304.699999999997</v>
      </c>
      <c r="GR63">
        <v>43511.4</v>
      </c>
      <c r="GS63">
        <v>2.0308000000000002</v>
      </c>
      <c r="GT63">
        <v>1.8293999999999999</v>
      </c>
      <c r="GU63">
        <v>6.4298499999999995E-2</v>
      </c>
      <c r="GV63">
        <v>0</v>
      </c>
      <c r="GW63">
        <v>26.876300000000001</v>
      </c>
      <c r="GX63">
        <v>999.9</v>
      </c>
      <c r="GY63">
        <v>39.9</v>
      </c>
      <c r="GZ63">
        <v>39.299999999999997</v>
      </c>
      <c r="HA63">
        <v>28.7349</v>
      </c>
      <c r="HB63">
        <v>61.612499999999997</v>
      </c>
      <c r="HC63">
        <v>39.811700000000002</v>
      </c>
      <c r="HD63">
        <v>1</v>
      </c>
      <c r="HE63">
        <v>0.215224</v>
      </c>
      <c r="HF63">
        <v>1.85334</v>
      </c>
      <c r="HG63">
        <v>20.262899999999998</v>
      </c>
      <c r="HH63">
        <v>5.2107000000000001</v>
      </c>
      <c r="HI63">
        <v>11.872199999999999</v>
      </c>
      <c r="HJ63">
        <v>4.9851999999999999</v>
      </c>
      <c r="HK63">
        <v>3.2839999999999998</v>
      </c>
      <c r="HL63">
        <v>9999</v>
      </c>
      <c r="HM63">
        <v>9999</v>
      </c>
      <c r="HN63">
        <v>9999</v>
      </c>
      <c r="HO63">
        <v>999.9</v>
      </c>
      <c r="HP63">
        <v>1.8547100000000001</v>
      </c>
      <c r="HQ63">
        <v>1.8607199999999999</v>
      </c>
      <c r="HR63">
        <v>1.8581399999999999</v>
      </c>
      <c r="HS63">
        <v>1.85928</v>
      </c>
      <c r="HT63">
        <v>1.85867</v>
      </c>
      <c r="HU63">
        <v>1.8591599999999999</v>
      </c>
      <c r="HV63">
        <v>1.85751</v>
      </c>
      <c r="HW63">
        <v>1.86087</v>
      </c>
      <c r="HX63">
        <v>5</v>
      </c>
      <c r="HY63">
        <v>0</v>
      </c>
      <c r="HZ63">
        <v>0</v>
      </c>
      <c r="IA63">
        <v>0</v>
      </c>
      <c r="IB63" t="s">
        <v>428</v>
      </c>
      <c r="IC63" t="s">
        <v>429</v>
      </c>
      <c r="ID63" t="s">
        <v>430</v>
      </c>
      <c r="IE63" t="s">
        <v>430</v>
      </c>
      <c r="IF63" t="s">
        <v>430</v>
      </c>
      <c r="IG63" t="s">
        <v>430</v>
      </c>
      <c r="IH63">
        <v>0</v>
      </c>
      <c r="II63">
        <v>100</v>
      </c>
      <c r="IJ63">
        <v>100</v>
      </c>
      <c r="IK63">
        <v>-4.1029999999999998</v>
      </c>
      <c r="IL63">
        <v>-0.10290000000000001</v>
      </c>
      <c r="IM63">
        <v>-3.2107017243348701</v>
      </c>
      <c r="IN63">
        <v>-2.8793889034536778E-3</v>
      </c>
      <c r="IO63">
        <v>1.2130710265152029E-6</v>
      </c>
      <c r="IP63">
        <v>-1.618128688630449E-10</v>
      </c>
      <c r="IQ63">
        <v>-0.24322290784899581</v>
      </c>
      <c r="IR63">
        <v>-1.5706532394904989E-2</v>
      </c>
      <c r="IS63">
        <v>1.201839916416713E-3</v>
      </c>
      <c r="IT63">
        <v>-1.147753359558091E-5</v>
      </c>
      <c r="IU63">
        <v>2</v>
      </c>
      <c r="IV63">
        <v>2156</v>
      </c>
      <c r="IW63">
        <v>1</v>
      </c>
      <c r="IX63">
        <v>41</v>
      </c>
      <c r="IY63">
        <v>0.7</v>
      </c>
      <c r="IZ63">
        <v>0.6</v>
      </c>
      <c r="JA63">
        <v>0.99487300000000001</v>
      </c>
      <c r="JB63">
        <v>2.4719199999999999</v>
      </c>
      <c r="JC63">
        <v>1.49536</v>
      </c>
      <c r="JD63">
        <v>2.2900399999999999</v>
      </c>
      <c r="JE63">
        <v>1.54419</v>
      </c>
      <c r="JF63">
        <v>2.34131</v>
      </c>
      <c r="JG63">
        <v>42.085700000000003</v>
      </c>
      <c r="JH63">
        <v>23.982399999999998</v>
      </c>
      <c r="JI63">
        <v>18</v>
      </c>
      <c r="JJ63">
        <v>536.91800000000001</v>
      </c>
      <c r="JK63">
        <v>436.81599999999997</v>
      </c>
      <c r="JL63">
        <v>23.3566</v>
      </c>
      <c r="JM63">
        <v>30.200099999999999</v>
      </c>
      <c r="JN63">
        <v>29.999099999999999</v>
      </c>
      <c r="JO63">
        <v>30.240500000000001</v>
      </c>
      <c r="JP63">
        <v>30.2148</v>
      </c>
      <c r="JQ63">
        <v>19.986499999999999</v>
      </c>
      <c r="JR63">
        <v>33.355800000000002</v>
      </c>
      <c r="JS63">
        <v>0</v>
      </c>
      <c r="JT63">
        <v>23.397500000000001</v>
      </c>
      <c r="JU63">
        <v>400</v>
      </c>
      <c r="JV63">
        <v>19.163399999999999</v>
      </c>
      <c r="JW63">
        <v>98.780600000000007</v>
      </c>
      <c r="JX63">
        <v>97.967299999999994</v>
      </c>
    </row>
    <row r="64" spans="1:284" x14ac:dyDescent="0.3">
      <c r="A64">
        <v>48</v>
      </c>
      <c r="B64">
        <v>1693257507.5</v>
      </c>
      <c r="C64">
        <v>13446.400000095369</v>
      </c>
      <c r="D64" t="s">
        <v>670</v>
      </c>
      <c r="E64" t="s">
        <v>671</v>
      </c>
      <c r="F64" t="s">
        <v>416</v>
      </c>
      <c r="G64" t="s">
        <v>665</v>
      </c>
      <c r="H64" t="s">
        <v>593</v>
      </c>
      <c r="I64" t="s">
        <v>419</v>
      </c>
      <c r="J64" t="s">
        <v>31</v>
      </c>
      <c r="K64" t="s">
        <v>666</v>
      </c>
      <c r="L64" t="s">
        <v>594</v>
      </c>
      <c r="M64">
        <v>1693257507.5</v>
      </c>
      <c r="N64">
        <f t="shared" si="46"/>
        <v>3.9724263007080785E-3</v>
      </c>
      <c r="O64">
        <f t="shared" si="47"/>
        <v>3.9724263007080785</v>
      </c>
      <c r="P64">
        <f t="shared" si="48"/>
        <v>29.141377614152066</v>
      </c>
      <c r="Q64">
        <f t="shared" si="49"/>
        <v>263.79700000000003</v>
      </c>
      <c r="R64">
        <f t="shared" si="50"/>
        <v>80.6664163536947</v>
      </c>
      <c r="S64">
        <f t="shared" si="51"/>
        <v>8.006694412256147</v>
      </c>
      <c r="T64">
        <f t="shared" si="52"/>
        <v>26.183659338589102</v>
      </c>
      <c r="U64">
        <f t="shared" si="53"/>
        <v>0.27207213323426988</v>
      </c>
      <c r="V64">
        <f t="shared" si="54"/>
        <v>2.9256406955785956</v>
      </c>
      <c r="W64">
        <f t="shared" si="55"/>
        <v>0.25875670920060273</v>
      </c>
      <c r="X64">
        <f t="shared" si="56"/>
        <v>0.16286496109865584</v>
      </c>
      <c r="Y64">
        <f t="shared" si="57"/>
        <v>344.38209967101284</v>
      </c>
      <c r="Z64">
        <f t="shared" si="58"/>
        <v>29.122058785188173</v>
      </c>
      <c r="AA64">
        <f t="shared" si="59"/>
        <v>27.945499999999999</v>
      </c>
      <c r="AB64">
        <f t="shared" si="60"/>
        <v>3.7827995531665071</v>
      </c>
      <c r="AC64">
        <f t="shared" si="61"/>
        <v>60.323318500205559</v>
      </c>
      <c r="AD64">
        <f t="shared" si="62"/>
        <v>2.3057465581540302</v>
      </c>
      <c r="AE64">
        <f t="shared" si="63"/>
        <v>3.8223138505653877</v>
      </c>
      <c r="AF64">
        <f t="shared" si="64"/>
        <v>1.4770529950124769</v>
      </c>
      <c r="AG64">
        <f t="shared" si="65"/>
        <v>-175.18399986122625</v>
      </c>
      <c r="AH64">
        <f t="shared" si="66"/>
        <v>28.12274927239995</v>
      </c>
      <c r="AI64">
        <f t="shared" si="67"/>
        <v>2.0960299969462097</v>
      </c>
      <c r="AJ64">
        <f t="shared" si="68"/>
        <v>199.41687907913271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52548.903881764891</v>
      </c>
      <c r="AP64" t="s">
        <v>422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672</v>
      </c>
      <c r="AW64">
        <v>10268.1</v>
      </c>
      <c r="AX64">
        <v>739.70450000000005</v>
      </c>
      <c r="AY64">
        <v>962.08154224482689</v>
      </c>
      <c r="AZ64">
        <f t="shared" si="73"/>
        <v>0.23114157426402138</v>
      </c>
      <c r="BA64">
        <v>0.5</v>
      </c>
      <c r="BB64">
        <f t="shared" si="74"/>
        <v>1513.2431998355062</v>
      </c>
      <c r="BC64">
        <f t="shared" si="75"/>
        <v>29.141377614152066</v>
      </c>
      <c r="BD64">
        <f t="shared" si="76"/>
        <v>174.88670772715199</v>
      </c>
      <c r="BE64">
        <f t="shared" si="77"/>
        <v>2.1893911140719514E-2</v>
      </c>
      <c r="BF64">
        <f t="shared" si="78"/>
        <v>2.5671300709006539</v>
      </c>
      <c r="BG64">
        <f t="shared" si="79"/>
        <v>569.97226400126817</v>
      </c>
      <c r="BH64" t="s">
        <v>673</v>
      </c>
      <c r="BI64">
        <v>571.66999999999996</v>
      </c>
      <c r="BJ64">
        <f t="shared" si="80"/>
        <v>571.66999999999996</v>
      </c>
      <c r="BK64">
        <f t="shared" si="81"/>
        <v>0.40579880717166539</v>
      </c>
      <c r="BL64">
        <f t="shared" si="82"/>
        <v>0.56959648520169592</v>
      </c>
      <c r="BM64">
        <f t="shared" si="83"/>
        <v>0.86350201306033614</v>
      </c>
      <c r="BN64">
        <f t="shared" si="84"/>
        <v>-7.0562293809480297</v>
      </c>
      <c r="BO64">
        <f t="shared" si="85"/>
        <v>1.0129251278471558</v>
      </c>
      <c r="BP64">
        <f t="shared" si="86"/>
        <v>0.44020446366792887</v>
      </c>
      <c r="BQ64">
        <f t="shared" si="87"/>
        <v>0.55979553633207113</v>
      </c>
      <c r="BR64">
        <v>16504</v>
      </c>
      <c r="BS64">
        <v>290.00000000000011</v>
      </c>
      <c r="BT64">
        <v>906.99</v>
      </c>
      <c r="BU64">
        <v>275</v>
      </c>
      <c r="BV64">
        <v>10268.1</v>
      </c>
      <c r="BW64">
        <v>906.98</v>
      </c>
      <c r="BX64">
        <v>0.01</v>
      </c>
      <c r="BY64">
        <v>300.00000000000011</v>
      </c>
      <c r="BZ64">
        <v>38.4</v>
      </c>
      <c r="CA64">
        <v>962.08154224482689</v>
      </c>
      <c r="CB64">
        <v>0.71882736329857833</v>
      </c>
      <c r="CC64">
        <v>-56.578522502684038</v>
      </c>
      <c r="CD64">
        <v>0.60451822043324521</v>
      </c>
      <c r="CE64">
        <v>0.9968136930354784</v>
      </c>
      <c r="CF64">
        <v>-1.1192238264738599E-2</v>
      </c>
      <c r="CG64">
        <v>289.99999999999989</v>
      </c>
      <c r="CH64">
        <v>907</v>
      </c>
      <c r="CI64">
        <v>665</v>
      </c>
      <c r="CJ64">
        <v>10254.4</v>
      </c>
      <c r="CK64">
        <v>906.91</v>
      </c>
      <c r="CL64">
        <v>0.09</v>
      </c>
      <c r="CZ64">
        <f t="shared" si="88"/>
        <v>1800.07</v>
      </c>
      <c r="DA64">
        <f t="shared" si="89"/>
        <v>1513.2431998355062</v>
      </c>
      <c r="DB64">
        <f t="shared" si="90"/>
        <v>0.84065797432072431</v>
      </c>
      <c r="DC64">
        <f t="shared" si="91"/>
        <v>0.19131594864144885</v>
      </c>
      <c r="DD64">
        <v>6</v>
      </c>
      <c r="DE64">
        <v>0.5</v>
      </c>
      <c r="DF64" t="s">
        <v>425</v>
      </c>
      <c r="DG64">
        <v>2</v>
      </c>
      <c r="DH64">
        <v>1693257507.5</v>
      </c>
      <c r="DI64">
        <v>263.79700000000003</v>
      </c>
      <c r="DJ64">
        <v>300.00799999999998</v>
      </c>
      <c r="DK64">
        <v>23.2301</v>
      </c>
      <c r="DL64">
        <v>18.576000000000001</v>
      </c>
      <c r="DM64">
        <v>267.49400000000003</v>
      </c>
      <c r="DN64">
        <v>23.3307</v>
      </c>
      <c r="DO64">
        <v>500.22300000000001</v>
      </c>
      <c r="DP64">
        <v>99.157600000000002</v>
      </c>
      <c r="DQ64">
        <v>9.92503E-2</v>
      </c>
      <c r="DR64">
        <v>28.123799999999999</v>
      </c>
      <c r="DS64">
        <v>27.945499999999999</v>
      </c>
      <c r="DT64">
        <v>999.9</v>
      </c>
      <c r="DU64">
        <v>0</v>
      </c>
      <c r="DV64">
        <v>0</v>
      </c>
      <c r="DW64">
        <v>10062.5</v>
      </c>
      <c r="DX64">
        <v>0</v>
      </c>
      <c r="DY64">
        <v>207.46100000000001</v>
      </c>
      <c r="DZ64">
        <v>-36.211100000000002</v>
      </c>
      <c r="EA64">
        <v>270.07</v>
      </c>
      <c r="EB64">
        <v>305.68599999999998</v>
      </c>
      <c r="EC64">
        <v>4.6541100000000002</v>
      </c>
      <c r="ED64">
        <v>300.00799999999998</v>
      </c>
      <c r="EE64">
        <v>18.576000000000001</v>
      </c>
      <c r="EF64">
        <v>2.3034500000000002</v>
      </c>
      <c r="EG64">
        <v>1.84195</v>
      </c>
      <c r="EH64">
        <v>19.700500000000002</v>
      </c>
      <c r="EI64">
        <v>16.147400000000001</v>
      </c>
      <c r="EJ64">
        <v>1800.07</v>
      </c>
      <c r="EK64">
        <v>0.97800500000000001</v>
      </c>
      <c r="EL64">
        <v>2.1995399999999998E-2</v>
      </c>
      <c r="EM64">
        <v>0</v>
      </c>
      <c r="EN64">
        <v>739.774</v>
      </c>
      <c r="EO64">
        <v>5.0002500000000003</v>
      </c>
      <c r="EP64">
        <v>20688</v>
      </c>
      <c r="EQ64">
        <v>14822.7</v>
      </c>
      <c r="ER64">
        <v>47.125</v>
      </c>
      <c r="ES64">
        <v>48.186999999999998</v>
      </c>
      <c r="ET64">
        <v>48</v>
      </c>
      <c r="EU64">
        <v>46.936999999999998</v>
      </c>
      <c r="EV64">
        <v>48.186999999999998</v>
      </c>
      <c r="EW64">
        <v>1755.59</v>
      </c>
      <c r="EX64">
        <v>39.479999999999997</v>
      </c>
      <c r="EY64">
        <v>0</v>
      </c>
      <c r="EZ64">
        <v>178.20000004768369</v>
      </c>
      <c r="FA64">
        <v>0</v>
      </c>
      <c r="FB64">
        <v>739.70450000000005</v>
      </c>
      <c r="FC64">
        <v>-1.2091282119924569</v>
      </c>
      <c r="FD64">
        <v>2820.642733936354</v>
      </c>
      <c r="FE64">
        <v>20438.823076923079</v>
      </c>
      <c r="FF64">
        <v>15</v>
      </c>
      <c r="FG64">
        <v>1693257401</v>
      </c>
      <c r="FH64" t="s">
        <v>674</v>
      </c>
      <c r="FI64">
        <v>1693257392</v>
      </c>
      <c r="FJ64">
        <v>1693257401</v>
      </c>
      <c r="FK64">
        <v>54</v>
      </c>
      <c r="FL64">
        <v>0.2</v>
      </c>
      <c r="FM64">
        <v>1E-3</v>
      </c>
      <c r="FN64">
        <v>-3.778</v>
      </c>
      <c r="FO64">
        <v>-0.183</v>
      </c>
      <c r="FP64">
        <v>300</v>
      </c>
      <c r="FQ64">
        <v>19</v>
      </c>
      <c r="FR64">
        <v>0.17</v>
      </c>
      <c r="FS64">
        <v>7.0000000000000007E-2</v>
      </c>
      <c r="FT64">
        <v>28.89391244483323</v>
      </c>
      <c r="FU64">
        <v>0.96804264208659818</v>
      </c>
      <c r="FV64">
        <v>0.15677485637779179</v>
      </c>
      <c r="FW64">
        <v>1</v>
      </c>
      <c r="FX64">
        <v>0.26843183426360978</v>
      </c>
      <c r="FY64">
        <v>1.050966678210476E-2</v>
      </c>
      <c r="FZ64">
        <v>1.603255004725559E-3</v>
      </c>
      <c r="GA64">
        <v>1</v>
      </c>
      <c r="GB64">
        <v>2</v>
      </c>
      <c r="GC64">
        <v>2</v>
      </c>
      <c r="GD64" t="s">
        <v>427</v>
      </c>
      <c r="GE64">
        <v>2.9218199999999999</v>
      </c>
      <c r="GF64">
        <v>2.8296800000000002</v>
      </c>
      <c r="GG64">
        <v>6.5752199999999997E-2</v>
      </c>
      <c r="GH64">
        <v>7.08815E-2</v>
      </c>
      <c r="GI64">
        <v>0.11698699999999999</v>
      </c>
      <c r="GJ64">
        <v>9.5865400000000003E-2</v>
      </c>
      <c r="GK64">
        <v>24453.7</v>
      </c>
      <c r="GL64">
        <v>29868.3</v>
      </c>
      <c r="GM64">
        <v>23563</v>
      </c>
      <c r="GN64">
        <v>29453.200000000001</v>
      </c>
      <c r="GO64">
        <v>28366.3</v>
      </c>
      <c r="GP64">
        <v>37730.6</v>
      </c>
      <c r="GQ64">
        <v>33314.400000000001</v>
      </c>
      <c r="GR64">
        <v>43517.8</v>
      </c>
      <c r="GS64">
        <v>2.0341999999999998</v>
      </c>
      <c r="GT64">
        <v>1.8337000000000001</v>
      </c>
      <c r="GU64">
        <v>6.5699199999999999E-2</v>
      </c>
      <c r="GV64">
        <v>0</v>
      </c>
      <c r="GW64">
        <v>26.8718</v>
      </c>
      <c r="GX64">
        <v>999.9</v>
      </c>
      <c r="GY64">
        <v>39</v>
      </c>
      <c r="GZ64">
        <v>39.1</v>
      </c>
      <c r="HA64">
        <v>27.7865</v>
      </c>
      <c r="HB64">
        <v>61.402500000000003</v>
      </c>
      <c r="HC64">
        <v>39.595399999999998</v>
      </c>
      <c r="HD64">
        <v>1</v>
      </c>
      <c r="HE64">
        <v>0.199319</v>
      </c>
      <c r="HF64">
        <v>1.70841</v>
      </c>
      <c r="HG64">
        <v>20.265699999999999</v>
      </c>
      <c r="HH64">
        <v>5.2107000000000001</v>
      </c>
      <c r="HI64">
        <v>11.872199999999999</v>
      </c>
      <c r="HJ64">
        <v>4.9843999999999999</v>
      </c>
      <c r="HK64">
        <v>3.2839999999999998</v>
      </c>
      <c r="HL64">
        <v>9999</v>
      </c>
      <c r="HM64">
        <v>9999</v>
      </c>
      <c r="HN64">
        <v>9999</v>
      </c>
      <c r="HO64">
        <v>999.9</v>
      </c>
      <c r="HP64">
        <v>1.8547100000000001</v>
      </c>
      <c r="HQ64">
        <v>1.8608</v>
      </c>
      <c r="HR64">
        <v>1.85819</v>
      </c>
      <c r="HS64">
        <v>1.8592599999999999</v>
      </c>
      <c r="HT64">
        <v>1.85867</v>
      </c>
      <c r="HU64">
        <v>1.8591299999999999</v>
      </c>
      <c r="HV64">
        <v>1.85751</v>
      </c>
      <c r="HW64">
        <v>1.86086</v>
      </c>
      <c r="HX64">
        <v>5</v>
      </c>
      <c r="HY64">
        <v>0</v>
      </c>
      <c r="HZ64">
        <v>0</v>
      </c>
      <c r="IA64">
        <v>0</v>
      </c>
      <c r="IB64" t="s">
        <v>428</v>
      </c>
      <c r="IC64" t="s">
        <v>429</v>
      </c>
      <c r="ID64" t="s">
        <v>430</v>
      </c>
      <c r="IE64" t="s">
        <v>430</v>
      </c>
      <c r="IF64" t="s">
        <v>430</v>
      </c>
      <c r="IG64" t="s">
        <v>430</v>
      </c>
      <c r="IH64">
        <v>0</v>
      </c>
      <c r="II64">
        <v>100</v>
      </c>
      <c r="IJ64">
        <v>100</v>
      </c>
      <c r="IK64">
        <v>-3.6970000000000001</v>
      </c>
      <c r="IL64">
        <v>-0.10059999999999999</v>
      </c>
      <c r="IM64">
        <v>-3.01061689280571</v>
      </c>
      <c r="IN64">
        <v>-2.8793889034536778E-3</v>
      </c>
      <c r="IO64">
        <v>1.2130710265152029E-6</v>
      </c>
      <c r="IP64">
        <v>-1.618128688630449E-10</v>
      </c>
      <c r="IQ64">
        <v>-0.24256105108915091</v>
      </c>
      <c r="IR64">
        <v>-1.5706532394904989E-2</v>
      </c>
      <c r="IS64">
        <v>1.201839916416713E-3</v>
      </c>
      <c r="IT64">
        <v>-1.147753359558091E-5</v>
      </c>
      <c r="IU64">
        <v>2</v>
      </c>
      <c r="IV64">
        <v>2156</v>
      </c>
      <c r="IW64">
        <v>1</v>
      </c>
      <c r="IX64">
        <v>41</v>
      </c>
      <c r="IY64">
        <v>1.9</v>
      </c>
      <c r="IZ64">
        <v>1.8</v>
      </c>
      <c r="JA64">
        <v>0.79711900000000002</v>
      </c>
      <c r="JB64">
        <v>2.4645999999999999</v>
      </c>
      <c r="JC64">
        <v>1.49414</v>
      </c>
      <c r="JD64">
        <v>2.2888199999999999</v>
      </c>
      <c r="JE64">
        <v>1.54419</v>
      </c>
      <c r="JF64">
        <v>2.32178</v>
      </c>
      <c r="JG64">
        <v>41.534399999999998</v>
      </c>
      <c r="JH64">
        <v>23.982399999999998</v>
      </c>
      <c r="JI64">
        <v>18</v>
      </c>
      <c r="JJ64">
        <v>537.43399999999997</v>
      </c>
      <c r="JK64">
        <v>438.14499999999998</v>
      </c>
      <c r="JL64">
        <v>23.902799999999999</v>
      </c>
      <c r="JM64">
        <v>30.006599999999999</v>
      </c>
      <c r="JN64">
        <v>29.9998</v>
      </c>
      <c r="JO64">
        <v>30.0441</v>
      </c>
      <c r="JP64">
        <v>30.023700000000002</v>
      </c>
      <c r="JQ64">
        <v>16.032800000000002</v>
      </c>
      <c r="JR64">
        <v>32.914000000000001</v>
      </c>
      <c r="JS64">
        <v>0</v>
      </c>
      <c r="JT64">
        <v>23.9055</v>
      </c>
      <c r="JU64">
        <v>300</v>
      </c>
      <c r="JV64">
        <v>18.6465</v>
      </c>
      <c r="JW64">
        <v>98.809600000000003</v>
      </c>
      <c r="JX64">
        <v>97.983500000000006</v>
      </c>
    </row>
    <row r="65" spans="1:284" x14ac:dyDescent="0.3">
      <c r="A65">
        <v>49</v>
      </c>
      <c r="B65">
        <v>1693257616</v>
      </c>
      <c r="C65">
        <v>13554.900000095369</v>
      </c>
      <c r="D65" t="s">
        <v>675</v>
      </c>
      <c r="E65" t="s">
        <v>676</v>
      </c>
      <c r="F65" t="s">
        <v>416</v>
      </c>
      <c r="G65" t="s">
        <v>665</v>
      </c>
      <c r="H65" t="s">
        <v>593</v>
      </c>
      <c r="I65" t="s">
        <v>419</v>
      </c>
      <c r="J65" t="s">
        <v>31</v>
      </c>
      <c r="K65" t="s">
        <v>666</v>
      </c>
      <c r="L65" t="s">
        <v>594</v>
      </c>
      <c r="M65">
        <v>1693257616</v>
      </c>
      <c r="N65">
        <f t="shared" si="46"/>
        <v>4.3126320553109974E-3</v>
      </c>
      <c r="O65">
        <f t="shared" si="47"/>
        <v>4.3126320553109974</v>
      </c>
      <c r="P65">
        <f t="shared" si="48"/>
        <v>21.224719993322083</v>
      </c>
      <c r="Q65">
        <f t="shared" si="49"/>
        <v>173.67099999999999</v>
      </c>
      <c r="R65">
        <f t="shared" si="50"/>
        <v>51.408671894594633</v>
      </c>
      <c r="S65">
        <f t="shared" si="51"/>
        <v>5.102343052438342</v>
      </c>
      <c r="T65">
        <f t="shared" si="52"/>
        <v>17.236956093261597</v>
      </c>
      <c r="U65">
        <f t="shared" si="53"/>
        <v>0.29783741552720511</v>
      </c>
      <c r="V65">
        <f t="shared" si="54"/>
        <v>2.9216014188739461</v>
      </c>
      <c r="W65">
        <f t="shared" si="55"/>
        <v>0.28193897969354964</v>
      </c>
      <c r="X65">
        <f t="shared" si="56"/>
        <v>0.17756951984924629</v>
      </c>
      <c r="Y65">
        <f t="shared" si="57"/>
        <v>344.32889967096168</v>
      </c>
      <c r="Z65">
        <f t="shared" si="58"/>
        <v>29.103154207273185</v>
      </c>
      <c r="AA65">
        <f t="shared" si="59"/>
        <v>28.001300000000001</v>
      </c>
      <c r="AB65">
        <f t="shared" si="60"/>
        <v>3.7951272829969649</v>
      </c>
      <c r="AC65">
        <f t="shared" si="61"/>
        <v>60.551397184172707</v>
      </c>
      <c r="AD65">
        <f t="shared" si="62"/>
        <v>2.3237549908247996</v>
      </c>
      <c r="AE65">
        <f t="shared" si="63"/>
        <v>3.8376570960978533</v>
      </c>
      <c r="AF65">
        <f t="shared" si="64"/>
        <v>1.4713722921721653</v>
      </c>
      <c r="AG65">
        <f t="shared" si="65"/>
        <v>-190.18707363921499</v>
      </c>
      <c r="AH65">
        <f t="shared" si="66"/>
        <v>30.131543570325473</v>
      </c>
      <c r="AI65">
        <f t="shared" si="67"/>
        <v>2.2502498110636378</v>
      </c>
      <c r="AJ65">
        <f t="shared" si="68"/>
        <v>186.52361941313578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52420.877832993421</v>
      </c>
      <c r="AP65" t="s">
        <v>422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677</v>
      </c>
      <c r="AW65">
        <v>10267.799999999999</v>
      </c>
      <c r="AX65">
        <v>747.79815384615381</v>
      </c>
      <c r="AY65">
        <v>920.15507547363814</v>
      </c>
      <c r="AZ65">
        <f t="shared" si="73"/>
        <v>0.18731290651063981</v>
      </c>
      <c r="BA65">
        <v>0.5</v>
      </c>
      <c r="BB65">
        <f t="shared" si="74"/>
        <v>1513.0079998354806</v>
      </c>
      <c r="BC65">
        <f t="shared" si="75"/>
        <v>21.224719993322083</v>
      </c>
      <c r="BD65">
        <f t="shared" si="76"/>
        <v>141.70296301151677</v>
      </c>
      <c r="BE65">
        <f t="shared" si="77"/>
        <v>1.6664918185104342E-2</v>
      </c>
      <c r="BF65">
        <f t="shared" si="78"/>
        <v>2.7296648048520393</v>
      </c>
      <c r="BG65">
        <f t="shared" si="79"/>
        <v>554.9907795836159</v>
      </c>
      <c r="BH65" t="s">
        <v>678</v>
      </c>
      <c r="BI65">
        <v>597.16</v>
      </c>
      <c r="BJ65">
        <f t="shared" si="80"/>
        <v>597.16</v>
      </c>
      <c r="BK65">
        <f t="shared" si="81"/>
        <v>0.35102243532958899</v>
      </c>
      <c r="BL65">
        <f t="shared" si="82"/>
        <v>0.53362089615372965</v>
      </c>
      <c r="BM65">
        <f t="shared" si="83"/>
        <v>0.88605710091203749</v>
      </c>
      <c r="BN65">
        <f t="shared" si="84"/>
        <v>-2.346861222738446</v>
      </c>
      <c r="BO65">
        <f t="shared" si="85"/>
        <v>1.0301202732779453</v>
      </c>
      <c r="BP65">
        <f t="shared" si="86"/>
        <v>0.42612709420076905</v>
      </c>
      <c r="BQ65">
        <f t="shared" si="87"/>
        <v>0.57387290579923089</v>
      </c>
      <c r="BR65">
        <v>16506</v>
      </c>
      <c r="BS65">
        <v>290.00000000000011</v>
      </c>
      <c r="BT65">
        <v>879.45</v>
      </c>
      <c r="BU65">
        <v>285</v>
      </c>
      <c r="BV65">
        <v>10267.799999999999</v>
      </c>
      <c r="BW65">
        <v>880.45</v>
      </c>
      <c r="BX65">
        <v>-1</v>
      </c>
      <c r="BY65">
        <v>300.00000000000011</v>
      </c>
      <c r="BZ65">
        <v>38.4</v>
      </c>
      <c r="CA65">
        <v>920.15507547363814</v>
      </c>
      <c r="CB65">
        <v>1.1557594023355531</v>
      </c>
      <c r="CC65">
        <v>-40.768637955270933</v>
      </c>
      <c r="CD65">
        <v>0.97204685650218436</v>
      </c>
      <c r="CE65">
        <v>0.98433171348485893</v>
      </c>
      <c r="CF65">
        <v>-1.1193370411568411E-2</v>
      </c>
      <c r="CG65">
        <v>289.99999999999989</v>
      </c>
      <c r="CH65">
        <v>879.25</v>
      </c>
      <c r="CI65">
        <v>635</v>
      </c>
      <c r="CJ65">
        <v>10257.5</v>
      </c>
      <c r="CK65">
        <v>880.41</v>
      </c>
      <c r="CL65">
        <v>-1.1599999999999999</v>
      </c>
      <c r="CZ65">
        <f t="shared" si="88"/>
        <v>1799.79</v>
      </c>
      <c r="DA65">
        <f t="shared" si="89"/>
        <v>1513.0079998354806</v>
      </c>
      <c r="DB65">
        <f t="shared" si="90"/>
        <v>0.84065807668421355</v>
      </c>
      <c r="DC65">
        <f t="shared" si="91"/>
        <v>0.19131615336842725</v>
      </c>
      <c r="DD65">
        <v>6</v>
      </c>
      <c r="DE65">
        <v>0.5</v>
      </c>
      <c r="DF65" t="s">
        <v>425</v>
      </c>
      <c r="DG65">
        <v>2</v>
      </c>
      <c r="DH65">
        <v>1693257616</v>
      </c>
      <c r="DI65">
        <v>173.67099999999999</v>
      </c>
      <c r="DJ65">
        <v>200.02799999999999</v>
      </c>
      <c r="DK65">
        <v>23.413</v>
      </c>
      <c r="DL65">
        <v>18.3612</v>
      </c>
      <c r="DM65">
        <v>176.89699999999999</v>
      </c>
      <c r="DN65">
        <v>23.505600000000001</v>
      </c>
      <c r="DO65">
        <v>500.21699999999998</v>
      </c>
      <c r="DP65">
        <v>99.150999999999996</v>
      </c>
      <c r="DQ65">
        <v>9.9629599999999999E-2</v>
      </c>
      <c r="DR65">
        <v>28.192599999999999</v>
      </c>
      <c r="DS65">
        <v>28.001300000000001</v>
      </c>
      <c r="DT65">
        <v>999.9</v>
      </c>
      <c r="DU65">
        <v>0</v>
      </c>
      <c r="DV65">
        <v>0</v>
      </c>
      <c r="DW65">
        <v>10040</v>
      </c>
      <c r="DX65">
        <v>0</v>
      </c>
      <c r="DY65">
        <v>180.25</v>
      </c>
      <c r="DZ65">
        <v>-26.356999999999999</v>
      </c>
      <c r="EA65">
        <v>177.834</v>
      </c>
      <c r="EB65">
        <v>203.76900000000001</v>
      </c>
      <c r="EC65">
        <v>5.0517700000000003</v>
      </c>
      <c r="ED65">
        <v>200.02799999999999</v>
      </c>
      <c r="EE65">
        <v>18.3612</v>
      </c>
      <c r="EF65">
        <v>2.3214199999999998</v>
      </c>
      <c r="EG65">
        <v>1.82053</v>
      </c>
      <c r="EH65">
        <v>19.825800000000001</v>
      </c>
      <c r="EI65">
        <v>15.9642</v>
      </c>
      <c r="EJ65">
        <v>1799.79</v>
      </c>
      <c r="EK65">
        <v>0.97800100000000001</v>
      </c>
      <c r="EL65">
        <v>2.19992E-2</v>
      </c>
      <c r="EM65">
        <v>0</v>
      </c>
      <c r="EN65">
        <v>746.80200000000002</v>
      </c>
      <c r="EO65">
        <v>5.0002500000000003</v>
      </c>
      <c r="EP65">
        <v>19282.599999999999</v>
      </c>
      <c r="EQ65">
        <v>14820.3</v>
      </c>
      <c r="ER65">
        <v>47</v>
      </c>
      <c r="ES65">
        <v>48.061999999999998</v>
      </c>
      <c r="ET65">
        <v>47.875</v>
      </c>
      <c r="EU65">
        <v>46.811999999999998</v>
      </c>
      <c r="EV65">
        <v>48.061999999999998</v>
      </c>
      <c r="EW65">
        <v>1755.31</v>
      </c>
      <c r="EX65">
        <v>39.479999999999997</v>
      </c>
      <c r="EY65">
        <v>0</v>
      </c>
      <c r="EZ65">
        <v>106.7999999523163</v>
      </c>
      <c r="FA65">
        <v>0</v>
      </c>
      <c r="FB65">
        <v>747.79815384615381</v>
      </c>
      <c r="FC65">
        <v>-7.2164102501132508</v>
      </c>
      <c r="FD65">
        <v>-2687.4393129200662</v>
      </c>
      <c r="FE65">
        <v>19457.061538461541</v>
      </c>
      <c r="FF65">
        <v>15</v>
      </c>
      <c r="FG65">
        <v>1693257577.5</v>
      </c>
      <c r="FH65" t="s">
        <v>679</v>
      </c>
      <c r="FI65">
        <v>1693257563.5</v>
      </c>
      <c r="FJ65">
        <v>1693257577.5</v>
      </c>
      <c r="FK65">
        <v>55</v>
      </c>
      <c r="FL65">
        <v>0.25600000000000001</v>
      </c>
      <c r="FM65">
        <v>4.0000000000000001E-3</v>
      </c>
      <c r="FN65">
        <v>-3.2909999999999999</v>
      </c>
      <c r="FO65">
        <v>-0.19</v>
      </c>
      <c r="FP65">
        <v>200</v>
      </c>
      <c r="FQ65">
        <v>18</v>
      </c>
      <c r="FR65">
        <v>0.2</v>
      </c>
      <c r="FS65">
        <v>0.05</v>
      </c>
      <c r="FT65">
        <v>20.801205567105931</v>
      </c>
      <c r="FU65">
        <v>0.84034305306961199</v>
      </c>
      <c r="FV65">
        <v>0.16278257153173659</v>
      </c>
      <c r="FW65">
        <v>1</v>
      </c>
      <c r="FX65">
        <v>0.28419998923440298</v>
      </c>
      <c r="FY65">
        <v>0.1041680115097869</v>
      </c>
      <c r="FZ65">
        <v>1.8932204446452151E-2</v>
      </c>
      <c r="GA65">
        <v>1</v>
      </c>
      <c r="GB65">
        <v>2</v>
      </c>
      <c r="GC65">
        <v>2</v>
      </c>
      <c r="GD65" t="s">
        <v>427</v>
      </c>
      <c r="GE65">
        <v>2.92191</v>
      </c>
      <c r="GF65">
        <v>2.8298700000000001</v>
      </c>
      <c r="GG65">
        <v>4.6069300000000001E-2</v>
      </c>
      <c r="GH65">
        <v>5.0346099999999998E-2</v>
      </c>
      <c r="GI65">
        <v>0.117629</v>
      </c>
      <c r="GJ65">
        <v>9.5085500000000003E-2</v>
      </c>
      <c r="GK65">
        <v>24972.799999999999</v>
      </c>
      <c r="GL65">
        <v>30534.2</v>
      </c>
      <c r="GM65">
        <v>23566.5</v>
      </c>
      <c r="GN65">
        <v>29458.5</v>
      </c>
      <c r="GO65">
        <v>28347.200000000001</v>
      </c>
      <c r="GP65">
        <v>37766.6</v>
      </c>
      <c r="GQ65">
        <v>33319.199999999997</v>
      </c>
      <c r="GR65">
        <v>43523.8</v>
      </c>
      <c r="GS65">
        <v>2.0364</v>
      </c>
      <c r="GT65">
        <v>1.837</v>
      </c>
      <c r="GU65">
        <v>6.5356499999999998E-2</v>
      </c>
      <c r="GV65">
        <v>0</v>
      </c>
      <c r="GW65">
        <v>26.933299999999999</v>
      </c>
      <c r="GX65">
        <v>999.9</v>
      </c>
      <c r="GY65">
        <v>38.299999999999997</v>
      </c>
      <c r="GZ65">
        <v>39</v>
      </c>
      <c r="HA65">
        <v>27.1433</v>
      </c>
      <c r="HB65">
        <v>61.452500000000001</v>
      </c>
      <c r="HC65">
        <v>39.479199999999999</v>
      </c>
      <c r="HD65">
        <v>1</v>
      </c>
      <c r="HE65">
        <v>0.192774</v>
      </c>
      <c r="HF65">
        <v>2.2425899999999999</v>
      </c>
      <c r="HG65">
        <v>20.259599999999999</v>
      </c>
      <c r="HH65">
        <v>5.2112999999999996</v>
      </c>
      <c r="HI65">
        <v>11.872199999999999</v>
      </c>
      <c r="HJ65">
        <v>4.9847999999999999</v>
      </c>
      <c r="HK65">
        <v>3.2839999999999998</v>
      </c>
      <c r="HL65">
        <v>9999</v>
      </c>
      <c r="HM65">
        <v>9999</v>
      </c>
      <c r="HN65">
        <v>9999</v>
      </c>
      <c r="HO65">
        <v>999.9</v>
      </c>
      <c r="HP65">
        <v>1.8547100000000001</v>
      </c>
      <c r="HQ65">
        <v>1.8608100000000001</v>
      </c>
      <c r="HR65">
        <v>1.8581700000000001</v>
      </c>
      <c r="HS65">
        <v>1.8592599999999999</v>
      </c>
      <c r="HT65">
        <v>1.85867</v>
      </c>
      <c r="HU65">
        <v>1.8591599999999999</v>
      </c>
      <c r="HV65">
        <v>1.8575999999999999</v>
      </c>
      <c r="HW65">
        <v>1.8609</v>
      </c>
      <c r="HX65">
        <v>5</v>
      </c>
      <c r="HY65">
        <v>0</v>
      </c>
      <c r="HZ65">
        <v>0</v>
      </c>
      <c r="IA65">
        <v>0</v>
      </c>
      <c r="IB65" t="s">
        <v>428</v>
      </c>
      <c r="IC65" t="s">
        <v>429</v>
      </c>
      <c r="ID65" t="s">
        <v>430</v>
      </c>
      <c r="IE65" t="s">
        <v>430</v>
      </c>
      <c r="IF65" t="s">
        <v>430</v>
      </c>
      <c r="IG65" t="s">
        <v>430</v>
      </c>
      <c r="IH65">
        <v>0</v>
      </c>
      <c r="II65">
        <v>100</v>
      </c>
      <c r="IJ65">
        <v>100</v>
      </c>
      <c r="IK65">
        <v>-3.226</v>
      </c>
      <c r="IL65">
        <v>-9.2600000000000002E-2</v>
      </c>
      <c r="IM65">
        <v>-2.7544924541675808</v>
      </c>
      <c r="IN65">
        <v>-2.8793889034536778E-3</v>
      </c>
      <c r="IO65">
        <v>1.2130710265152029E-6</v>
      </c>
      <c r="IP65">
        <v>-1.618128688630449E-10</v>
      </c>
      <c r="IQ65">
        <v>-0.23845817286722709</v>
      </c>
      <c r="IR65">
        <v>-1.5706532394904989E-2</v>
      </c>
      <c r="IS65">
        <v>1.201839916416713E-3</v>
      </c>
      <c r="IT65">
        <v>-1.147753359558091E-5</v>
      </c>
      <c r="IU65">
        <v>2</v>
      </c>
      <c r="IV65">
        <v>2156</v>
      </c>
      <c r="IW65">
        <v>1</v>
      </c>
      <c r="IX65">
        <v>41</v>
      </c>
      <c r="IY65">
        <v>0.9</v>
      </c>
      <c r="IZ65">
        <v>0.6</v>
      </c>
      <c r="JA65">
        <v>0.58960000000000001</v>
      </c>
      <c r="JB65">
        <v>2.4719199999999999</v>
      </c>
      <c r="JC65">
        <v>1.49414</v>
      </c>
      <c r="JD65">
        <v>2.2888199999999999</v>
      </c>
      <c r="JE65">
        <v>1.54419</v>
      </c>
      <c r="JF65">
        <v>2.49756</v>
      </c>
      <c r="JG65">
        <v>41.222299999999997</v>
      </c>
      <c r="JH65">
        <v>23.991199999999999</v>
      </c>
      <c r="JI65">
        <v>18</v>
      </c>
      <c r="JJ65">
        <v>537.98199999999997</v>
      </c>
      <c r="JK65">
        <v>439.471</v>
      </c>
      <c r="JL65">
        <v>23.672499999999999</v>
      </c>
      <c r="JM65">
        <v>29.897500000000001</v>
      </c>
      <c r="JN65">
        <v>29.999500000000001</v>
      </c>
      <c r="JO65">
        <v>29.9407</v>
      </c>
      <c r="JP65">
        <v>29.916</v>
      </c>
      <c r="JQ65">
        <v>11.8643</v>
      </c>
      <c r="JR65">
        <v>31.663599999999999</v>
      </c>
      <c r="JS65">
        <v>0</v>
      </c>
      <c r="JT65">
        <v>23.672499999999999</v>
      </c>
      <c r="JU65">
        <v>200</v>
      </c>
      <c r="JV65">
        <v>18.317399999999999</v>
      </c>
      <c r="JW65">
        <v>98.823999999999998</v>
      </c>
      <c r="JX65">
        <v>97.998500000000007</v>
      </c>
    </row>
    <row r="66" spans="1:284" x14ac:dyDescent="0.3">
      <c r="A66">
        <v>50</v>
      </c>
      <c r="B66">
        <v>1693257733.5999999</v>
      </c>
      <c r="C66">
        <v>13672.5</v>
      </c>
      <c r="D66" t="s">
        <v>680</v>
      </c>
      <c r="E66" t="s">
        <v>681</v>
      </c>
      <c r="F66" t="s">
        <v>416</v>
      </c>
      <c r="G66" t="s">
        <v>665</v>
      </c>
      <c r="H66" t="s">
        <v>593</v>
      </c>
      <c r="I66" t="s">
        <v>419</v>
      </c>
      <c r="J66" t="s">
        <v>31</v>
      </c>
      <c r="K66" t="s">
        <v>666</v>
      </c>
      <c r="L66" t="s">
        <v>594</v>
      </c>
      <c r="M66">
        <v>1693257733.5999999</v>
      </c>
      <c r="N66">
        <f t="shared" si="46"/>
        <v>5.0634568852966199E-3</v>
      </c>
      <c r="O66">
        <f t="shared" si="47"/>
        <v>5.0634568852966195</v>
      </c>
      <c r="P66">
        <f t="shared" si="48"/>
        <v>14.462388133004779</v>
      </c>
      <c r="Q66">
        <f t="shared" si="49"/>
        <v>102.038</v>
      </c>
      <c r="R66">
        <f t="shared" si="50"/>
        <v>30.747666145925308</v>
      </c>
      <c r="S66">
        <f t="shared" si="51"/>
        <v>3.0519213446274374</v>
      </c>
      <c r="T66">
        <f t="shared" si="52"/>
        <v>10.127986582304001</v>
      </c>
      <c r="U66">
        <f t="shared" si="53"/>
        <v>0.35108946056415613</v>
      </c>
      <c r="V66">
        <f t="shared" si="54"/>
        <v>2.9129620260113755</v>
      </c>
      <c r="W66">
        <f t="shared" si="55"/>
        <v>0.32916114477108355</v>
      </c>
      <c r="X66">
        <f t="shared" si="56"/>
        <v>0.20758165351075281</v>
      </c>
      <c r="Y66">
        <f t="shared" si="57"/>
        <v>344.37509967092222</v>
      </c>
      <c r="Z66">
        <f t="shared" si="58"/>
        <v>29.02584542449771</v>
      </c>
      <c r="AA66">
        <f t="shared" si="59"/>
        <v>28.0703</v>
      </c>
      <c r="AB66">
        <f t="shared" si="60"/>
        <v>3.8104197073306061</v>
      </c>
      <c r="AC66">
        <f t="shared" si="61"/>
        <v>60.325865224864337</v>
      </c>
      <c r="AD66">
        <f t="shared" si="62"/>
        <v>2.3307927646591997</v>
      </c>
      <c r="AE66">
        <f t="shared" si="63"/>
        <v>3.8636706758720862</v>
      </c>
      <c r="AF66">
        <f t="shared" si="64"/>
        <v>1.4796269426714064</v>
      </c>
      <c r="AG66">
        <f t="shared" si="65"/>
        <v>-223.29844864158093</v>
      </c>
      <c r="AH66">
        <f t="shared" si="66"/>
        <v>37.439196325124293</v>
      </c>
      <c r="AI66">
        <f t="shared" si="67"/>
        <v>2.8068709955439193</v>
      </c>
      <c r="AJ66">
        <f t="shared" si="68"/>
        <v>161.32271835000952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52153.399290412504</v>
      </c>
      <c r="AP66" t="s">
        <v>422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682</v>
      </c>
      <c r="AW66">
        <v>10269.9</v>
      </c>
      <c r="AX66">
        <v>754.34864000000005</v>
      </c>
      <c r="AY66">
        <v>869.94834041737147</v>
      </c>
      <c r="AZ66">
        <f t="shared" si="73"/>
        <v>0.13288110919541574</v>
      </c>
      <c r="BA66">
        <v>0.5</v>
      </c>
      <c r="BB66">
        <f t="shared" si="74"/>
        <v>1513.2098998354611</v>
      </c>
      <c r="BC66">
        <f t="shared" si="75"/>
        <v>14.462388133004779</v>
      </c>
      <c r="BD66">
        <f t="shared" si="76"/>
        <v>100.53850496781001</v>
      </c>
      <c r="BE66">
        <f t="shared" si="77"/>
        <v>1.2193828940952414E-2</v>
      </c>
      <c r="BF66">
        <f t="shared" si="78"/>
        <v>2.94491240520501</v>
      </c>
      <c r="BG66">
        <f t="shared" si="79"/>
        <v>536.3218777814343</v>
      </c>
      <c r="BH66" t="s">
        <v>683</v>
      </c>
      <c r="BI66">
        <v>609.85</v>
      </c>
      <c r="BJ66">
        <f t="shared" si="80"/>
        <v>609.85</v>
      </c>
      <c r="BK66">
        <f t="shared" si="81"/>
        <v>0.29898136283883836</v>
      </c>
      <c r="BL66">
        <f t="shared" si="82"/>
        <v>0.44444612845999826</v>
      </c>
      <c r="BM66">
        <f t="shared" si="83"/>
        <v>0.90783256659507316</v>
      </c>
      <c r="BN66">
        <f t="shared" si="84"/>
        <v>-0.93490808799396541</v>
      </c>
      <c r="BO66">
        <f t="shared" si="85"/>
        <v>1.0507113742550227</v>
      </c>
      <c r="BP66">
        <f t="shared" si="86"/>
        <v>0.35931061192253216</v>
      </c>
      <c r="BQ66">
        <f t="shared" si="87"/>
        <v>0.64068938807746778</v>
      </c>
      <c r="BR66">
        <v>16508</v>
      </c>
      <c r="BS66">
        <v>290.00000000000011</v>
      </c>
      <c r="BT66">
        <v>843.61</v>
      </c>
      <c r="BU66">
        <v>295</v>
      </c>
      <c r="BV66">
        <v>10269.9</v>
      </c>
      <c r="BW66">
        <v>842.72</v>
      </c>
      <c r="BX66">
        <v>0.89</v>
      </c>
      <c r="BY66">
        <v>300.00000000000011</v>
      </c>
      <c r="BZ66">
        <v>38.4</v>
      </c>
      <c r="CA66">
        <v>869.94834041737147</v>
      </c>
      <c r="CB66">
        <v>1.1650807242209951</v>
      </c>
      <c r="CC66">
        <v>-27.967691092167719</v>
      </c>
      <c r="CD66">
        <v>0.98011403646009365</v>
      </c>
      <c r="CE66">
        <v>0.96675587987001155</v>
      </c>
      <c r="CF66">
        <v>-1.1194033147942159E-2</v>
      </c>
      <c r="CG66">
        <v>289.99999999999989</v>
      </c>
      <c r="CH66">
        <v>840.94</v>
      </c>
      <c r="CI66">
        <v>645</v>
      </c>
      <c r="CJ66">
        <v>10258.799999999999</v>
      </c>
      <c r="CK66">
        <v>842.69</v>
      </c>
      <c r="CL66">
        <v>-1.75</v>
      </c>
      <c r="CZ66">
        <f t="shared" si="88"/>
        <v>1800.03</v>
      </c>
      <c r="DA66">
        <f t="shared" si="89"/>
        <v>1513.2098998354611</v>
      </c>
      <c r="DB66">
        <f t="shared" si="90"/>
        <v>0.8406581556059961</v>
      </c>
      <c r="DC66">
        <f t="shared" si="91"/>
        <v>0.19131631121199213</v>
      </c>
      <c r="DD66">
        <v>6</v>
      </c>
      <c r="DE66">
        <v>0.5</v>
      </c>
      <c r="DF66" t="s">
        <v>425</v>
      </c>
      <c r="DG66">
        <v>2</v>
      </c>
      <c r="DH66">
        <v>1693257733.5999999</v>
      </c>
      <c r="DI66">
        <v>102.038</v>
      </c>
      <c r="DJ66">
        <v>120.006</v>
      </c>
      <c r="DK66">
        <v>23.482399999999998</v>
      </c>
      <c r="DL66">
        <v>17.551200000000001</v>
      </c>
      <c r="DM66">
        <v>104.995</v>
      </c>
      <c r="DN66">
        <v>23.567499999999999</v>
      </c>
      <c r="DO66">
        <v>500.19099999999997</v>
      </c>
      <c r="DP66">
        <v>99.156599999999997</v>
      </c>
      <c r="DQ66">
        <v>0.100408</v>
      </c>
      <c r="DR66">
        <v>28.308700000000002</v>
      </c>
      <c r="DS66">
        <v>28.0703</v>
      </c>
      <c r="DT66">
        <v>999.9</v>
      </c>
      <c r="DU66">
        <v>0</v>
      </c>
      <c r="DV66">
        <v>0</v>
      </c>
      <c r="DW66">
        <v>9990</v>
      </c>
      <c r="DX66">
        <v>0</v>
      </c>
      <c r="DY66">
        <v>385.21199999999999</v>
      </c>
      <c r="DZ66">
        <v>-17.967400000000001</v>
      </c>
      <c r="EA66">
        <v>104.492</v>
      </c>
      <c r="EB66">
        <v>122.15</v>
      </c>
      <c r="EC66">
        <v>5.9311400000000001</v>
      </c>
      <c r="ED66">
        <v>120.006</v>
      </c>
      <c r="EE66">
        <v>17.551200000000001</v>
      </c>
      <c r="EF66">
        <v>2.32843</v>
      </c>
      <c r="EG66">
        <v>1.7403200000000001</v>
      </c>
      <c r="EH66">
        <v>19.874500000000001</v>
      </c>
      <c r="EI66">
        <v>15.2608</v>
      </c>
      <c r="EJ66">
        <v>1800.03</v>
      </c>
      <c r="EK66">
        <v>0.97800200000000004</v>
      </c>
      <c r="EL66">
        <v>2.1998199999999999E-2</v>
      </c>
      <c r="EM66">
        <v>0</v>
      </c>
      <c r="EN66">
        <v>753.68899999999996</v>
      </c>
      <c r="EO66">
        <v>5.0002500000000003</v>
      </c>
      <c r="EP66">
        <v>29773.1</v>
      </c>
      <c r="EQ66">
        <v>14822.3</v>
      </c>
      <c r="ER66">
        <v>46.875</v>
      </c>
      <c r="ES66">
        <v>48</v>
      </c>
      <c r="ET66">
        <v>47.811999999999998</v>
      </c>
      <c r="EU66">
        <v>46.686999999999998</v>
      </c>
      <c r="EV66">
        <v>47.936999999999998</v>
      </c>
      <c r="EW66">
        <v>1755.54</v>
      </c>
      <c r="EX66">
        <v>39.49</v>
      </c>
      <c r="EY66">
        <v>0</v>
      </c>
      <c r="EZ66">
        <v>115.7999999523163</v>
      </c>
      <c r="FA66">
        <v>0</v>
      </c>
      <c r="FB66">
        <v>754.34864000000005</v>
      </c>
      <c r="FC66">
        <v>-5.989692301484725</v>
      </c>
      <c r="FD66">
        <v>2447.0615349686541</v>
      </c>
      <c r="FE66">
        <v>29612.047999999999</v>
      </c>
      <c r="FF66">
        <v>15</v>
      </c>
      <c r="FG66">
        <v>1693257694.0999999</v>
      </c>
      <c r="FH66" t="s">
        <v>684</v>
      </c>
      <c r="FI66">
        <v>1693257681.5999999</v>
      </c>
      <c r="FJ66">
        <v>1693257694.0999999</v>
      </c>
      <c r="FK66">
        <v>56</v>
      </c>
      <c r="FL66">
        <v>8.6999999999999994E-2</v>
      </c>
      <c r="FM66">
        <v>6.0000000000000001E-3</v>
      </c>
      <c r="FN66">
        <v>-3.0030000000000001</v>
      </c>
      <c r="FO66">
        <v>-0.19400000000000001</v>
      </c>
      <c r="FP66">
        <v>120</v>
      </c>
      <c r="FQ66">
        <v>18</v>
      </c>
      <c r="FR66">
        <v>0.28999999999999998</v>
      </c>
      <c r="FS66">
        <v>0.05</v>
      </c>
      <c r="FT66">
        <v>14.19753535019556</v>
      </c>
      <c r="FU66">
        <v>0.66705338611109177</v>
      </c>
      <c r="FV66">
        <v>0.12529410758709639</v>
      </c>
      <c r="FW66">
        <v>1</v>
      </c>
      <c r="FX66">
        <v>0.34613015006640302</v>
      </c>
      <c r="FY66">
        <v>7.1144587219963085E-2</v>
      </c>
      <c r="FZ66">
        <v>1.4714454773034071E-2</v>
      </c>
      <c r="GA66">
        <v>1</v>
      </c>
      <c r="GB66">
        <v>2</v>
      </c>
      <c r="GC66">
        <v>2</v>
      </c>
      <c r="GD66" t="s">
        <v>427</v>
      </c>
      <c r="GE66">
        <v>2.92197</v>
      </c>
      <c r="GF66">
        <v>2.8302100000000001</v>
      </c>
      <c r="GG66">
        <v>2.8517500000000001E-2</v>
      </c>
      <c r="GH66">
        <v>3.1673699999999999E-2</v>
      </c>
      <c r="GI66">
        <v>0.11788899999999999</v>
      </c>
      <c r="GJ66">
        <v>9.2075199999999996E-2</v>
      </c>
      <c r="GK66">
        <v>25438.400000000001</v>
      </c>
      <c r="GL66">
        <v>31141.1</v>
      </c>
      <c r="GM66">
        <v>23572</v>
      </c>
      <c r="GN66">
        <v>29464.3</v>
      </c>
      <c r="GO66">
        <v>28343.7</v>
      </c>
      <c r="GP66">
        <v>37900</v>
      </c>
      <c r="GQ66">
        <v>33327.4</v>
      </c>
      <c r="GR66">
        <v>43532.2</v>
      </c>
      <c r="GS66">
        <v>2.0377999999999998</v>
      </c>
      <c r="GT66">
        <v>1.8398000000000001</v>
      </c>
      <c r="GU66">
        <v>6.2614699999999995E-2</v>
      </c>
      <c r="GV66">
        <v>0</v>
      </c>
      <c r="GW66">
        <v>27.0473</v>
      </c>
      <c r="GX66">
        <v>999.9</v>
      </c>
      <c r="GY66">
        <v>37.799999999999997</v>
      </c>
      <c r="GZ66">
        <v>38.9</v>
      </c>
      <c r="HA66">
        <v>26.643599999999999</v>
      </c>
      <c r="HB66">
        <v>61.646099999999997</v>
      </c>
      <c r="HC66">
        <v>39.366999999999997</v>
      </c>
      <c r="HD66">
        <v>1</v>
      </c>
      <c r="HE66">
        <v>0.182398</v>
      </c>
      <c r="HF66">
        <v>2.2111100000000001</v>
      </c>
      <c r="HG66">
        <v>20.258800000000001</v>
      </c>
      <c r="HH66">
        <v>5.2137000000000002</v>
      </c>
      <c r="HI66">
        <v>11.872199999999999</v>
      </c>
      <c r="HJ66">
        <v>4.9855999999999998</v>
      </c>
      <c r="HK66">
        <v>3.2839999999999998</v>
      </c>
      <c r="HL66">
        <v>9999</v>
      </c>
      <c r="HM66">
        <v>9999</v>
      </c>
      <c r="HN66">
        <v>9999</v>
      </c>
      <c r="HO66">
        <v>999.9</v>
      </c>
      <c r="HP66">
        <v>1.8547100000000001</v>
      </c>
      <c r="HQ66">
        <v>1.8608</v>
      </c>
      <c r="HR66">
        <v>1.8582000000000001</v>
      </c>
      <c r="HS66">
        <v>1.85928</v>
      </c>
      <c r="HT66">
        <v>1.85867</v>
      </c>
      <c r="HU66">
        <v>1.8591599999999999</v>
      </c>
      <c r="HV66">
        <v>1.8575999999999999</v>
      </c>
      <c r="HW66">
        <v>1.86094</v>
      </c>
      <c r="HX66">
        <v>5</v>
      </c>
      <c r="HY66">
        <v>0</v>
      </c>
      <c r="HZ66">
        <v>0</v>
      </c>
      <c r="IA66">
        <v>0</v>
      </c>
      <c r="IB66" t="s">
        <v>428</v>
      </c>
      <c r="IC66" t="s">
        <v>429</v>
      </c>
      <c r="ID66" t="s">
        <v>430</v>
      </c>
      <c r="IE66" t="s">
        <v>430</v>
      </c>
      <c r="IF66" t="s">
        <v>430</v>
      </c>
      <c r="IG66" t="s">
        <v>430</v>
      </c>
      <c r="IH66">
        <v>0</v>
      </c>
      <c r="II66">
        <v>100</v>
      </c>
      <c r="IJ66">
        <v>100</v>
      </c>
      <c r="IK66">
        <v>-2.9569999999999999</v>
      </c>
      <c r="IL66">
        <v>-8.5099999999999995E-2</v>
      </c>
      <c r="IM66">
        <v>-2.6670560421918519</v>
      </c>
      <c r="IN66">
        <v>-2.8793889034536778E-3</v>
      </c>
      <c r="IO66">
        <v>1.2130710265152029E-6</v>
      </c>
      <c r="IP66">
        <v>-1.618128688630449E-10</v>
      </c>
      <c r="IQ66">
        <v>-0.23222743150023981</v>
      </c>
      <c r="IR66">
        <v>-1.5706532394904989E-2</v>
      </c>
      <c r="IS66">
        <v>1.201839916416713E-3</v>
      </c>
      <c r="IT66">
        <v>-1.147753359558091E-5</v>
      </c>
      <c r="IU66">
        <v>2</v>
      </c>
      <c r="IV66">
        <v>2156</v>
      </c>
      <c r="IW66">
        <v>1</v>
      </c>
      <c r="IX66">
        <v>41</v>
      </c>
      <c r="IY66">
        <v>0.9</v>
      </c>
      <c r="IZ66">
        <v>0.7</v>
      </c>
      <c r="JA66">
        <v>0.41503899999999999</v>
      </c>
      <c r="JB66">
        <v>2.4865699999999999</v>
      </c>
      <c r="JC66">
        <v>1.49414</v>
      </c>
      <c r="JD66">
        <v>2.2888199999999999</v>
      </c>
      <c r="JE66">
        <v>1.54419</v>
      </c>
      <c r="JF66">
        <v>2.50732</v>
      </c>
      <c r="JG66">
        <v>41.0154</v>
      </c>
      <c r="JH66">
        <v>23.991199999999999</v>
      </c>
      <c r="JI66">
        <v>18</v>
      </c>
      <c r="JJ66">
        <v>537.81100000000004</v>
      </c>
      <c r="JK66">
        <v>440.35399999999998</v>
      </c>
      <c r="JL66">
        <v>23.881499999999999</v>
      </c>
      <c r="JM66">
        <v>29.7744</v>
      </c>
      <c r="JN66">
        <v>30</v>
      </c>
      <c r="JO66">
        <v>29.8186</v>
      </c>
      <c r="JP66">
        <v>29.7944</v>
      </c>
      <c r="JQ66">
        <v>8.3825699999999994</v>
      </c>
      <c r="JR66">
        <v>33.461300000000001</v>
      </c>
      <c r="JS66">
        <v>0</v>
      </c>
      <c r="JT66">
        <v>23.821100000000001</v>
      </c>
      <c r="JU66">
        <v>120</v>
      </c>
      <c r="JV66">
        <v>17.4971</v>
      </c>
      <c r="JW66">
        <v>98.847800000000007</v>
      </c>
      <c r="JX66">
        <v>98.017600000000002</v>
      </c>
    </row>
    <row r="67" spans="1:284" x14ac:dyDescent="0.3">
      <c r="A67">
        <v>51</v>
      </c>
      <c r="B67">
        <v>1693257850.5999999</v>
      </c>
      <c r="C67">
        <v>13789.5</v>
      </c>
      <c r="D67" t="s">
        <v>685</v>
      </c>
      <c r="E67" t="s">
        <v>686</v>
      </c>
      <c r="F67" t="s">
        <v>416</v>
      </c>
      <c r="G67" t="s">
        <v>665</v>
      </c>
      <c r="H67" t="s">
        <v>593</v>
      </c>
      <c r="I67" t="s">
        <v>419</v>
      </c>
      <c r="J67" t="s">
        <v>31</v>
      </c>
      <c r="K67" t="s">
        <v>666</v>
      </c>
      <c r="L67" t="s">
        <v>594</v>
      </c>
      <c r="M67">
        <v>1693257850.5999999</v>
      </c>
      <c r="N67">
        <f t="shared" si="46"/>
        <v>5.5355422119252205E-3</v>
      </c>
      <c r="O67">
        <f t="shared" si="47"/>
        <v>5.5355422119252209</v>
      </c>
      <c r="P67">
        <f t="shared" si="48"/>
        <v>9.3249190093694523</v>
      </c>
      <c r="Q67">
        <f t="shared" si="49"/>
        <v>58.453400000000002</v>
      </c>
      <c r="R67">
        <f t="shared" si="50"/>
        <v>17.206892105862789</v>
      </c>
      <c r="S67">
        <f t="shared" si="51"/>
        <v>1.7078771480000665</v>
      </c>
      <c r="T67">
        <f t="shared" si="52"/>
        <v>5.8018162413474004</v>
      </c>
      <c r="U67">
        <f t="shared" si="53"/>
        <v>0.39348282390974243</v>
      </c>
      <c r="V67">
        <f t="shared" si="54"/>
        <v>2.9146873396862296</v>
      </c>
      <c r="W67">
        <f t="shared" si="55"/>
        <v>0.36617513798862378</v>
      </c>
      <c r="X67">
        <f t="shared" si="56"/>
        <v>0.23115482659039754</v>
      </c>
      <c r="Y67">
        <f t="shared" si="57"/>
        <v>344.38589967101649</v>
      </c>
      <c r="Z67">
        <f t="shared" si="58"/>
        <v>28.847292888743674</v>
      </c>
      <c r="AA67">
        <f t="shared" si="59"/>
        <v>28.0166</v>
      </c>
      <c r="AB67">
        <f t="shared" si="60"/>
        <v>3.7985135837706099</v>
      </c>
      <c r="AC67">
        <f t="shared" si="61"/>
        <v>60.874643416435461</v>
      </c>
      <c r="AD67">
        <f t="shared" si="62"/>
        <v>2.3444822866076995</v>
      </c>
      <c r="AE67">
        <f t="shared" si="63"/>
        <v>3.851328163960491</v>
      </c>
      <c r="AF67">
        <f t="shared" si="64"/>
        <v>1.4540312971629104</v>
      </c>
      <c r="AG67">
        <f t="shared" si="65"/>
        <v>-244.11741154590223</v>
      </c>
      <c r="AH67">
        <f t="shared" si="66"/>
        <v>37.257093516533288</v>
      </c>
      <c r="AI67">
        <f t="shared" si="67"/>
        <v>2.7900541159650576</v>
      </c>
      <c r="AJ67">
        <f t="shared" si="68"/>
        <v>140.3156357576126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52212.269986294537</v>
      </c>
      <c r="AP67" t="s">
        <v>422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687</v>
      </c>
      <c r="AW67">
        <v>10274.299999999999</v>
      </c>
      <c r="AX67">
        <v>759.60496153846157</v>
      </c>
      <c r="AY67">
        <v>835.25981630270348</v>
      </c>
      <c r="AZ67">
        <f t="shared" si="73"/>
        <v>9.0576432970437715E-2</v>
      </c>
      <c r="BA67">
        <v>0.5</v>
      </c>
      <c r="BB67">
        <f t="shared" si="74"/>
        <v>1513.2599998355081</v>
      </c>
      <c r="BC67">
        <f t="shared" si="75"/>
        <v>9.3249190093694523</v>
      </c>
      <c r="BD67">
        <f t="shared" si="76"/>
        <v>68.532846470972743</v>
      </c>
      <c r="BE67">
        <f t="shared" si="77"/>
        <v>8.798457335924624E-3</v>
      </c>
      <c r="BF67">
        <f t="shared" si="78"/>
        <v>3.1087454861545365</v>
      </c>
      <c r="BG67">
        <f t="shared" si="79"/>
        <v>522.9330554531673</v>
      </c>
      <c r="BH67" t="s">
        <v>688</v>
      </c>
      <c r="BI67">
        <v>613.16</v>
      </c>
      <c r="BJ67">
        <f t="shared" si="80"/>
        <v>613.16</v>
      </c>
      <c r="BK67">
        <f t="shared" si="81"/>
        <v>0.26590506566667294</v>
      </c>
      <c r="BL67">
        <f t="shared" si="82"/>
        <v>0.34063447698277544</v>
      </c>
      <c r="BM67">
        <f t="shared" si="83"/>
        <v>0.92120515544248849</v>
      </c>
      <c r="BN67">
        <f t="shared" si="84"/>
        <v>-0.4778099087358203</v>
      </c>
      <c r="BO67">
        <f t="shared" si="85"/>
        <v>1.0649380492616813</v>
      </c>
      <c r="BP67">
        <f t="shared" si="86"/>
        <v>0.27496323284110497</v>
      </c>
      <c r="BQ67">
        <f t="shared" si="87"/>
        <v>0.72503676715889509</v>
      </c>
      <c r="BR67">
        <v>16510</v>
      </c>
      <c r="BS67">
        <v>290.00000000000011</v>
      </c>
      <c r="BT67">
        <v>816.44</v>
      </c>
      <c r="BU67">
        <v>235</v>
      </c>
      <c r="BV67">
        <v>10274.299999999999</v>
      </c>
      <c r="BW67">
        <v>815.46</v>
      </c>
      <c r="BX67">
        <v>0.98</v>
      </c>
      <c r="BY67">
        <v>300.00000000000011</v>
      </c>
      <c r="BZ67">
        <v>38.4</v>
      </c>
      <c r="CA67">
        <v>835.25981630270348</v>
      </c>
      <c r="CB67">
        <v>1.1394837385527281</v>
      </c>
      <c r="CC67">
        <v>-20.33902916047203</v>
      </c>
      <c r="CD67">
        <v>0.9584473367974401</v>
      </c>
      <c r="CE67">
        <v>0.94146212456646428</v>
      </c>
      <c r="CF67">
        <v>-1.119279021134594E-2</v>
      </c>
      <c r="CG67">
        <v>289.99999999999989</v>
      </c>
      <c r="CH67">
        <v>813.26</v>
      </c>
      <c r="CI67">
        <v>715</v>
      </c>
      <c r="CJ67">
        <v>10252.6</v>
      </c>
      <c r="CK67">
        <v>815.42</v>
      </c>
      <c r="CL67">
        <v>-2.16</v>
      </c>
      <c r="CZ67">
        <f t="shared" si="88"/>
        <v>1800.09</v>
      </c>
      <c r="DA67">
        <f t="shared" si="89"/>
        <v>1513.2599998355081</v>
      </c>
      <c r="DB67">
        <f t="shared" si="90"/>
        <v>0.84065796701026518</v>
      </c>
      <c r="DC67">
        <f t="shared" si="91"/>
        <v>0.19131593402053038</v>
      </c>
      <c r="DD67">
        <v>6</v>
      </c>
      <c r="DE67">
        <v>0.5</v>
      </c>
      <c r="DF67" t="s">
        <v>425</v>
      </c>
      <c r="DG67">
        <v>2</v>
      </c>
      <c r="DH67">
        <v>1693257850.5999999</v>
      </c>
      <c r="DI67">
        <v>58.453400000000002</v>
      </c>
      <c r="DJ67">
        <v>70.024900000000002</v>
      </c>
      <c r="DK67">
        <v>23.620699999999999</v>
      </c>
      <c r="DL67">
        <v>17.1387</v>
      </c>
      <c r="DM67">
        <v>61.323700000000002</v>
      </c>
      <c r="DN67">
        <v>23.697399999999998</v>
      </c>
      <c r="DO67">
        <v>500.28899999999999</v>
      </c>
      <c r="DP67">
        <v>99.155199999999994</v>
      </c>
      <c r="DQ67">
        <v>0.10021099999999999</v>
      </c>
      <c r="DR67">
        <v>28.253699999999998</v>
      </c>
      <c r="DS67">
        <v>28.0166</v>
      </c>
      <c r="DT67">
        <v>999.9</v>
      </c>
      <c r="DU67">
        <v>0</v>
      </c>
      <c r="DV67">
        <v>0</v>
      </c>
      <c r="DW67">
        <v>10000</v>
      </c>
      <c r="DX67">
        <v>0</v>
      </c>
      <c r="DY67">
        <v>408.93</v>
      </c>
      <c r="DZ67">
        <v>-11.5715</v>
      </c>
      <c r="EA67">
        <v>59.8675</v>
      </c>
      <c r="EB67">
        <v>71.245999999999995</v>
      </c>
      <c r="EC67">
        <v>6.4820000000000002</v>
      </c>
      <c r="ED67">
        <v>70.024900000000002</v>
      </c>
      <c r="EE67">
        <v>17.1387</v>
      </c>
      <c r="EF67">
        <v>2.3421099999999999</v>
      </c>
      <c r="EG67">
        <v>1.69939</v>
      </c>
      <c r="EH67">
        <v>19.969000000000001</v>
      </c>
      <c r="EI67">
        <v>14.8908</v>
      </c>
      <c r="EJ67">
        <v>1800.09</v>
      </c>
      <c r="EK67">
        <v>0.97800600000000004</v>
      </c>
      <c r="EL67">
        <v>2.19945E-2</v>
      </c>
      <c r="EM67">
        <v>0</v>
      </c>
      <c r="EN67">
        <v>759.38699999999994</v>
      </c>
      <c r="EO67">
        <v>5.0002500000000003</v>
      </c>
      <c r="EP67">
        <v>29849</v>
      </c>
      <c r="EQ67">
        <v>14822.8</v>
      </c>
      <c r="ER67">
        <v>47.125</v>
      </c>
      <c r="ES67">
        <v>48.375</v>
      </c>
      <c r="ET67">
        <v>48</v>
      </c>
      <c r="EU67">
        <v>47</v>
      </c>
      <c r="EV67">
        <v>48.186999999999998</v>
      </c>
      <c r="EW67">
        <v>1755.61</v>
      </c>
      <c r="EX67">
        <v>39.479999999999997</v>
      </c>
      <c r="EY67">
        <v>0</v>
      </c>
      <c r="EZ67">
        <v>115.2000000476837</v>
      </c>
      <c r="FA67">
        <v>0</v>
      </c>
      <c r="FB67">
        <v>759.60496153846157</v>
      </c>
      <c r="FC67">
        <v>-3.9358290652013559</v>
      </c>
      <c r="FD67">
        <v>-24.728204991435732</v>
      </c>
      <c r="FE67">
        <v>29851.15769230769</v>
      </c>
      <c r="FF67">
        <v>15</v>
      </c>
      <c r="FG67">
        <v>1693257811.0999999</v>
      </c>
      <c r="FH67" t="s">
        <v>689</v>
      </c>
      <c r="FI67">
        <v>1693257799.0999999</v>
      </c>
      <c r="FJ67">
        <v>1693257811.0999999</v>
      </c>
      <c r="FK67">
        <v>57</v>
      </c>
      <c r="FL67">
        <v>-3.1E-2</v>
      </c>
      <c r="FM67">
        <v>6.0000000000000001E-3</v>
      </c>
      <c r="FN67">
        <v>-2.9020000000000001</v>
      </c>
      <c r="FO67">
        <v>-0.19500000000000001</v>
      </c>
      <c r="FP67">
        <v>70</v>
      </c>
      <c r="FQ67">
        <v>17</v>
      </c>
      <c r="FR67">
        <v>0.63</v>
      </c>
      <c r="FS67">
        <v>0.04</v>
      </c>
      <c r="FT67">
        <v>9.2671314785646182</v>
      </c>
      <c r="FU67">
        <v>0.15510185097719051</v>
      </c>
      <c r="FV67">
        <v>4.8550838904884923E-2</v>
      </c>
      <c r="FW67">
        <v>1</v>
      </c>
      <c r="FX67">
        <v>0.38385412550600068</v>
      </c>
      <c r="FY67">
        <v>8.6453929642057795E-2</v>
      </c>
      <c r="FZ67">
        <v>1.5357662932627209E-2</v>
      </c>
      <c r="GA67">
        <v>1</v>
      </c>
      <c r="GB67">
        <v>2</v>
      </c>
      <c r="GC67">
        <v>2</v>
      </c>
      <c r="GD67" t="s">
        <v>427</v>
      </c>
      <c r="GE67">
        <v>2.9222000000000001</v>
      </c>
      <c r="GF67">
        <v>2.8300999999999998</v>
      </c>
      <c r="GG67">
        <v>1.6999899999999998E-2</v>
      </c>
      <c r="GH67">
        <v>1.8931099999999999E-2</v>
      </c>
      <c r="GI67">
        <v>0.118356</v>
      </c>
      <c r="GJ67">
        <v>9.0509199999999998E-2</v>
      </c>
      <c r="GK67">
        <v>25741.3</v>
      </c>
      <c r="GL67">
        <v>31552.5</v>
      </c>
      <c r="GM67">
        <v>23573.4</v>
      </c>
      <c r="GN67">
        <v>29466</v>
      </c>
      <c r="GO67">
        <v>28329.200000000001</v>
      </c>
      <c r="GP67">
        <v>37966.9</v>
      </c>
      <c r="GQ67">
        <v>33329.300000000003</v>
      </c>
      <c r="GR67">
        <v>43534.1</v>
      </c>
      <c r="GS67">
        <v>2.0392999999999999</v>
      </c>
      <c r="GT67">
        <v>1.84</v>
      </c>
      <c r="GU67">
        <v>1.7702599999999999E-2</v>
      </c>
      <c r="GV67">
        <v>0</v>
      </c>
      <c r="GW67">
        <v>27.727599999999999</v>
      </c>
      <c r="GX67">
        <v>999.9</v>
      </c>
      <c r="GY67">
        <v>37.200000000000003</v>
      </c>
      <c r="GZ67">
        <v>38.799999999999997</v>
      </c>
      <c r="HA67">
        <v>26.080400000000001</v>
      </c>
      <c r="HB67">
        <v>61.286099999999998</v>
      </c>
      <c r="HC67">
        <v>39.723599999999998</v>
      </c>
      <c r="HD67">
        <v>1</v>
      </c>
      <c r="HE67">
        <v>0.18803900000000001</v>
      </c>
      <c r="HF67">
        <v>3.5125199999999999</v>
      </c>
      <c r="HG67">
        <v>20.237100000000002</v>
      </c>
      <c r="HH67">
        <v>5.2112999999999996</v>
      </c>
      <c r="HI67">
        <v>11.872199999999999</v>
      </c>
      <c r="HJ67">
        <v>4.9850000000000003</v>
      </c>
      <c r="HK67">
        <v>3.2839999999999998</v>
      </c>
      <c r="HL67">
        <v>9999</v>
      </c>
      <c r="HM67">
        <v>9999</v>
      </c>
      <c r="HN67">
        <v>9999</v>
      </c>
      <c r="HO67">
        <v>999.9</v>
      </c>
      <c r="HP67">
        <v>1.8547199999999999</v>
      </c>
      <c r="HQ67">
        <v>1.8608100000000001</v>
      </c>
      <c r="HR67">
        <v>1.85822</v>
      </c>
      <c r="HS67">
        <v>1.85928</v>
      </c>
      <c r="HT67">
        <v>1.85873</v>
      </c>
      <c r="HU67">
        <v>1.8591899999999999</v>
      </c>
      <c r="HV67">
        <v>1.8575999999999999</v>
      </c>
      <c r="HW67">
        <v>1.8609599999999999</v>
      </c>
      <c r="HX67">
        <v>5</v>
      </c>
      <c r="HY67">
        <v>0</v>
      </c>
      <c r="HZ67">
        <v>0</v>
      </c>
      <c r="IA67">
        <v>0</v>
      </c>
      <c r="IB67" t="s">
        <v>428</v>
      </c>
      <c r="IC67" t="s">
        <v>429</v>
      </c>
      <c r="ID67" t="s">
        <v>430</v>
      </c>
      <c r="IE67" t="s">
        <v>430</v>
      </c>
      <c r="IF67" t="s">
        <v>430</v>
      </c>
      <c r="IG67" t="s">
        <v>430</v>
      </c>
      <c r="IH67">
        <v>0</v>
      </c>
      <c r="II67">
        <v>100</v>
      </c>
      <c r="IJ67">
        <v>100</v>
      </c>
      <c r="IK67">
        <v>-2.87</v>
      </c>
      <c r="IL67">
        <v>-7.6700000000000004E-2</v>
      </c>
      <c r="IM67">
        <v>-2.6982919002348398</v>
      </c>
      <c r="IN67">
        <v>-2.8793889034536778E-3</v>
      </c>
      <c r="IO67">
        <v>1.2130710265152029E-6</v>
      </c>
      <c r="IP67">
        <v>-1.618128688630449E-10</v>
      </c>
      <c r="IQ67">
        <v>-0.22670963599916891</v>
      </c>
      <c r="IR67">
        <v>-1.5706532394904989E-2</v>
      </c>
      <c r="IS67">
        <v>1.201839916416713E-3</v>
      </c>
      <c r="IT67">
        <v>-1.147753359558091E-5</v>
      </c>
      <c r="IU67">
        <v>2</v>
      </c>
      <c r="IV67">
        <v>2156</v>
      </c>
      <c r="IW67">
        <v>1</v>
      </c>
      <c r="IX67">
        <v>41</v>
      </c>
      <c r="IY67">
        <v>0.9</v>
      </c>
      <c r="IZ67">
        <v>0.7</v>
      </c>
      <c r="JA67">
        <v>0.305176</v>
      </c>
      <c r="JB67">
        <v>2.5</v>
      </c>
      <c r="JC67">
        <v>1.49414</v>
      </c>
      <c r="JD67">
        <v>2.2888199999999999</v>
      </c>
      <c r="JE67">
        <v>1.54419</v>
      </c>
      <c r="JF67">
        <v>2.4609399999999999</v>
      </c>
      <c r="JG67">
        <v>40.886499999999998</v>
      </c>
      <c r="JH67">
        <v>23.982399999999998</v>
      </c>
      <c r="JI67">
        <v>18</v>
      </c>
      <c r="JJ67">
        <v>538.54499999999996</v>
      </c>
      <c r="JK67">
        <v>440.25299999999999</v>
      </c>
      <c r="JL67">
        <v>22.031500000000001</v>
      </c>
      <c r="JM67">
        <v>29.799600000000002</v>
      </c>
      <c r="JN67">
        <v>30.0002</v>
      </c>
      <c r="JO67">
        <v>29.788</v>
      </c>
      <c r="JP67">
        <v>29.765499999999999</v>
      </c>
      <c r="JQ67">
        <v>6.1748200000000004</v>
      </c>
      <c r="JR67">
        <v>33.143599999999999</v>
      </c>
      <c r="JS67">
        <v>0</v>
      </c>
      <c r="JT67">
        <v>22.043500000000002</v>
      </c>
      <c r="JU67">
        <v>70</v>
      </c>
      <c r="JV67">
        <v>17.058399999999999</v>
      </c>
      <c r="JW67">
        <v>98.8536</v>
      </c>
      <c r="JX67">
        <v>98.022499999999994</v>
      </c>
    </row>
    <row r="68" spans="1:284" x14ac:dyDescent="0.3">
      <c r="A68">
        <v>52</v>
      </c>
      <c r="B68">
        <v>1693258007.5999999</v>
      </c>
      <c r="C68">
        <v>13946.5</v>
      </c>
      <c r="D68" t="s">
        <v>690</v>
      </c>
      <c r="E68" t="s">
        <v>691</v>
      </c>
      <c r="F68" t="s">
        <v>416</v>
      </c>
      <c r="G68" t="s">
        <v>665</v>
      </c>
      <c r="H68" t="s">
        <v>593</v>
      </c>
      <c r="I68" t="s">
        <v>419</v>
      </c>
      <c r="J68" t="s">
        <v>31</v>
      </c>
      <c r="K68" t="s">
        <v>666</v>
      </c>
      <c r="L68" t="s">
        <v>594</v>
      </c>
      <c r="M68">
        <v>1693258007.5999999</v>
      </c>
      <c r="N68">
        <f t="shared" si="46"/>
        <v>6.1213109121247477E-3</v>
      </c>
      <c r="O68">
        <f t="shared" si="47"/>
        <v>6.1213109121247475</v>
      </c>
      <c r="P68">
        <f t="shared" si="48"/>
        <v>4.5174105092617882</v>
      </c>
      <c r="Q68">
        <f t="shared" si="49"/>
        <v>24.421600000000002</v>
      </c>
      <c r="R68">
        <f t="shared" si="50"/>
        <v>6.2092092932550731</v>
      </c>
      <c r="S68">
        <f t="shared" si="51"/>
        <v>0.61626192985203421</v>
      </c>
      <c r="T68">
        <f t="shared" si="52"/>
        <v>2.4238355699207998</v>
      </c>
      <c r="U68">
        <f t="shared" si="53"/>
        <v>0.43368090146831628</v>
      </c>
      <c r="V68">
        <f t="shared" si="54"/>
        <v>2.9084549660059245</v>
      </c>
      <c r="W68">
        <f t="shared" si="55"/>
        <v>0.4006940633035741</v>
      </c>
      <c r="X68">
        <f t="shared" si="56"/>
        <v>0.2531881144599572</v>
      </c>
      <c r="Y68">
        <f t="shared" si="57"/>
        <v>344.36239967082605</v>
      </c>
      <c r="Z68">
        <f t="shared" si="58"/>
        <v>28.668211346739131</v>
      </c>
      <c r="AA68">
        <f t="shared" si="59"/>
        <v>28.0044</v>
      </c>
      <c r="AB68">
        <f t="shared" si="60"/>
        <v>3.7958131833874567</v>
      </c>
      <c r="AC68">
        <f t="shared" si="61"/>
        <v>60.498790794740465</v>
      </c>
      <c r="AD68">
        <f t="shared" si="62"/>
        <v>2.3263624758884998</v>
      </c>
      <c r="AE68">
        <f t="shared" si="63"/>
        <v>3.8453040884426155</v>
      </c>
      <c r="AF68">
        <f t="shared" si="64"/>
        <v>1.4694507074989569</v>
      </c>
      <c r="AG68">
        <f t="shared" si="65"/>
        <v>-269.94981122470136</v>
      </c>
      <c r="AH68">
        <f t="shared" si="66"/>
        <v>34.872458805914114</v>
      </c>
      <c r="AI68">
        <f t="shared" si="67"/>
        <v>2.6165633895307434</v>
      </c>
      <c r="AJ68">
        <f t="shared" si="68"/>
        <v>111.90161064156956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52038.509504634407</v>
      </c>
      <c r="AP68" t="s">
        <v>422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692</v>
      </c>
      <c r="AW68">
        <v>10289.799999999999</v>
      </c>
      <c r="AX68">
        <v>767.03161538461541</v>
      </c>
      <c r="AY68">
        <v>813.55864102329758</v>
      </c>
      <c r="AZ68">
        <f t="shared" si="73"/>
        <v>5.7189516886158698E-2</v>
      </c>
      <c r="BA68">
        <v>0.5</v>
      </c>
      <c r="BB68">
        <f t="shared" si="74"/>
        <v>1513.151399835413</v>
      </c>
      <c r="BC68">
        <f t="shared" si="75"/>
        <v>4.5174105092617882</v>
      </c>
      <c r="BD68">
        <f t="shared" si="76"/>
        <v>43.268198766101015</v>
      </c>
      <c r="BE68">
        <f t="shared" si="77"/>
        <v>5.6219391182743871E-3</v>
      </c>
      <c r="BF68">
        <f t="shared" si="78"/>
        <v>3.2183437394056549</v>
      </c>
      <c r="BG68">
        <f t="shared" si="79"/>
        <v>514.34347145395247</v>
      </c>
      <c r="BH68" t="s">
        <v>693</v>
      </c>
      <c r="BI68">
        <v>620.91999999999996</v>
      </c>
      <c r="BJ68">
        <f t="shared" si="80"/>
        <v>620.91999999999996</v>
      </c>
      <c r="BK68">
        <f t="shared" si="81"/>
        <v>0.23678519446489554</v>
      </c>
      <c r="BL68">
        <f t="shared" si="82"/>
        <v>0.24152488509849496</v>
      </c>
      <c r="BM68">
        <f t="shared" si="83"/>
        <v>0.93146849249424657</v>
      </c>
      <c r="BN68">
        <f t="shared" si="84"/>
        <v>-0.25842906577290209</v>
      </c>
      <c r="BO68">
        <f t="shared" si="85"/>
        <v>1.0738382713334556</v>
      </c>
      <c r="BP68">
        <f t="shared" si="86"/>
        <v>0.19551688437269782</v>
      </c>
      <c r="BQ68">
        <f t="shared" si="87"/>
        <v>0.80448311562730224</v>
      </c>
      <c r="BR68">
        <v>16512</v>
      </c>
      <c r="BS68">
        <v>290.00000000000011</v>
      </c>
      <c r="BT68">
        <v>803.64</v>
      </c>
      <c r="BU68">
        <v>115</v>
      </c>
      <c r="BV68">
        <v>10289.799999999999</v>
      </c>
      <c r="BW68">
        <v>801.32</v>
      </c>
      <c r="BX68">
        <v>2.3199999999999998</v>
      </c>
      <c r="BY68">
        <v>300.00000000000011</v>
      </c>
      <c r="BZ68">
        <v>38.4</v>
      </c>
      <c r="CA68">
        <v>813.55864102329758</v>
      </c>
      <c r="CB68">
        <v>1.029582703312875</v>
      </c>
      <c r="CC68">
        <v>-12.589714124622439</v>
      </c>
      <c r="CD68">
        <v>0.86579022307294218</v>
      </c>
      <c r="CE68">
        <v>0.88306504743154579</v>
      </c>
      <c r="CF68">
        <v>-1.1190293659621811E-2</v>
      </c>
      <c r="CG68">
        <v>289.99999999999989</v>
      </c>
      <c r="CH68">
        <v>800.86</v>
      </c>
      <c r="CI68">
        <v>695</v>
      </c>
      <c r="CJ68">
        <v>10251.299999999999</v>
      </c>
      <c r="CK68">
        <v>801.28</v>
      </c>
      <c r="CL68">
        <v>-0.42</v>
      </c>
      <c r="CZ68">
        <f t="shared" si="88"/>
        <v>1799.96</v>
      </c>
      <c r="DA68">
        <f t="shared" si="89"/>
        <v>1513.151399835413</v>
      </c>
      <c r="DB68">
        <f t="shared" si="90"/>
        <v>0.84065834787184879</v>
      </c>
      <c r="DC68">
        <f t="shared" si="91"/>
        <v>0.19131669574369767</v>
      </c>
      <c r="DD68">
        <v>6</v>
      </c>
      <c r="DE68">
        <v>0.5</v>
      </c>
      <c r="DF68" t="s">
        <v>425</v>
      </c>
      <c r="DG68">
        <v>2</v>
      </c>
      <c r="DH68">
        <v>1693258007.5999999</v>
      </c>
      <c r="DI68">
        <v>24.421600000000002</v>
      </c>
      <c r="DJ68">
        <v>30.0197</v>
      </c>
      <c r="DK68">
        <v>23.439499999999999</v>
      </c>
      <c r="DL68">
        <v>16.268899999999999</v>
      </c>
      <c r="DM68">
        <v>27.176400000000001</v>
      </c>
      <c r="DN68">
        <v>23.5182</v>
      </c>
      <c r="DO68">
        <v>500.19499999999999</v>
      </c>
      <c r="DP68">
        <v>99.1494</v>
      </c>
      <c r="DQ68">
        <v>0.100263</v>
      </c>
      <c r="DR68">
        <v>28.226800000000001</v>
      </c>
      <c r="DS68">
        <v>28.0044</v>
      </c>
      <c r="DT68">
        <v>999.9</v>
      </c>
      <c r="DU68">
        <v>0</v>
      </c>
      <c r="DV68">
        <v>0</v>
      </c>
      <c r="DW68">
        <v>9965</v>
      </c>
      <c r="DX68">
        <v>0</v>
      </c>
      <c r="DY68">
        <v>398.94299999999998</v>
      </c>
      <c r="DZ68">
        <v>-5.5980299999999996</v>
      </c>
      <c r="EA68">
        <v>25.0078</v>
      </c>
      <c r="EB68">
        <v>30.516100000000002</v>
      </c>
      <c r="EC68">
        <v>7.1706300000000001</v>
      </c>
      <c r="ED68">
        <v>30.0197</v>
      </c>
      <c r="EE68">
        <v>16.268899999999999</v>
      </c>
      <c r="EF68">
        <v>2.3240099999999999</v>
      </c>
      <c r="EG68">
        <v>1.6130500000000001</v>
      </c>
      <c r="EH68">
        <v>19.843800000000002</v>
      </c>
      <c r="EI68">
        <v>14.084</v>
      </c>
      <c r="EJ68">
        <v>1799.96</v>
      </c>
      <c r="EK68">
        <v>0.977993</v>
      </c>
      <c r="EL68">
        <v>2.2006700000000001E-2</v>
      </c>
      <c r="EM68">
        <v>0</v>
      </c>
      <c r="EN68">
        <v>766.41099999999994</v>
      </c>
      <c r="EO68">
        <v>5.0002500000000003</v>
      </c>
      <c r="EP68">
        <v>29283.9</v>
      </c>
      <c r="EQ68">
        <v>14821.7</v>
      </c>
      <c r="ER68">
        <v>47.625</v>
      </c>
      <c r="ES68">
        <v>49</v>
      </c>
      <c r="ET68">
        <v>48.5</v>
      </c>
      <c r="EU68">
        <v>47.561999999999998</v>
      </c>
      <c r="EV68">
        <v>48.625</v>
      </c>
      <c r="EW68">
        <v>1755.46</v>
      </c>
      <c r="EX68">
        <v>39.5</v>
      </c>
      <c r="EY68">
        <v>0</v>
      </c>
      <c r="EZ68">
        <v>154.79999995231631</v>
      </c>
      <c r="FA68">
        <v>0</v>
      </c>
      <c r="FB68">
        <v>767.03161538461541</v>
      </c>
      <c r="FC68">
        <v>-3.073641031819407</v>
      </c>
      <c r="FD68">
        <v>-1229.511112917485</v>
      </c>
      <c r="FE68">
        <v>29325.492307692301</v>
      </c>
      <c r="FF68">
        <v>15</v>
      </c>
      <c r="FG68">
        <v>1693257968.5999999</v>
      </c>
      <c r="FH68" t="s">
        <v>694</v>
      </c>
      <c r="FI68">
        <v>1693257950.0999999</v>
      </c>
      <c r="FJ68">
        <v>1693257968.5999999</v>
      </c>
      <c r="FK68">
        <v>58</v>
      </c>
      <c r="FL68">
        <v>2.1000000000000001E-2</v>
      </c>
      <c r="FM68">
        <v>2E-3</v>
      </c>
      <c r="FN68">
        <v>-2.77</v>
      </c>
      <c r="FO68">
        <v>-0.21099999999999999</v>
      </c>
      <c r="FP68">
        <v>30</v>
      </c>
      <c r="FQ68">
        <v>16</v>
      </c>
      <c r="FR68">
        <v>0.81</v>
      </c>
      <c r="FS68">
        <v>0.03</v>
      </c>
      <c r="FT68">
        <v>4.5021698637723988</v>
      </c>
      <c r="FU68">
        <v>-0.1070366193835222</v>
      </c>
      <c r="FV68">
        <v>5.4871740013449757E-2</v>
      </c>
      <c r="FW68">
        <v>1</v>
      </c>
      <c r="FX68">
        <v>0.42598664828620392</v>
      </c>
      <c r="FY68">
        <v>9.2016514340597363E-2</v>
      </c>
      <c r="FZ68">
        <v>1.8191069512323289E-2</v>
      </c>
      <c r="GA68">
        <v>1</v>
      </c>
      <c r="GB68">
        <v>2</v>
      </c>
      <c r="GC68">
        <v>2</v>
      </c>
      <c r="GD68" t="s">
        <v>427</v>
      </c>
      <c r="GE68">
        <v>2.9217300000000002</v>
      </c>
      <c r="GF68">
        <v>2.8298399999999999</v>
      </c>
      <c r="GG68">
        <v>7.6174499999999996E-3</v>
      </c>
      <c r="GH68">
        <v>8.2225600000000003E-3</v>
      </c>
      <c r="GI68">
        <v>0.117678</v>
      </c>
      <c r="GJ68">
        <v>8.7117299999999995E-2</v>
      </c>
      <c r="GK68">
        <v>25978.3</v>
      </c>
      <c r="GL68">
        <v>31886.400000000001</v>
      </c>
      <c r="GM68">
        <v>23566.400000000001</v>
      </c>
      <c r="GN68">
        <v>29457.7</v>
      </c>
      <c r="GO68">
        <v>28343.4</v>
      </c>
      <c r="GP68">
        <v>38100.5</v>
      </c>
      <c r="GQ68">
        <v>33320</v>
      </c>
      <c r="GR68">
        <v>43523.5</v>
      </c>
      <c r="GS68">
        <v>2.036</v>
      </c>
      <c r="GT68">
        <v>1.8371</v>
      </c>
      <c r="GU68">
        <v>-9.2089200000000006E-3</v>
      </c>
      <c r="GV68">
        <v>0</v>
      </c>
      <c r="GW68">
        <v>28.154699999999998</v>
      </c>
      <c r="GX68">
        <v>999.9</v>
      </c>
      <c r="GY68">
        <v>36.4</v>
      </c>
      <c r="GZ68">
        <v>38.799999999999997</v>
      </c>
      <c r="HA68">
        <v>25.521000000000001</v>
      </c>
      <c r="HB68">
        <v>61.456099999999999</v>
      </c>
      <c r="HC68">
        <v>39.371000000000002</v>
      </c>
      <c r="HD68">
        <v>1</v>
      </c>
      <c r="HE68">
        <v>0.20483699999999999</v>
      </c>
      <c r="HF68">
        <v>3.4500999999999999</v>
      </c>
      <c r="HG68">
        <v>20.238800000000001</v>
      </c>
      <c r="HH68">
        <v>5.2130999999999998</v>
      </c>
      <c r="HI68">
        <v>11.872199999999999</v>
      </c>
      <c r="HJ68">
        <v>4.9850000000000003</v>
      </c>
      <c r="HK68">
        <v>3.2839999999999998</v>
      </c>
      <c r="HL68">
        <v>9999</v>
      </c>
      <c r="HM68">
        <v>9999</v>
      </c>
      <c r="HN68">
        <v>9999</v>
      </c>
      <c r="HO68">
        <v>999.9</v>
      </c>
      <c r="HP68">
        <v>1.8547100000000001</v>
      </c>
      <c r="HQ68">
        <v>1.8608100000000001</v>
      </c>
      <c r="HR68">
        <v>1.85822</v>
      </c>
      <c r="HS68">
        <v>1.85928</v>
      </c>
      <c r="HT68">
        <v>1.85867</v>
      </c>
      <c r="HU68">
        <v>1.85924</v>
      </c>
      <c r="HV68">
        <v>1.85758</v>
      </c>
      <c r="HW68">
        <v>1.8609599999999999</v>
      </c>
      <c r="HX68">
        <v>5</v>
      </c>
      <c r="HY68">
        <v>0</v>
      </c>
      <c r="HZ68">
        <v>0</v>
      </c>
      <c r="IA68">
        <v>0</v>
      </c>
      <c r="IB68" t="s">
        <v>428</v>
      </c>
      <c r="IC68" t="s">
        <v>429</v>
      </c>
      <c r="ID68" t="s">
        <v>430</v>
      </c>
      <c r="IE68" t="s">
        <v>430</v>
      </c>
      <c r="IF68" t="s">
        <v>430</v>
      </c>
      <c r="IG68" t="s">
        <v>430</v>
      </c>
      <c r="IH68">
        <v>0</v>
      </c>
      <c r="II68">
        <v>100</v>
      </c>
      <c r="IJ68">
        <v>100</v>
      </c>
      <c r="IK68">
        <v>-2.7549999999999999</v>
      </c>
      <c r="IL68">
        <v>-7.8700000000000006E-2</v>
      </c>
      <c r="IM68">
        <v>-2.6773987261784118</v>
      </c>
      <c r="IN68">
        <v>-2.8793889034536778E-3</v>
      </c>
      <c r="IO68">
        <v>1.2130710265152029E-6</v>
      </c>
      <c r="IP68">
        <v>-1.618128688630449E-10</v>
      </c>
      <c r="IQ68">
        <v>-0.22477722555534291</v>
      </c>
      <c r="IR68">
        <v>-1.5706532394904989E-2</v>
      </c>
      <c r="IS68">
        <v>1.201839916416713E-3</v>
      </c>
      <c r="IT68">
        <v>-1.147753359558091E-5</v>
      </c>
      <c r="IU68">
        <v>2</v>
      </c>
      <c r="IV68">
        <v>2156</v>
      </c>
      <c r="IW68">
        <v>1</v>
      </c>
      <c r="IX68">
        <v>41</v>
      </c>
      <c r="IY68">
        <v>1</v>
      </c>
      <c r="IZ68">
        <v>0.7</v>
      </c>
      <c r="JA68">
        <v>0.21728500000000001</v>
      </c>
      <c r="JB68">
        <v>2.52075</v>
      </c>
      <c r="JC68">
        <v>1.49414</v>
      </c>
      <c r="JD68">
        <v>2.2888199999999999</v>
      </c>
      <c r="JE68">
        <v>1.54419</v>
      </c>
      <c r="JF68">
        <v>2.5</v>
      </c>
      <c r="JG68">
        <v>40.835000000000001</v>
      </c>
      <c r="JH68">
        <v>23.982399999999998</v>
      </c>
      <c r="JI68">
        <v>18</v>
      </c>
      <c r="JJ68">
        <v>537.52800000000002</v>
      </c>
      <c r="JK68">
        <v>439.31099999999998</v>
      </c>
      <c r="JL68">
        <v>22.0778</v>
      </c>
      <c r="JM68">
        <v>30.0243</v>
      </c>
      <c r="JN68">
        <v>30.000599999999999</v>
      </c>
      <c r="JO68">
        <v>29.9208</v>
      </c>
      <c r="JP68">
        <v>29.887799999999999</v>
      </c>
      <c r="JQ68">
        <v>4.41357</v>
      </c>
      <c r="JR68">
        <v>34.2149</v>
      </c>
      <c r="JS68">
        <v>0</v>
      </c>
      <c r="JT68">
        <v>22.0824</v>
      </c>
      <c r="JU68">
        <v>30</v>
      </c>
      <c r="JV68">
        <v>16.218900000000001</v>
      </c>
      <c r="JW68">
        <v>98.825199999999995</v>
      </c>
      <c r="JX68">
        <v>97.997100000000003</v>
      </c>
    </row>
    <row r="69" spans="1:284" x14ac:dyDescent="0.3">
      <c r="A69">
        <v>53</v>
      </c>
      <c r="B69">
        <v>1693258122.5999999</v>
      </c>
      <c r="C69">
        <v>14061.5</v>
      </c>
      <c r="D69" t="s">
        <v>695</v>
      </c>
      <c r="E69" t="s">
        <v>696</v>
      </c>
      <c r="F69" t="s">
        <v>416</v>
      </c>
      <c r="G69" t="s">
        <v>665</v>
      </c>
      <c r="H69" t="s">
        <v>593</v>
      </c>
      <c r="I69" t="s">
        <v>419</v>
      </c>
      <c r="J69" t="s">
        <v>31</v>
      </c>
      <c r="K69" t="s">
        <v>666</v>
      </c>
      <c r="L69" t="s">
        <v>594</v>
      </c>
      <c r="M69">
        <v>1693258122.5999999</v>
      </c>
      <c r="N69">
        <f t="shared" si="46"/>
        <v>6.3385230195028191E-3</v>
      </c>
      <c r="O69">
        <f t="shared" si="47"/>
        <v>6.3385230195028193</v>
      </c>
      <c r="P69">
        <f t="shared" si="48"/>
        <v>1.8795206957750206</v>
      </c>
      <c r="Q69">
        <f t="shared" si="49"/>
        <v>7.6993400000000003</v>
      </c>
      <c r="R69">
        <f t="shared" si="50"/>
        <v>0.37615888664859132</v>
      </c>
      <c r="S69">
        <f t="shared" si="51"/>
        <v>3.7333004016538357E-2</v>
      </c>
      <c r="T69">
        <f t="shared" si="52"/>
        <v>0.7641438268431</v>
      </c>
      <c r="U69">
        <f t="shared" si="53"/>
        <v>0.44645478206161343</v>
      </c>
      <c r="V69">
        <f t="shared" si="54"/>
        <v>2.909298076510793</v>
      </c>
      <c r="W69">
        <f t="shared" si="55"/>
        <v>0.41158905224519232</v>
      </c>
      <c r="X69">
        <f t="shared" si="56"/>
        <v>0.26014842922499459</v>
      </c>
      <c r="Y69">
        <f t="shared" si="57"/>
        <v>344.38139967084436</v>
      </c>
      <c r="Z69">
        <f t="shared" si="58"/>
        <v>28.611797831248175</v>
      </c>
      <c r="AA69">
        <f t="shared" si="59"/>
        <v>28.0139</v>
      </c>
      <c r="AB69">
        <f t="shared" si="60"/>
        <v>3.7979158098021042</v>
      </c>
      <c r="AC69">
        <f t="shared" si="61"/>
        <v>60.242639331491468</v>
      </c>
      <c r="AD69">
        <f t="shared" si="62"/>
        <v>2.3165666006580001</v>
      </c>
      <c r="AE69">
        <f t="shared" si="63"/>
        <v>3.8453936055338622</v>
      </c>
      <c r="AF69">
        <f t="shared" si="64"/>
        <v>1.4813492091441041</v>
      </c>
      <c r="AG69">
        <f t="shared" si="65"/>
        <v>-279.5288651600743</v>
      </c>
      <c r="AH69">
        <f t="shared" si="66"/>
        <v>33.455268416251322</v>
      </c>
      <c r="AI69">
        <f t="shared" si="67"/>
        <v>2.5096245034799267</v>
      </c>
      <c r="AJ69">
        <f t="shared" si="68"/>
        <v>100.81742743050131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52062.50632658125</v>
      </c>
      <c r="AP69" t="s">
        <v>422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697</v>
      </c>
      <c r="AW69">
        <v>10280.4</v>
      </c>
      <c r="AX69">
        <v>772.19996153846171</v>
      </c>
      <c r="AY69">
        <v>809.05583965582321</v>
      </c>
      <c r="AZ69">
        <f t="shared" si="73"/>
        <v>4.5554183420813299E-2</v>
      </c>
      <c r="BA69">
        <v>0.5</v>
      </c>
      <c r="BB69">
        <f t="shared" si="74"/>
        <v>1513.2353998354222</v>
      </c>
      <c r="BC69">
        <f t="shared" si="75"/>
        <v>1.8795206957750206</v>
      </c>
      <c r="BD69">
        <f t="shared" si="76"/>
        <v>34.467101481485287</v>
      </c>
      <c r="BE69">
        <f t="shared" si="77"/>
        <v>3.8784152378128945E-3</v>
      </c>
      <c r="BF69">
        <f t="shared" si="78"/>
        <v>3.2418209371802278</v>
      </c>
      <c r="BG69">
        <f t="shared" si="79"/>
        <v>512.54005315726204</v>
      </c>
      <c r="BH69" t="s">
        <v>698</v>
      </c>
      <c r="BI69">
        <v>628.15</v>
      </c>
      <c r="BJ69">
        <f t="shared" si="80"/>
        <v>628.15</v>
      </c>
      <c r="BK69">
        <f t="shared" si="81"/>
        <v>0.22360117903948573</v>
      </c>
      <c r="BL69">
        <f t="shared" si="82"/>
        <v>0.20372962082086737</v>
      </c>
      <c r="BM69">
        <f t="shared" si="83"/>
        <v>0.93547649563586133</v>
      </c>
      <c r="BN69">
        <f t="shared" si="84"/>
        <v>-0.19971680152876958</v>
      </c>
      <c r="BO69">
        <f t="shared" si="85"/>
        <v>1.0756849884628104</v>
      </c>
      <c r="BP69">
        <f t="shared" si="86"/>
        <v>0.1657248998868977</v>
      </c>
      <c r="BQ69">
        <f t="shared" si="87"/>
        <v>0.83427510011310235</v>
      </c>
      <c r="BR69">
        <v>16514</v>
      </c>
      <c r="BS69">
        <v>290.00000000000011</v>
      </c>
      <c r="BT69">
        <v>799.34</v>
      </c>
      <c r="BU69">
        <v>165</v>
      </c>
      <c r="BV69">
        <v>10280.4</v>
      </c>
      <c r="BW69">
        <v>797.92</v>
      </c>
      <c r="BX69">
        <v>1.42</v>
      </c>
      <c r="BY69">
        <v>300.00000000000011</v>
      </c>
      <c r="BZ69">
        <v>38.4</v>
      </c>
      <c r="CA69">
        <v>809.05583965582321</v>
      </c>
      <c r="CB69">
        <v>1.1098986843147129</v>
      </c>
      <c r="CC69">
        <v>-11.44628714133135</v>
      </c>
      <c r="CD69">
        <v>0.93318856476773837</v>
      </c>
      <c r="CE69">
        <v>0.84309277465543164</v>
      </c>
      <c r="CF69">
        <v>-1.1188839154616249E-2</v>
      </c>
      <c r="CG69">
        <v>289.99999999999989</v>
      </c>
      <c r="CH69">
        <v>796.41</v>
      </c>
      <c r="CI69">
        <v>655</v>
      </c>
      <c r="CJ69">
        <v>10252.5</v>
      </c>
      <c r="CK69">
        <v>797.89</v>
      </c>
      <c r="CL69">
        <v>-1.48</v>
      </c>
      <c r="CZ69">
        <f t="shared" si="88"/>
        <v>1800.06</v>
      </c>
      <c r="DA69">
        <f t="shared" si="89"/>
        <v>1513.2353998354222</v>
      </c>
      <c r="DB69">
        <f t="shared" si="90"/>
        <v>0.84065831129819124</v>
      </c>
      <c r="DC69">
        <f t="shared" si="91"/>
        <v>0.19131662259638255</v>
      </c>
      <c r="DD69">
        <v>6</v>
      </c>
      <c r="DE69">
        <v>0.5</v>
      </c>
      <c r="DF69" t="s">
        <v>425</v>
      </c>
      <c r="DG69">
        <v>2</v>
      </c>
      <c r="DH69">
        <v>1693258122.5999999</v>
      </c>
      <c r="DI69">
        <v>7.6993400000000003</v>
      </c>
      <c r="DJ69">
        <v>10.013299999999999</v>
      </c>
      <c r="DK69">
        <v>23.341200000000001</v>
      </c>
      <c r="DL69">
        <v>15.912599999999999</v>
      </c>
      <c r="DM69">
        <v>10.436500000000001</v>
      </c>
      <c r="DN69">
        <v>23.4268</v>
      </c>
      <c r="DO69">
        <v>500.00599999999997</v>
      </c>
      <c r="DP69">
        <v>99.147499999999994</v>
      </c>
      <c r="DQ69">
        <v>0.100465</v>
      </c>
      <c r="DR69">
        <v>28.2272</v>
      </c>
      <c r="DS69">
        <v>28.0139</v>
      </c>
      <c r="DT69">
        <v>999.9</v>
      </c>
      <c r="DU69">
        <v>0</v>
      </c>
      <c r="DV69">
        <v>0</v>
      </c>
      <c r="DW69">
        <v>9970</v>
      </c>
      <c r="DX69">
        <v>0</v>
      </c>
      <c r="DY69">
        <v>380.23599999999999</v>
      </c>
      <c r="DZ69">
        <v>-2.3139699999999999</v>
      </c>
      <c r="EA69">
        <v>7.8833500000000001</v>
      </c>
      <c r="EB69">
        <v>10.1752</v>
      </c>
      <c r="EC69">
        <v>7.4285600000000001</v>
      </c>
      <c r="ED69">
        <v>10.013299999999999</v>
      </c>
      <c r="EE69">
        <v>15.912599999999999</v>
      </c>
      <c r="EF69">
        <v>2.3142200000000002</v>
      </c>
      <c r="EG69">
        <v>1.5777000000000001</v>
      </c>
      <c r="EH69">
        <v>19.775700000000001</v>
      </c>
      <c r="EI69">
        <v>13.742699999999999</v>
      </c>
      <c r="EJ69">
        <v>1800.06</v>
      </c>
      <c r="EK69">
        <v>0.97799700000000001</v>
      </c>
      <c r="EL69">
        <v>2.2002899999999999E-2</v>
      </c>
      <c r="EM69">
        <v>0</v>
      </c>
      <c r="EN69">
        <v>771.91200000000003</v>
      </c>
      <c r="EO69">
        <v>5.0002500000000003</v>
      </c>
      <c r="EP69">
        <v>29333.7</v>
      </c>
      <c r="EQ69">
        <v>14822.5</v>
      </c>
      <c r="ER69">
        <v>47.875</v>
      </c>
      <c r="ES69">
        <v>49.375</v>
      </c>
      <c r="ET69">
        <v>48.811999999999998</v>
      </c>
      <c r="EU69">
        <v>47.875</v>
      </c>
      <c r="EV69">
        <v>48.936999999999998</v>
      </c>
      <c r="EW69">
        <v>1755.56</v>
      </c>
      <c r="EX69">
        <v>39.5</v>
      </c>
      <c r="EY69">
        <v>0</v>
      </c>
      <c r="EZ69">
        <v>112.7999999523163</v>
      </c>
      <c r="FA69">
        <v>0</v>
      </c>
      <c r="FB69">
        <v>772.19996153846171</v>
      </c>
      <c r="FC69">
        <v>-1.8314188131692579</v>
      </c>
      <c r="FD69">
        <v>-690.09572433980361</v>
      </c>
      <c r="FE69">
        <v>29311.48076923077</v>
      </c>
      <c r="FF69">
        <v>15</v>
      </c>
      <c r="FG69">
        <v>1693258082.5999999</v>
      </c>
      <c r="FH69" t="s">
        <v>699</v>
      </c>
      <c r="FI69">
        <v>1693258066.5999999</v>
      </c>
      <c r="FJ69">
        <v>1693258082.5999999</v>
      </c>
      <c r="FK69">
        <v>59</v>
      </c>
      <c r="FL69">
        <v>-0.03</v>
      </c>
      <c r="FM69">
        <v>-5.0000000000000001E-3</v>
      </c>
      <c r="FN69">
        <v>-2.7440000000000002</v>
      </c>
      <c r="FO69">
        <v>-0.219</v>
      </c>
      <c r="FP69">
        <v>10</v>
      </c>
      <c r="FQ69">
        <v>16</v>
      </c>
      <c r="FR69">
        <v>1.37</v>
      </c>
      <c r="FS69">
        <v>0.05</v>
      </c>
      <c r="FT69">
        <v>1.826813685868595</v>
      </c>
      <c r="FU69">
        <v>-0.1777995965589679</v>
      </c>
      <c r="FV69">
        <v>5.5104537058326172E-2</v>
      </c>
      <c r="FW69">
        <v>1</v>
      </c>
      <c r="FX69">
        <v>0.4468486246659521</v>
      </c>
      <c r="FY69">
        <v>4.8772912819217987E-2</v>
      </c>
      <c r="FZ69">
        <v>1.125906544816996E-2</v>
      </c>
      <c r="GA69">
        <v>1</v>
      </c>
      <c r="GB69">
        <v>2</v>
      </c>
      <c r="GC69">
        <v>2</v>
      </c>
      <c r="GD69" t="s">
        <v>427</v>
      </c>
      <c r="GE69">
        <v>2.9210400000000001</v>
      </c>
      <c r="GF69">
        <v>2.8300900000000002</v>
      </c>
      <c r="GG69">
        <v>2.93517E-3</v>
      </c>
      <c r="GH69">
        <v>2.7530699999999998E-3</v>
      </c>
      <c r="GI69">
        <v>0.117312</v>
      </c>
      <c r="GJ69">
        <v>8.5691600000000007E-2</v>
      </c>
      <c r="GK69">
        <v>26094.3</v>
      </c>
      <c r="GL69">
        <v>32054.7</v>
      </c>
      <c r="GM69">
        <v>23561.1</v>
      </c>
      <c r="GN69">
        <v>29451.8</v>
      </c>
      <c r="GO69">
        <v>28349.9</v>
      </c>
      <c r="GP69">
        <v>38155</v>
      </c>
      <c r="GQ69">
        <v>33313.1</v>
      </c>
      <c r="GR69">
        <v>43517.4</v>
      </c>
      <c r="GS69">
        <v>2.0346000000000002</v>
      </c>
      <c r="GT69">
        <v>1.8347</v>
      </c>
      <c r="GU69">
        <v>-1.5914399999999999E-2</v>
      </c>
      <c r="GV69">
        <v>0</v>
      </c>
      <c r="GW69">
        <v>28.273700000000002</v>
      </c>
      <c r="GX69">
        <v>999.9</v>
      </c>
      <c r="GY69">
        <v>35.9</v>
      </c>
      <c r="GZ69">
        <v>38.799999999999997</v>
      </c>
      <c r="HA69">
        <v>25.169899999999998</v>
      </c>
      <c r="HB69">
        <v>61.386099999999999</v>
      </c>
      <c r="HC69">
        <v>39.306899999999999</v>
      </c>
      <c r="HD69">
        <v>1</v>
      </c>
      <c r="HE69">
        <v>0.22</v>
      </c>
      <c r="HF69">
        <v>3.5479099999999999</v>
      </c>
      <c r="HG69">
        <v>20.236499999999999</v>
      </c>
      <c r="HH69">
        <v>5.2119</v>
      </c>
      <c r="HI69">
        <v>11.872199999999999</v>
      </c>
      <c r="HJ69">
        <v>4.9850000000000003</v>
      </c>
      <c r="HK69">
        <v>3.2839999999999998</v>
      </c>
      <c r="HL69">
        <v>9999</v>
      </c>
      <c r="HM69">
        <v>9999</v>
      </c>
      <c r="HN69">
        <v>9999</v>
      </c>
      <c r="HO69">
        <v>999.9</v>
      </c>
      <c r="HP69">
        <v>1.85477</v>
      </c>
      <c r="HQ69">
        <v>1.8608199999999999</v>
      </c>
      <c r="HR69">
        <v>1.85822</v>
      </c>
      <c r="HS69">
        <v>1.85938</v>
      </c>
      <c r="HT69">
        <v>1.8588100000000001</v>
      </c>
      <c r="HU69">
        <v>1.85928</v>
      </c>
      <c r="HV69">
        <v>1.8575999999999999</v>
      </c>
      <c r="HW69">
        <v>1.8609599999999999</v>
      </c>
      <c r="HX69">
        <v>5</v>
      </c>
      <c r="HY69">
        <v>0</v>
      </c>
      <c r="HZ69">
        <v>0</v>
      </c>
      <c r="IA69">
        <v>0</v>
      </c>
      <c r="IB69" t="s">
        <v>428</v>
      </c>
      <c r="IC69" t="s">
        <v>429</v>
      </c>
      <c r="ID69" t="s">
        <v>430</v>
      </c>
      <c r="IE69" t="s">
        <v>430</v>
      </c>
      <c r="IF69" t="s">
        <v>430</v>
      </c>
      <c r="IG69" t="s">
        <v>430</v>
      </c>
      <c r="IH69">
        <v>0</v>
      </c>
      <c r="II69">
        <v>100</v>
      </c>
      <c r="IJ69">
        <v>100</v>
      </c>
      <c r="IK69">
        <v>-2.7370000000000001</v>
      </c>
      <c r="IL69">
        <v>-8.5599999999999996E-2</v>
      </c>
      <c r="IM69">
        <v>-2.707239617433606</v>
      </c>
      <c r="IN69">
        <v>-2.8793889034536778E-3</v>
      </c>
      <c r="IO69">
        <v>1.2130710265152029E-6</v>
      </c>
      <c r="IP69">
        <v>-1.618128688630449E-10</v>
      </c>
      <c r="IQ69">
        <v>-0.22972164223477601</v>
      </c>
      <c r="IR69">
        <v>-1.5706532394904989E-2</v>
      </c>
      <c r="IS69">
        <v>1.201839916416713E-3</v>
      </c>
      <c r="IT69">
        <v>-1.147753359558091E-5</v>
      </c>
      <c r="IU69">
        <v>2</v>
      </c>
      <c r="IV69">
        <v>2156</v>
      </c>
      <c r="IW69">
        <v>1</v>
      </c>
      <c r="IX69">
        <v>41</v>
      </c>
      <c r="IY69">
        <v>0.9</v>
      </c>
      <c r="IZ69">
        <v>0.7</v>
      </c>
      <c r="JA69">
        <v>0.17333999999999999</v>
      </c>
      <c r="JB69">
        <v>2.5366200000000001</v>
      </c>
      <c r="JC69">
        <v>1.49414</v>
      </c>
      <c r="JD69">
        <v>2.2888199999999999</v>
      </c>
      <c r="JE69">
        <v>1.54419</v>
      </c>
      <c r="JF69">
        <v>2.3327599999999999</v>
      </c>
      <c r="JG69">
        <v>40.860799999999998</v>
      </c>
      <c r="JH69">
        <v>23.9649</v>
      </c>
      <c r="JI69">
        <v>18</v>
      </c>
      <c r="JJ69">
        <v>537.88400000000001</v>
      </c>
      <c r="JK69">
        <v>438.80500000000001</v>
      </c>
      <c r="JL69">
        <v>22.138000000000002</v>
      </c>
      <c r="JM69">
        <v>30.215</v>
      </c>
      <c r="JN69">
        <v>30.000800000000002</v>
      </c>
      <c r="JO69">
        <v>30.0641</v>
      </c>
      <c r="JP69">
        <v>30.023700000000002</v>
      </c>
      <c r="JQ69">
        <v>3.5255399999999999</v>
      </c>
      <c r="JR69">
        <v>34.596200000000003</v>
      </c>
      <c r="JS69">
        <v>0</v>
      </c>
      <c r="JT69">
        <v>22.129799999999999</v>
      </c>
      <c r="JU69">
        <v>10</v>
      </c>
      <c r="JV69">
        <v>15.9917</v>
      </c>
      <c r="JW69">
        <v>98.804199999999994</v>
      </c>
      <c r="JX69">
        <v>97.981099999999998</v>
      </c>
    </row>
    <row r="70" spans="1:284" x14ac:dyDescent="0.3">
      <c r="A70">
        <v>54</v>
      </c>
      <c r="B70">
        <v>1693258312.0999999</v>
      </c>
      <c r="C70">
        <v>14251</v>
      </c>
      <c r="D70" t="s">
        <v>700</v>
      </c>
      <c r="E70" t="s">
        <v>701</v>
      </c>
      <c r="F70" t="s">
        <v>416</v>
      </c>
      <c r="G70" t="s">
        <v>665</v>
      </c>
      <c r="H70" t="s">
        <v>593</v>
      </c>
      <c r="I70" t="s">
        <v>419</v>
      </c>
      <c r="J70" t="s">
        <v>31</v>
      </c>
      <c r="K70" t="s">
        <v>666</v>
      </c>
      <c r="L70" t="s">
        <v>594</v>
      </c>
      <c r="M70">
        <v>1693258312.0999999</v>
      </c>
      <c r="N70">
        <f t="shared" si="46"/>
        <v>6.0914424573674597E-3</v>
      </c>
      <c r="O70">
        <f t="shared" si="47"/>
        <v>6.0914424573674602</v>
      </c>
      <c r="P70">
        <f t="shared" si="48"/>
        <v>33.415794955266442</v>
      </c>
      <c r="Q70">
        <f t="shared" si="49"/>
        <v>357.33100000000002</v>
      </c>
      <c r="R70">
        <f t="shared" si="50"/>
        <v>214.9993903293888</v>
      </c>
      <c r="S70">
        <f t="shared" si="51"/>
        <v>21.336355886809205</v>
      </c>
      <c r="T70">
        <f t="shared" si="52"/>
        <v>35.461223279326006</v>
      </c>
      <c r="U70">
        <f t="shared" si="53"/>
        <v>0.42238059362169134</v>
      </c>
      <c r="V70">
        <f t="shared" si="54"/>
        <v>2.9100192333284207</v>
      </c>
      <c r="W70">
        <f t="shared" si="55"/>
        <v>0.39103935151724162</v>
      </c>
      <c r="X70">
        <f t="shared" si="56"/>
        <v>0.24702140203626996</v>
      </c>
      <c r="Y70">
        <f t="shared" si="57"/>
        <v>344.41119967095693</v>
      </c>
      <c r="Z70">
        <f t="shared" si="58"/>
        <v>28.672690678123409</v>
      </c>
      <c r="AA70">
        <f t="shared" si="59"/>
        <v>28.0288</v>
      </c>
      <c r="AB70">
        <f t="shared" si="60"/>
        <v>3.8012156600545941</v>
      </c>
      <c r="AC70">
        <f t="shared" si="61"/>
        <v>59.899294849276075</v>
      </c>
      <c r="AD70">
        <f t="shared" si="62"/>
        <v>2.3028543068446004</v>
      </c>
      <c r="AE70">
        <f t="shared" si="63"/>
        <v>3.8445432665597261</v>
      </c>
      <c r="AF70">
        <f t="shared" si="64"/>
        <v>1.4983613532099938</v>
      </c>
      <c r="AG70">
        <f t="shared" si="65"/>
        <v>-268.63261236990496</v>
      </c>
      <c r="AH70">
        <f t="shared" si="66"/>
        <v>30.529812614141665</v>
      </c>
      <c r="AI70">
        <f t="shared" si="67"/>
        <v>2.289732407104871</v>
      </c>
      <c r="AJ70">
        <f t="shared" si="68"/>
        <v>108.59813232229848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52083.599723742649</v>
      </c>
      <c r="AP70" t="s">
        <v>422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702</v>
      </c>
      <c r="AW70">
        <v>10277.799999999999</v>
      </c>
      <c r="AX70">
        <v>723.17016000000001</v>
      </c>
      <c r="AY70">
        <v>961.19513792403882</v>
      </c>
      <c r="AZ70">
        <f t="shared" si="73"/>
        <v>0.24763439652651409</v>
      </c>
      <c r="BA70">
        <v>0.5</v>
      </c>
      <c r="BB70">
        <f t="shared" si="74"/>
        <v>1513.3694998354783</v>
      </c>
      <c r="BC70">
        <f t="shared" si="75"/>
        <v>33.415794955266442</v>
      </c>
      <c r="BD70">
        <f t="shared" si="76"/>
        <v>187.38117140669556</v>
      </c>
      <c r="BE70">
        <f t="shared" si="77"/>
        <v>2.4716521310015442E-2</v>
      </c>
      <c r="BF70">
        <f t="shared" si="78"/>
        <v>2.5704196417514682</v>
      </c>
      <c r="BG70">
        <f t="shared" si="79"/>
        <v>569.66103600674569</v>
      </c>
      <c r="BH70" t="s">
        <v>703</v>
      </c>
      <c r="BI70">
        <v>549.55999999999995</v>
      </c>
      <c r="BJ70">
        <f t="shared" si="80"/>
        <v>549.55999999999995</v>
      </c>
      <c r="BK70">
        <f t="shared" si="81"/>
        <v>0.42825345414571736</v>
      </c>
      <c r="BL70">
        <f t="shared" si="82"/>
        <v>0.57824261340868033</v>
      </c>
      <c r="BM70">
        <f t="shared" si="83"/>
        <v>0.85718568164977427</v>
      </c>
      <c r="BN70">
        <f t="shared" si="84"/>
        <v>-7.346132388584893</v>
      </c>
      <c r="BO70">
        <f t="shared" si="85"/>
        <v>1.0132886655449447</v>
      </c>
      <c r="BP70">
        <f t="shared" si="86"/>
        <v>0.43942494892885836</v>
      </c>
      <c r="BQ70">
        <f t="shared" si="87"/>
        <v>0.56057505107114158</v>
      </c>
      <c r="BR70">
        <v>16516</v>
      </c>
      <c r="BS70">
        <v>290.00000000000011</v>
      </c>
      <c r="BT70">
        <v>894.02</v>
      </c>
      <c r="BU70">
        <v>175</v>
      </c>
      <c r="BV70">
        <v>10277.799999999999</v>
      </c>
      <c r="BW70">
        <v>895.57</v>
      </c>
      <c r="BX70">
        <v>-1.55</v>
      </c>
      <c r="BY70">
        <v>300.00000000000011</v>
      </c>
      <c r="BZ70">
        <v>38.5</v>
      </c>
      <c r="CA70">
        <v>961.19513792403882</v>
      </c>
      <c r="CB70">
        <v>1.1237839949906581</v>
      </c>
      <c r="CC70">
        <v>-67.44603831648989</v>
      </c>
      <c r="CD70">
        <v>0.94474450601191651</v>
      </c>
      <c r="CE70">
        <v>0.99453620383692976</v>
      </c>
      <c r="CF70">
        <v>-1.11883975528365E-2</v>
      </c>
      <c r="CG70">
        <v>289.99999999999989</v>
      </c>
      <c r="CH70">
        <v>887.97</v>
      </c>
      <c r="CI70">
        <v>665</v>
      </c>
      <c r="CJ70">
        <v>10250.5</v>
      </c>
      <c r="CK70">
        <v>895.4</v>
      </c>
      <c r="CL70">
        <v>-7.43</v>
      </c>
      <c r="CZ70">
        <f t="shared" si="88"/>
        <v>1800.22</v>
      </c>
      <c r="DA70">
        <f t="shared" si="89"/>
        <v>1513.3694998354783</v>
      </c>
      <c r="DB70">
        <f t="shared" si="90"/>
        <v>0.84065808614251503</v>
      </c>
      <c r="DC70">
        <f t="shared" si="91"/>
        <v>0.19131617228503012</v>
      </c>
      <c r="DD70">
        <v>6</v>
      </c>
      <c r="DE70">
        <v>0.5</v>
      </c>
      <c r="DF70" t="s">
        <v>425</v>
      </c>
      <c r="DG70">
        <v>2</v>
      </c>
      <c r="DH70">
        <v>1693258312.0999999</v>
      </c>
      <c r="DI70">
        <v>357.33100000000002</v>
      </c>
      <c r="DJ70">
        <v>400.00900000000001</v>
      </c>
      <c r="DK70">
        <v>23.205100000000002</v>
      </c>
      <c r="DL70">
        <v>16.070499999999999</v>
      </c>
      <c r="DM70">
        <v>361.363</v>
      </c>
      <c r="DN70">
        <v>23.302</v>
      </c>
      <c r="DO70">
        <v>500.38600000000002</v>
      </c>
      <c r="DP70">
        <v>99.1387</v>
      </c>
      <c r="DQ70">
        <v>0.10044599999999999</v>
      </c>
      <c r="DR70">
        <v>28.223400000000002</v>
      </c>
      <c r="DS70">
        <v>28.0288</v>
      </c>
      <c r="DT70">
        <v>999.9</v>
      </c>
      <c r="DU70">
        <v>0</v>
      </c>
      <c r="DV70">
        <v>0</v>
      </c>
      <c r="DW70">
        <v>9975</v>
      </c>
      <c r="DX70">
        <v>0</v>
      </c>
      <c r="DY70">
        <v>321.38900000000001</v>
      </c>
      <c r="DZ70">
        <v>-42.677999999999997</v>
      </c>
      <c r="EA70">
        <v>365.82</v>
      </c>
      <c r="EB70">
        <v>406.54199999999997</v>
      </c>
      <c r="EC70">
        <v>7.1345700000000001</v>
      </c>
      <c r="ED70">
        <v>400.00900000000001</v>
      </c>
      <c r="EE70">
        <v>16.070499999999999</v>
      </c>
      <c r="EF70">
        <v>2.3005200000000001</v>
      </c>
      <c r="EG70">
        <v>1.59321</v>
      </c>
      <c r="EH70">
        <v>19.680099999999999</v>
      </c>
      <c r="EI70">
        <v>13.8933</v>
      </c>
      <c r="EJ70">
        <v>1800.22</v>
      </c>
      <c r="EK70">
        <v>0.97800500000000001</v>
      </c>
      <c r="EL70">
        <v>2.1995500000000001E-2</v>
      </c>
      <c r="EM70">
        <v>0</v>
      </c>
      <c r="EN70">
        <v>723.25</v>
      </c>
      <c r="EO70">
        <v>5.0002500000000003</v>
      </c>
      <c r="EP70">
        <v>28052.5</v>
      </c>
      <c r="EQ70">
        <v>14823.9</v>
      </c>
      <c r="ER70">
        <v>48.125</v>
      </c>
      <c r="ES70">
        <v>49.625</v>
      </c>
      <c r="ET70">
        <v>49.125</v>
      </c>
      <c r="EU70">
        <v>48.125</v>
      </c>
      <c r="EV70">
        <v>49.186999999999998</v>
      </c>
      <c r="EW70">
        <v>1755.73</v>
      </c>
      <c r="EX70">
        <v>39.49</v>
      </c>
      <c r="EY70">
        <v>0</v>
      </c>
      <c r="EZ70">
        <v>187.79999995231631</v>
      </c>
      <c r="FA70">
        <v>0</v>
      </c>
      <c r="FB70">
        <v>723.17016000000001</v>
      </c>
      <c r="FC70">
        <v>-3.7913846145087269</v>
      </c>
      <c r="FD70">
        <v>-869.19231612318572</v>
      </c>
      <c r="FE70">
        <v>28151.88</v>
      </c>
      <c r="FF70">
        <v>15</v>
      </c>
      <c r="FG70">
        <v>1693258225.0999999</v>
      </c>
      <c r="FH70" t="s">
        <v>704</v>
      </c>
      <c r="FI70">
        <v>1693258214.0999999</v>
      </c>
      <c r="FJ70">
        <v>1693258225.0999999</v>
      </c>
      <c r="FK70">
        <v>60</v>
      </c>
      <c r="FL70">
        <v>-0.435</v>
      </c>
      <c r="FM70">
        <v>-8.9999999999999993E-3</v>
      </c>
      <c r="FN70">
        <v>-4.1189999999999998</v>
      </c>
      <c r="FO70">
        <v>-0.22800000000000001</v>
      </c>
      <c r="FP70">
        <v>400</v>
      </c>
      <c r="FQ70">
        <v>16</v>
      </c>
      <c r="FR70">
        <v>0.26</v>
      </c>
      <c r="FS70">
        <v>0.05</v>
      </c>
      <c r="FT70">
        <v>32.857683234174083</v>
      </c>
      <c r="FU70">
        <v>2.299926087551452</v>
      </c>
      <c r="FV70">
        <v>0.34363513451121391</v>
      </c>
      <c r="FW70">
        <v>0</v>
      </c>
      <c r="FX70">
        <v>0.42695934620392878</v>
      </c>
      <c r="FY70">
        <v>-1.8096545233728289E-2</v>
      </c>
      <c r="FZ70">
        <v>2.9133485215746559E-3</v>
      </c>
      <c r="GA70">
        <v>1</v>
      </c>
      <c r="GB70">
        <v>1</v>
      </c>
      <c r="GC70">
        <v>2</v>
      </c>
      <c r="GD70" t="s">
        <v>506</v>
      </c>
      <c r="GE70">
        <v>2.9217300000000002</v>
      </c>
      <c r="GF70">
        <v>2.83012</v>
      </c>
      <c r="GG70">
        <v>8.3680199999999996E-2</v>
      </c>
      <c r="GH70">
        <v>8.8828400000000002E-2</v>
      </c>
      <c r="GI70">
        <v>0.116796</v>
      </c>
      <c r="GJ70">
        <v>8.6258000000000001E-2</v>
      </c>
      <c r="GK70">
        <v>23972.799999999999</v>
      </c>
      <c r="GL70">
        <v>29278.400000000001</v>
      </c>
      <c r="GM70">
        <v>23552.799999999999</v>
      </c>
      <c r="GN70">
        <v>29442.400000000001</v>
      </c>
      <c r="GO70">
        <v>28365.9</v>
      </c>
      <c r="GP70">
        <v>38131.1</v>
      </c>
      <c r="GQ70">
        <v>33302.400000000001</v>
      </c>
      <c r="GR70">
        <v>43506.5</v>
      </c>
      <c r="GS70">
        <v>2.0316999999999998</v>
      </c>
      <c r="GT70">
        <v>1.8331999999999999</v>
      </c>
      <c r="GU70">
        <v>-2.3007400000000001E-2</v>
      </c>
      <c r="GV70">
        <v>0</v>
      </c>
      <c r="GW70">
        <v>28.404299999999999</v>
      </c>
      <c r="GX70">
        <v>999.9</v>
      </c>
      <c r="GY70">
        <v>35.4</v>
      </c>
      <c r="GZ70">
        <v>38.799999999999997</v>
      </c>
      <c r="HA70">
        <v>24.819900000000001</v>
      </c>
      <c r="HB70">
        <v>61.646099999999997</v>
      </c>
      <c r="HC70">
        <v>38.709899999999998</v>
      </c>
      <c r="HD70">
        <v>1</v>
      </c>
      <c r="HE70">
        <v>0.241484</v>
      </c>
      <c r="HF70">
        <v>3.6651199999999999</v>
      </c>
      <c r="HG70">
        <v>20.234300000000001</v>
      </c>
      <c r="HH70">
        <v>5.2130999999999998</v>
      </c>
      <c r="HI70">
        <v>11.872199999999999</v>
      </c>
      <c r="HJ70">
        <v>4.9855999999999998</v>
      </c>
      <c r="HK70">
        <v>3.2839999999999998</v>
      </c>
      <c r="HL70">
        <v>9999</v>
      </c>
      <c r="HM70">
        <v>9999</v>
      </c>
      <c r="HN70">
        <v>9999</v>
      </c>
      <c r="HO70">
        <v>999.9</v>
      </c>
      <c r="HP70">
        <v>1.8547100000000001</v>
      </c>
      <c r="HQ70">
        <v>1.8608100000000001</v>
      </c>
      <c r="HR70">
        <v>1.85822</v>
      </c>
      <c r="HS70">
        <v>1.85928</v>
      </c>
      <c r="HT70">
        <v>1.8587199999999999</v>
      </c>
      <c r="HU70">
        <v>1.85924</v>
      </c>
      <c r="HV70">
        <v>1.8575999999999999</v>
      </c>
      <c r="HW70">
        <v>1.8609599999999999</v>
      </c>
      <c r="HX70">
        <v>5</v>
      </c>
      <c r="HY70">
        <v>0</v>
      </c>
      <c r="HZ70">
        <v>0</v>
      </c>
      <c r="IA70">
        <v>0</v>
      </c>
      <c r="IB70" t="s">
        <v>428</v>
      </c>
      <c r="IC70" t="s">
        <v>429</v>
      </c>
      <c r="ID70" t="s">
        <v>430</v>
      </c>
      <c r="IE70" t="s">
        <v>430</v>
      </c>
      <c r="IF70" t="s">
        <v>430</v>
      </c>
      <c r="IG70" t="s">
        <v>430</v>
      </c>
      <c r="IH70">
        <v>0</v>
      </c>
      <c r="II70">
        <v>100</v>
      </c>
      <c r="IJ70">
        <v>100</v>
      </c>
      <c r="IK70">
        <v>-4.032</v>
      </c>
      <c r="IL70">
        <v>-9.69E-2</v>
      </c>
      <c r="IM70">
        <v>-3.1423613382598252</v>
      </c>
      <c r="IN70">
        <v>-2.8793889034536778E-3</v>
      </c>
      <c r="IO70">
        <v>1.2130710265152029E-6</v>
      </c>
      <c r="IP70">
        <v>-1.618128688630449E-10</v>
      </c>
      <c r="IQ70">
        <v>-0.23825211912249089</v>
      </c>
      <c r="IR70">
        <v>-1.5706532394904989E-2</v>
      </c>
      <c r="IS70">
        <v>1.201839916416713E-3</v>
      </c>
      <c r="IT70">
        <v>-1.147753359558091E-5</v>
      </c>
      <c r="IU70">
        <v>2</v>
      </c>
      <c r="IV70">
        <v>2156</v>
      </c>
      <c r="IW70">
        <v>1</v>
      </c>
      <c r="IX70">
        <v>41</v>
      </c>
      <c r="IY70">
        <v>1.6</v>
      </c>
      <c r="IZ70">
        <v>1.4</v>
      </c>
      <c r="JA70">
        <v>0.99609400000000003</v>
      </c>
      <c r="JB70">
        <v>2.47437</v>
      </c>
      <c r="JC70">
        <v>1.49414</v>
      </c>
      <c r="JD70">
        <v>2.2888199999999999</v>
      </c>
      <c r="JE70">
        <v>1.54419</v>
      </c>
      <c r="JF70">
        <v>2.4939</v>
      </c>
      <c r="JG70">
        <v>40.886499999999998</v>
      </c>
      <c r="JH70">
        <v>23.982399999999998</v>
      </c>
      <c r="JI70">
        <v>18</v>
      </c>
      <c r="JJ70">
        <v>537.97799999999995</v>
      </c>
      <c r="JK70">
        <v>439.57299999999998</v>
      </c>
      <c r="JL70">
        <v>22.0044</v>
      </c>
      <c r="JM70">
        <v>30.480599999999999</v>
      </c>
      <c r="JN70">
        <v>30.000599999999999</v>
      </c>
      <c r="JO70">
        <v>30.290600000000001</v>
      </c>
      <c r="JP70">
        <v>30.246200000000002</v>
      </c>
      <c r="JQ70">
        <v>20.025400000000001</v>
      </c>
      <c r="JR70">
        <v>32.936599999999999</v>
      </c>
      <c r="JS70">
        <v>0</v>
      </c>
      <c r="JT70">
        <v>21.998000000000001</v>
      </c>
      <c r="JU70">
        <v>400</v>
      </c>
      <c r="JV70">
        <v>16.158300000000001</v>
      </c>
      <c r="JW70">
        <v>98.771100000000004</v>
      </c>
      <c r="JX70">
        <v>97.953699999999998</v>
      </c>
    </row>
    <row r="71" spans="1:284" x14ac:dyDescent="0.3">
      <c r="A71">
        <v>55</v>
      </c>
      <c r="B71">
        <v>1693258411.5999999</v>
      </c>
      <c r="C71">
        <v>14350.5</v>
      </c>
      <c r="D71" t="s">
        <v>705</v>
      </c>
      <c r="E71" t="s">
        <v>706</v>
      </c>
      <c r="F71" t="s">
        <v>416</v>
      </c>
      <c r="G71" t="s">
        <v>665</v>
      </c>
      <c r="H71" t="s">
        <v>593</v>
      </c>
      <c r="I71" t="s">
        <v>419</v>
      </c>
      <c r="J71" t="s">
        <v>31</v>
      </c>
      <c r="K71" t="s">
        <v>666</v>
      </c>
      <c r="L71" t="s">
        <v>594</v>
      </c>
      <c r="M71">
        <v>1693258411.5999999</v>
      </c>
      <c r="N71">
        <f t="shared" si="46"/>
        <v>5.3840101166533795E-3</v>
      </c>
      <c r="O71">
        <f t="shared" si="47"/>
        <v>5.3840101166533794</v>
      </c>
      <c r="P71">
        <f t="shared" si="48"/>
        <v>34.737028724714207</v>
      </c>
      <c r="Q71">
        <f t="shared" si="49"/>
        <v>355.976</v>
      </c>
      <c r="R71">
        <f t="shared" si="50"/>
        <v>187.59799520462713</v>
      </c>
      <c r="S71">
        <f t="shared" si="51"/>
        <v>18.616408617632064</v>
      </c>
      <c r="T71">
        <f t="shared" si="52"/>
        <v>35.325509032447997</v>
      </c>
      <c r="U71">
        <f t="shared" si="53"/>
        <v>0.36439487420135341</v>
      </c>
      <c r="V71">
        <f t="shared" si="54"/>
        <v>2.9090830225275779</v>
      </c>
      <c r="W71">
        <f t="shared" si="55"/>
        <v>0.34080359641303898</v>
      </c>
      <c r="X71">
        <f t="shared" si="56"/>
        <v>0.21499442705342431</v>
      </c>
      <c r="Y71">
        <f t="shared" si="57"/>
        <v>344.37069967100183</v>
      </c>
      <c r="Z71">
        <f t="shared" si="58"/>
        <v>28.783644310085055</v>
      </c>
      <c r="AA71">
        <f t="shared" si="59"/>
        <v>28.0227</v>
      </c>
      <c r="AB71">
        <f t="shared" si="60"/>
        <v>3.7998644123702068</v>
      </c>
      <c r="AC71">
        <f t="shared" si="61"/>
        <v>59.565237885887065</v>
      </c>
      <c r="AD71">
        <f t="shared" si="62"/>
        <v>2.2801672547903999</v>
      </c>
      <c r="AE71">
        <f t="shared" si="63"/>
        <v>3.8280167018868658</v>
      </c>
      <c r="AF71">
        <f t="shared" si="64"/>
        <v>1.5196971575798068</v>
      </c>
      <c r="AG71">
        <f t="shared" si="65"/>
        <v>-237.43484614441402</v>
      </c>
      <c r="AH71">
        <f t="shared" si="66"/>
        <v>19.870929111461148</v>
      </c>
      <c r="AI71">
        <f t="shared" si="67"/>
        <v>1.4902021569648307</v>
      </c>
      <c r="AJ71">
        <f t="shared" si="68"/>
        <v>128.29698479501377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52069.548444440581</v>
      </c>
      <c r="AP71" t="s">
        <v>422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707</v>
      </c>
      <c r="AW71">
        <v>10262.4</v>
      </c>
      <c r="AX71">
        <v>716.48579999999993</v>
      </c>
      <c r="AY71">
        <v>960.09577064980306</v>
      </c>
      <c r="AZ71">
        <f t="shared" si="73"/>
        <v>0.2537350732051713</v>
      </c>
      <c r="BA71">
        <v>0.5</v>
      </c>
      <c r="BB71">
        <f t="shared" si="74"/>
        <v>1513.1927998355009</v>
      </c>
      <c r="BC71">
        <f t="shared" si="75"/>
        <v>34.737028724714207</v>
      </c>
      <c r="BD71">
        <f t="shared" si="76"/>
        <v>191.97504291989947</v>
      </c>
      <c r="BE71">
        <f t="shared" si="77"/>
        <v>2.5592550576680462E-2</v>
      </c>
      <c r="BF71">
        <f t="shared" si="78"/>
        <v>2.5745079865077147</v>
      </c>
      <c r="BG71">
        <f t="shared" si="79"/>
        <v>569.27470898304682</v>
      </c>
      <c r="BH71" t="s">
        <v>708</v>
      </c>
      <c r="BI71">
        <v>550.57000000000005</v>
      </c>
      <c r="BJ71">
        <f t="shared" si="80"/>
        <v>550.57000000000005</v>
      </c>
      <c r="BK71">
        <f t="shared" si="81"/>
        <v>0.42654679165249487</v>
      </c>
      <c r="BL71">
        <f t="shared" si="82"/>
        <v>0.59485870758087378</v>
      </c>
      <c r="BM71">
        <f t="shared" si="83"/>
        <v>0.85786770879470975</v>
      </c>
      <c r="BN71">
        <f t="shared" si="84"/>
        <v>-7.2717727551445925</v>
      </c>
      <c r="BO71">
        <f t="shared" si="85"/>
        <v>1.0137395449444779</v>
      </c>
      <c r="BP71">
        <f t="shared" si="86"/>
        <v>0.45710795473239213</v>
      </c>
      <c r="BQ71">
        <f t="shared" si="87"/>
        <v>0.54289204526760781</v>
      </c>
      <c r="BR71">
        <v>16518</v>
      </c>
      <c r="BS71">
        <v>290.00000000000011</v>
      </c>
      <c r="BT71">
        <v>895.96</v>
      </c>
      <c r="BU71">
        <v>285</v>
      </c>
      <c r="BV71">
        <v>10262.4</v>
      </c>
      <c r="BW71">
        <v>895.6</v>
      </c>
      <c r="BX71">
        <v>0.36</v>
      </c>
      <c r="BY71">
        <v>300.00000000000011</v>
      </c>
      <c r="BZ71">
        <v>38.5</v>
      </c>
      <c r="CA71">
        <v>960.09577064980306</v>
      </c>
      <c r="CB71">
        <v>1.343705568136222</v>
      </c>
      <c r="CC71">
        <v>-66.189063597934833</v>
      </c>
      <c r="CD71">
        <v>1.129502145126035</v>
      </c>
      <c r="CE71">
        <v>0.99191215370608576</v>
      </c>
      <c r="CF71">
        <v>-1.118742135706341E-2</v>
      </c>
      <c r="CG71">
        <v>289.99999999999989</v>
      </c>
      <c r="CH71">
        <v>891.47</v>
      </c>
      <c r="CI71">
        <v>695</v>
      </c>
      <c r="CJ71">
        <v>10247.299999999999</v>
      </c>
      <c r="CK71">
        <v>895.5</v>
      </c>
      <c r="CL71">
        <v>-4.03</v>
      </c>
      <c r="CZ71">
        <f t="shared" si="88"/>
        <v>1800.01</v>
      </c>
      <c r="DA71">
        <f t="shared" si="89"/>
        <v>1513.1927998355009</v>
      </c>
      <c r="DB71">
        <f t="shared" si="90"/>
        <v>0.84065799625307691</v>
      </c>
      <c r="DC71">
        <f t="shared" si="91"/>
        <v>0.19131599250615378</v>
      </c>
      <c r="DD71">
        <v>6</v>
      </c>
      <c r="DE71">
        <v>0.5</v>
      </c>
      <c r="DF71" t="s">
        <v>425</v>
      </c>
      <c r="DG71">
        <v>2</v>
      </c>
      <c r="DH71">
        <v>1693258411.5999999</v>
      </c>
      <c r="DI71">
        <v>355.976</v>
      </c>
      <c r="DJ71">
        <v>399.96199999999999</v>
      </c>
      <c r="DK71">
        <v>22.9773</v>
      </c>
      <c r="DL71">
        <v>16.6647</v>
      </c>
      <c r="DM71">
        <v>360.15499999999997</v>
      </c>
      <c r="DN71">
        <v>23.200299999999999</v>
      </c>
      <c r="DO71">
        <v>499.98099999999999</v>
      </c>
      <c r="DP71">
        <v>99.135300000000001</v>
      </c>
      <c r="DQ71">
        <v>0.10034800000000001</v>
      </c>
      <c r="DR71">
        <v>28.1494</v>
      </c>
      <c r="DS71">
        <v>28.0227</v>
      </c>
      <c r="DT71">
        <v>999.9</v>
      </c>
      <c r="DU71">
        <v>0</v>
      </c>
      <c r="DV71">
        <v>0</v>
      </c>
      <c r="DW71">
        <v>9970</v>
      </c>
      <c r="DX71">
        <v>0</v>
      </c>
      <c r="DY71">
        <v>295.39800000000002</v>
      </c>
      <c r="DZ71">
        <v>-43.8369</v>
      </c>
      <c r="EA71">
        <v>364.54700000000003</v>
      </c>
      <c r="EB71">
        <v>406.74</v>
      </c>
      <c r="EC71">
        <v>6.4365699999999997</v>
      </c>
      <c r="ED71">
        <v>399.96199999999999</v>
      </c>
      <c r="EE71">
        <v>16.6647</v>
      </c>
      <c r="EF71">
        <v>2.2901500000000001</v>
      </c>
      <c r="EG71">
        <v>1.6520600000000001</v>
      </c>
      <c r="EH71">
        <v>19.607299999999999</v>
      </c>
      <c r="EI71">
        <v>14.453099999999999</v>
      </c>
      <c r="EJ71">
        <v>1800.01</v>
      </c>
      <c r="EK71">
        <v>0.97800500000000001</v>
      </c>
      <c r="EL71">
        <v>2.1995399999999998E-2</v>
      </c>
      <c r="EM71">
        <v>0</v>
      </c>
      <c r="EN71">
        <v>717</v>
      </c>
      <c r="EO71">
        <v>5.0002500000000003</v>
      </c>
      <c r="EP71">
        <v>27643.3</v>
      </c>
      <c r="EQ71">
        <v>14822.2</v>
      </c>
      <c r="ER71">
        <v>48.25</v>
      </c>
      <c r="ES71">
        <v>49.625</v>
      </c>
      <c r="ET71">
        <v>49.186999999999998</v>
      </c>
      <c r="EU71">
        <v>48.186999999999998</v>
      </c>
      <c r="EV71">
        <v>49.311999999999998</v>
      </c>
      <c r="EW71">
        <v>1755.53</v>
      </c>
      <c r="EX71">
        <v>39.479999999999997</v>
      </c>
      <c r="EY71">
        <v>0</v>
      </c>
      <c r="EZ71">
        <v>97.799999952316284</v>
      </c>
      <c r="FA71">
        <v>0</v>
      </c>
      <c r="FB71">
        <v>716.48579999999993</v>
      </c>
      <c r="FC71">
        <v>0.24884615301752541</v>
      </c>
      <c r="FD71">
        <v>-1133.0307722373029</v>
      </c>
      <c r="FE71">
        <v>27891.227999999999</v>
      </c>
      <c r="FF71">
        <v>15</v>
      </c>
      <c r="FG71">
        <v>1693258438.0999999</v>
      </c>
      <c r="FH71" t="s">
        <v>709</v>
      </c>
      <c r="FI71">
        <v>1693258436.5999999</v>
      </c>
      <c r="FJ71">
        <v>1693258438.0999999</v>
      </c>
      <c r="FK71">
        <v>61</v>
      </c>
      <c r="FL71">
        <v>-0.06</v>
      </c>
      <c r="FM71">
        <v>-8.9999999999999993E-3</v>
      </c>
      <c r="FN71">
        <v>-4.1790000000000003</v>
      </c>
      <c r="FO71">
        <v>-0.223</v>
      </c>
      <c r="FP71">
        <v>400</v>
      </c>
      <c r="FQ71">
        <v>17</v>
      </c>
      <c r="FR71">
        <v>0.22</v>
      </c>
      <c r="FS71">
        <v>0.04</v>
      </c>
      <c r="FT71">
        <v>34.319185790329392</v>
      </c>
      <c r="FU71">
        <v>1.000798688102013</v>
      </c>
      <c r="FV71">
        <v>0.1589469904738767</v>
      </c>
      <c r="FW71">
        <v>0</v>
      </c>
      <c r="FX71">
        <v>0.38014845750652138</v>
      </c>
      <c r="FY71">
        <v>-2.4435130353171169E-2</v>
      </c>
      <c r="FZ71">
        <v>3.9529251037390524E-3</v>
      </c>
      <c r="GA71">
        <v>1</v>
      </c>
      <c r="GB71">
        <v>1</v>
      </c>
      <c r="GC71">
        <v>2</v>
      </c>
      <c r="GD71" t="s">
        <v>506</v>
      </c>
      <c r="GE71">
        <v>2.92062</v>
      </c>
      <c r="GF71">
        <v>2.8299699999999999</v>
      </c>
      <c r="GG71">
        <v>8.3435200000000001E-2</v>
      </c>
      <c r="GH71">
        <v>8.8798799999999997E-2</v>
      </c>
      <c r="GI71">
        <v>0.1164</v>
      </c>
      <c r="GJ71">
        <v>8.8543800000000006E-2</v>
      </c>
      <c r="GK71">
        <v>23974.799999999999</v>
      </c>
      <c r="GL71">
        <v>29275</v>
      </c>
      <c r="GM71">
        <v>23548.799999999999</v>
      </c>
      <c r="GN71">
        <v>29438.5</v>
      </c>
      <c r="GO71">
        <v>28374.9</v>
      </c>
      <c r="GP71">
        <v>38029.800000000003</v>
      </c>
      <c r="GQ71">
        <v>33297.4</v>
      </c>
      <c r="GR71">
        <v>43501.5</v>
      </c>
      <c r="GS71">
        <v>2.0293000000000001</v>
      </c>
      <c r="GT71">
        <v>1.8334999999999999</v>
      </c>
      <c r="GU71">
        <v>-2.35438E-2</v>
      </c>
      <c r="GV71">
        <v>0</v>
      </c>
      <c r="GW71">
        <v>28.4069</v>
      </c>
      <c r="GX71">
        <v>999.9</v>
      </c>
      <c r="GY71">
        <v>35.200000000000003</v>
      </c>
      <c r="GZ71">
        <v>38.700000000000003</v>
      </c>
      <c r="HA71">
        <v>24.547999999999998</v>
      </c>
      <c r="HB71">
        <v>61.196100000000001</v>
      </c>
      <c r="HC71">
        <v>39.238799999999998</v>
      </c>
      <c r="HD71">
        <v>1</v>
      </c>
      <c r="HE71">
        <v>0.25335400000000002</v>
      </c>
      <c r="HF71">
        <v>4.2152200000000004</v>
      </c>
      <c r="HG71">
        <v>20.221499999999999</v>
      </c>
      <c r="HH71">
        <v>5.2130999999999998</v>
      </c>
      <c r="HI71">
        <v>11.872199999999999</v>
      </c>
      <c r="HJ71">
        <v>4.9855999999999998</v>
      </c>
      <c r="HK71">
        <v>3.2839999999999998</v>
      </c>
      <c r="HL71">
        <v>9999</v>
      </c>
      <c r="HM71">
        <v>9999</v>
      </c>
      <c r="HN71">
        <v>9999</v>
      </c>
      <c r="HO71">
        <v>999.9</v>
      </c>
      <c r="HP71">
        <v>1.8547199999999999</v>
      </c>
      <c r="HQ71">
        <v>1.8608100000000001</v>
      </c>
      <c r="HR71">
        <v>1.85822</v>
      </c>
      <c r="HS71">
        <v>1.8593299999999999</v>
      </c>
      <c r="HT71">
        <v>1.8587499999999999</v>
      </c>
      <c r="HU71">
        <v>1.8592599999999999</v>
      </c>
      <c r="HV71">
        <v>1.8575999999999999</v>
      </c>
      <c r="HW71">
        <v>1.8609599999999999</v>
      </c>
      <c r="HX71">
        <v>5</v>
      </c>
      <c r="HY71">
        <v>0</v>
      </c>
      <c r="HZ71">
        <v>0</v>
      </c>
      <c r="IA71">
        <v>0</v>
      </c>
      <c r="IB71" t="s">
        <v>428</v>
      </c>
      <c r="IC71" t="s">
        <v>429</v>
      </c>
      <c r="ID71" t="s">
        <v>430</v>
      </c>
      <c r="IE71" t="s">
        <v>430</v>
      </c>
      <c r="IF71" t="s">
        <v>430</v>
      </c>
      <c r="IG71" t="s">
        <v>430</v>
      </c>
      <c r="IH71">
        <v>0</v>
      </c>
      <c r="II71">
        <v>100</v>
      </c>
      <c r="IJ71">
        <v>100</v>
      </c>
      <c r="IK71">
        <v>-4.1790000000000003</v>
      </c>
      <c r="IL71">
        <v>-0.223</v>
      </c>
      <c r="IM71">
        <v>-3.1423613382598252</v>
      </c>
      <c r="IN71">
        <v>-2.8793889034536778E-3</v>
      </c>
      <c r="IO71">
        <v>1.2130710265152029E-6</v>
      </c>
      <c r="IP71">
        <v>-1.618128688630449E-10</v>
      </c>
      <c r="IQ71">
        <v>-0.23825211912249089</v>
      </c>
      <c r="IR71">
        <v>-1.5706532394904989E-2</v>
      </c>
      <c r="IS71">
        <v>1.201839916416713E-3</v>
      </c>
      <c r="IT71">
        <v>-1.147753359558091E-5</v>
      </c>
      <c r="IU71">
        <v>2</v>
      </c>
      <c r="IV71">
        <v>2156</v>
      </c>
      <c r="IW71">
        <v>1</v>
      </c>
      <c r="IX71">
        <v>41</v>
      </c>
      <c r="IY71">
        <v>3.3</v>
      </c>
      <c r="IZ71">
        <v>3.1</v>
      </c>
      <c r="JA71">
        <v>0.99731400000000003</v>
      </c>
      <c r="JB71">
        <v>2.4706999999999999</v>
      </c>
      <c r="JC71">
        <v>1.49414</v>
      </c>
      <c r="JD71">
        <v>2.2900399999999999</v>
      </c>
      <c r="JE71">
        <v>1.54419</v>
      </c>
      <c r="JF71">
        <v>2.36328</v>
      </c>
      <c r="JG71">
        <v>40.938000000000002</v>
      </c>
      <c r="JH71">
        <v>23.9649</v>
      </c>
      <c r="JI71">
        <v>18</v>
      </c>
      <c r="JJ71">
        <v>537.33299999999997</v>
      </c>
      <c r="JK71">
        <v>440.61599999999999</v>
      </c>
      <c r="JL71">
        <v>21.41</v>
      </c>
      <c r="JM71">
        <v>30.5947</v>
      </c>
      <c r="JN71">
        <v>30.000599999999999</v>
      </c>
      <c r="JO71">
        <v>30.398800000000001</v>
      </c>
      <c r="JP71">
        <v>30.352499999999999</v>
      </c>
      <c r="JQ71">
        <v>20.031099999999999</v>
      </c>
      <c r="JR71">
        <v>29.823499999999999</v>
      </c>
      <c r="JS71">
        <v>0</v>
      </c>
      <c r="JT71">
        <v>21.405999999999999</v>
      </c>
      <c r="JU71">
        <v>400</v>
      </c>
      <c r="JV71">
        <v>16.8064</v>
      </c>
      <c r="JW71">
        <v>98.755399999999995</v>
      </c>
      <c r="JX71">
        <v>97.941800000000001</v>
      </c>
    </row>
    <row r="72" spans="1:284" x14ac:dyDescent="0.3">
      <c r="A72">
        <v>56</v>
      </c>
      <c r="B72">
        <v>1693258542.5999999</v>
      </c>
      <c r="C72">
        <v>14481.5</v>
      </c>
      <c r="D72" t="s">
        <v>710</v>
      </c>
      <c r="E72" t="s">
        <v>711</v>
      </c>
      <c r="F72" t="s">
        <v>416</v>
      </c>
      <c r="G72" t="s">
        <v>665</v>
      </c>
      <c r="H72" t="s">
        <v>593</v>
      </c>
      <c r="I72" t="s">
        <v>419</v>
      </c>
      <c r="J72" t="s">
        <v>31</v>
      </c>
      <c r="K72" t="s">
        <v>666</v>
      </c>
      <c r="L72" t="s">
        <v>594</v>
      </c>
      <c r="M72">
        <v>1693258542.5999999</v>
      </c>
      <c r="N72">
        <f t="shared" si="46"/>
        <v>4.8601051046271351E-3</v>
      </c>
      <c r="O72">
        <f t="shared" si="47"/>
        <v>4.8601051046271353</v>
      </c>
      <c r="P72">
        <f t="shared" si="48"/>
        <v>37.741763650891734</v>
      </c>
      <c r="Q72">
        <f t="shared" si="49"/>
        <v>452.04899999999998</v>
      </c>
      <c r="R72">
        <f t="shared" si="50"/>
        <v>249.79341411030336</v>
      </c>
      <c r="S72">
        <f t="shared" si="51"/>
        <v>24.789165691478914</v>
      </c>
      <c r="T72">
        <f t="shared" si="52"/>
        <v>44.860740630731996</v>
      </c>
      <c r="U72">
        <f t="shared" si="53"/>
        <v>0.32871823134943723</v>
      </c>
      <c r="V72">
        <f t="shared" si="54"/>
        <v>2.9170224043615738</v>
      </c>
      <c r="W72">
        <f t="shared" si="55"/>
        <v>0.30943814284944271</v>
      </c>
      <c r="X72">
        <f t="shared" si="56"/>
        <v>0.19503677699233291</v>
      </c>
      <c r="Y72">
        <f t="shared" si="57"/>
        <v>344.3972996710275</v>
      </c>
      <c r="Z72">
        <f t="shared" si="58"/>
        <v>28.808840119512187</v>
      </c>
      <c r="AA72">
        <f t="shared" si="59"/>
        <v>28.0044</v>
      </c>
      <c r="AB72">
        <f t="shared" si="60"/>
        <v>3.7958131833874567</v>
      </c>
      <c r="AC72">
        <f t="shared" si="61"/>
        <v>60.072966913118222</v>
      </c>
      <c r="AD72">
        <f t="shared" si="62"/>
        <v>2.2849008636324002</v>
      </c>
      <c r="AE72">
        <f t="shared" si="63"/>
        <v>3.8035425600619752</v>
      </c>
      <c r="AF72">
        <f t="shared" si="64"/>
        <v>1.5109123197550565</v>
      </c>
      <c r="AG72">
        <f t="shared" si="65"/>
        <v>-214.33063511405666</v>
      </c>
      <c r="AH72">
        <f t="shared" si="66"/>
        <v>5.4884616640516066</v>
      </c>
      <c r="AI72">
        <f t="shared" si="67"/>
        <v>0.41021934895081952</v>
      </c>
      <c r="AJ72">
        <f t="shared" si="68"/>
        <v>135.96534556997327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52316.008318082189</v>
      </c>
      <c r="AP72" t="s">
        <v>422</v>
      </c>
      <c r="AQ72">
        <v>10366.9</v>
      </c>
      <c r="AR72">
        <v>993.59653846153856</v>
      </c>
      <c r="AS72">
        <v>3431.87</v>
      </c>
      <c r="AT72">
        <f t="shared" si="72"/>
        <v>0.71047955241266758</v>
      </c>
      <c r="AU72">
        <v>-3.9894345373445681</v>
      </c>
      <c r="AV72" t="s">
        <v>712</v>
      </c>
      <c r="AW72">
        <v>10273.4</v>
      </c>
      <c r="AX72">
        <v>719.97176000000002</v>
      </c>
      <c r="AY72">
        <v>997.51039160287496</v>
      </c>
      <c r="AZ72">
        <f t="shared" si="73"/>
        <v>0.27823131863007955</v>
      </c>
      <c r="BA72">
        <v>0.5</v>
      </c>
      <c r="BB72">
        <f t="shared" si="74"/>
        <v>1513.3103998355139</v>
      </c>
      <c r="BC72">
        <f t="shared" si="75"/>
        <v>37.741763650891734</v>
      </c>
      <c r="BD72">
        <f t="shared" si="76"/>
        <v>210.52517402142396</v>
      </c>
      <c r="BE72">
        <f t="shared" si="77"/>
        <v>2.757609951849415E-2</v>
      </c>
      <c r="BF72">
        <f t="shared" si="78"/>
        <v>2.4404353367040241</v>
      </c>
      <c r="BG72">
        <f t="shared" si="79"/>
        <v>582.22324883594729</v>
      </c>
      <c r="BH72" t="s">
        <v>713</v>
      </c>
      <c r="BI72">
        <v>550.92999999999995</v>
      </c>
      <c r="BJ72">
        <f t="shared" si="80"/>
        <v>550.92999999999995</v>
      </c>
      <c r="BK72">
        <f t="shared" si="81"/>
        <v>0.44769497677640824</v>
      </c>
      <c r="BL72">
        <f t="shared" si="82"/>
        <v>0.62147518525550993</v>
      </c>
      <c r="BM72">
        <f t="shared" si="83"/>
        <v>0.84498795823485573</v>
      </c>
      <c r="BN72">
        <f t="shared" si="84"/>
        <v>70.91186653674697</v>
      </c>
      <c r="BO72">
        <f t="shared" si="85"/>
        <v>0.99839482600984919</v>
      </c>
      <c r="BP72">
        <f t="shared" si="86"/>
        <v>0.47555938001348563</v>
      </c>
      <c r="BQ72">
        <f t="shared" si="87"/>
        <v>0.52444061998651437</v>
      </c>
      <c r="BR72">
        <v>16520</v>
      </c>
      <c r="BS72">
        <v>290.00000000000011</v>
      </c>
      <c r="BT72">
        <v>923.48</v>
      </c>
      <c r="BU72">
        <v>195</v>
      </c>
      <c r="BV72">
        <v>10273.4</v>
      </c>
      <c r="BW72">
        <v>923.35</v>
      </c>
      <c r="BX72">
        <v>0.13</v>
      </c>
      <c r="BY72">
        <v>300.00000000000011</v>
      </c>
      <c r="BZ72">
        <v>38.5</v>
      </c>
      <c r="CA72">
        <v>997.51039160287496</v>
      </c>
      <c r="CB72">
        <v>1.2353303863520091</v>
      </c>
      <c r="CC72">
        <v>-76.184901896059245</v>
      </c>
      <c r="CD72">
        <v>1.038355121974406</v>
      </c>
      <c r="CE72">
        <v>0.99482561209719222</v>
      </c>
      <c r="CF72">
        <v>-1.118677552836485E-2</v>
      </c>
      <c r="CG72">
        <v>289.99999999999989</v>
      </c>
      <c r="CH72">
        <v>919</v>
      </c>
      <c r="CI72">
        <v>725</v>
      </c>
      <c r="CJ72">
        <v>10244.799999999999</v>
      </c>
      <c r="CK72">
        <v>923.15</v>
      </c>
      <c r="CL72">
        <v>-4.1500000000000004</v>
      </c>
      <c r="CZ72">
        <f t="shared" si="88"/>
        <v>1800.15</v>
      </c>
      <c r="DA72">
        <f t="shared" si="89"/>
        <v>1513.3103998355139</v>
      </c>
      <c r="DB72">
        <f t="shared" si="90"/>
        <v>0.84065794507986213</v>
      </c>
      <c r="DC72">
        <f t="shared" si="91"/>
        <v>0.19131589015972417</v>
      </c>
      <c r="DD72">
        <v>6</v>
      </c>
      <c r="DE72">
        <v>0.5</v>
      </c>
      <c r="DF72" t="s">
        <v>425</v>
      </c>
      <c r="DG72">
        <v>2</v>
      </c>
      <c r="DH72">
        <v>1693258542.5999999</v>
      </c>
      <c r="DI72">
        <v>452.04899999999998</v>
      </c>
      <c r="DJ72">
        <v>499.96</v>
      </c>
      <c r="DK72">
        <v>23.0243</v>
      </c>
      <c r="DL72">
        <v>17.328299999999999</v>
      </c>
      <c r="DM72">
        <v>456.315</v>
      </c>
      <c r="DN72">
        <v>23.135400000000001</v>
      </c>
      <c r="DO72">
        <v>500.16199999999998</v>
      </c>
      <c r="DP72">
        <v>99.138900000000007</v>
      </c>
      <c r="DQ72">
        <v>9.9767999999999996E-2</v>
      </c>
      <c r="DR72">
        <v>28.039300000000001</v>
      </c>
      <c r="DS72">
        <v>28.0044</v>
      </c>
      <c r="DT72">
        <v>999.9</v>
      </c>
      <c r="DU72">
        <v>0</v>
      </c>
      <c r="DV72">
        <v>0</v>
      </c>
      <c r="DW72">
        <v>10015</v>
      </c>
      <c r="DX72">
        <v>0</v>
      </c>
      <c r="DY72">
        <v>270.51900000000001</v>
      </c>
      <c r="DZ72">
        <v>-47.9114</v>
      </c>
      <c r="EA72">
        <v>462.702</v>
      </c>
      <c r="EB72">
        <v>508.77600000000001</v>
      </c>
      <c r="EC72">
        <v>5.69597</v>
      </c>
      <c r="ED72">
        <v>499.96</v>
      </c>
      <c r="EE72">
        <v>17.328299999999999</v>
      </c>
      <c r="EF72">
        <v>2.2826</v>
      </c>
      <c r="EG72">
        <v>1.71791</v>
      </c>
      <c r="EH72">
        <v>19.554099999999998</v>
      </c>
      <c r="EI72">
        <v>15.059200000000001</v>
      </c>
      <c r="EJ72">
        <v>1800.15</v>
      </c>
      <c r="EK72">
        <v>0.97800799999999999</v>
      </c>
      <c r="EL72">
        <v>2.1991799999999999E-2</v>
      </c>
      <c r="EM72">
        <v>0</v>
      </c>
      <c r="EN72">
        <v>720.16399999999999</v>
      </c>
      <c r="EO72">
        <v>5.0002500000000003</v>
      </c>
      <c r="EP72">
        <v>27028.9</v>
      </c>
      <c r="EQ72">
        <v>14823.3</v>
      </c>
      <c r="ER72">
        <v>48.311999999999998</v>
      </c>
      <c r="ES72">
        <v>49.686999999999998</v>
      </c>
      <c r="ET72">
        <v>49.25</v>
      </c>
      <c r="EU72">
        <v>48.186999999999998</v>
      </c>
      <c r="EV72">
        <v>49.311999999999998</v>
      </c>
      <c r="EW72">
        <v>1755.67</v>
      </c>
      <c r="EX72">
        <v>39.479999999999997</v>
      </c>
      <c r="EY72">
        <v>0</v>
      </c>
      <c r="EZ72">
        <v>129</v>
      </c>
      <c r="FA72">
        <v>0</v>
      </c>
      <c r="FB72">
        <v>719.97176000000002</v>
      </c>
      <c r="FC72">
        <v>0.85607692596247242</v>
      </c>
      <c r="FD72">
        <v>-3762.092294372952</v>
      </c>
      <c r="FE72">
        <v>27221.011999999999</v>
      </c>
      <c r="FF72">
        <v>15</v>
      </c>
      <c r="FG72">
        <v>1693258506.0999999</v>
      </c>
      <c r="FH72" t="s">
        <v>714</v>
      </c>
      <c r="FI72">
        <v>1693258506.0999999</v>
      </c>
      <c r="FJ72">
        <v>1693258499.0999999</v>
      </c>
      <c r="FK72">
        <v>62</v>
      </c>
      <c r="FL72">
        <v>1.2999999999999999E-2</v>
      </c>
      <c r="FM72">
        <v>-2E-3</v>
      </c>
      <c r="FN72">
        <v>-4.3540000000000001</v>
      </c>
      <c r="FO72">
        <v>-0.222</v>
      </c>
      <c r="FP72">
        <v>500</v>
      </c>
      <c r="FQ72">
        <v>17</v>
      </c>
      <c r="FR72">
        <v>0.13</v>
      </c>
      <c r="FS72">
        <v>0.04</v>
      </c>
      <c r="FT72">
        <v>37.699068961683651</v>
      </c>
      <c r="FU72">
        <v>-0.16660926299843781</v>
      </c>
      <c r="FV72">
        <v>0.1417367459780772</v>
      </c>
      <c r="FW72">
        <v>1</v>
      </c>
      <c r="FX72">
        <v>0.3247585451362624</v>
      </c>
      <c r="FY72">
        <v>7.3618536663443312E-2</v>
      </c>
      <c r="FZ72">
        <v>1.6484076064557349E-2</v>
      </c>
      <c r="GA72">
        <v>1</v>
      </c>
      <c r="GB72">
        <v>2</v>
      </c>
      <c r="GC72">
        <v>2</v>
      </c>
      <c r="GD72" t="s">
        <v>427</v>
      </c>
      <c r="GE72">
        <v>2.92096</v>
      </c>
      <c r="GF72">
        <v>2.82979</v>
      </c>
      <c r="GG72">
        <v>9.9863300000000002E-2</v>
      </c>
      <c r="GH72">
        <v>0.104868</v>
      </c>
      <c r="GI72">
        <v>0.11613800000000001</v>
      </c>
      <c r="GJ72">
        <v>9.1064400000000004E-2</v>
      </c>
      <c r="GK72">
        <v>23541.1</v>
      </c>
      <c r="GL72">
        <v>28753.8</v>
      </c>
      <c r="GM72">
        <v>23545.1</v>
      </c>
      <c r="GN72">
        <v>29434</v>
      </c>
      <c r="GO72">
        <v>28381.5</v>
      </c>
      <c r="GP72">
        <v>37919.9</v>
      </c>
      <c r="GQ72">
        <v>33292.699999999997</v>
      </c>
      <c r="GR72">
        <v>43495.9</v>
      </c>
      <c r="GS72">
        <v>2.0253999999999999</v>
      </c>
      <c r="GT72">
        <v>1.8338000000000001</v>
      </c>
      <c r="GU72">
        <v>-1.5765399999999999E-2</v>
      </c>
      <c r="GV72">
        <v>0</v>
      </c>
      <c r="GW72">
        <v>28.261700000000001</v>
      </c>
      <c r="GX72">
        <v>999.9</v>
      </c>
      <c r="GY72">
        <v>35</v>
      </c>
      <c r="GZ72">
        <v>38.700000000000003</v>
      </c>
      <c r="HA72">
        <v>24.409500000000001</v>
      </c>
      <c r="HB72">
        <v>61.176099999999998</v>
      </c>
      <c r="HC72">
        <v>38.978400000000001</v>
      </c>
      <c r="HD72">
        <v>1</v>
      </c>
      <c r="HE72">
        <v>0.26091500000000001</v>
      </c>
      <c r="HF72">
        <v>3.8621599999999998</v>
      </c>
      <c r="HG72">
        <v>20.229399999999998</v>
      </c>
      <c r="HH72">
        <v>5.2125000000000004</v>
      </c>
      <c r="HI72">
        <v>11.872199999999999</v>
      </c>
      <c r="HJ72">
        <v>4.9854000000000003</v>
      </c>
      <c r="HK72">
        <v>3.2839999999999998</v>
      </c>
      <c r="HL72">
        <v>9999</v>
      </c>
      <c r="HM72">
        <v>9999</v>
      </c>
      <c r="HN72">
        <v>9999</v>
      </c>
      <c r="HO72">
        <v>999.9</v>
      </c>
      <c r="HP72">
        <v>1.8547100000000001</v>
      </c>
      <c r="HQ72">
        <v>1.8608100000000001</v>
      </c>
      <c r="HR72">
        <v>1.85822</v>
      </c>
      <c r="HS72">
        <v>1.85928</v>
      </c>
      <c r="HT72">
        <v>1.85867</v>
      </c>
      <c r="HU72">
        <v>1.8591800000000001</v>
      </c>
      <c r="HV72">
        <v>1.85758</v>
      </c>
      <c r="HW72">
        <v>1.86094</v>
      </c>
      <c r="HX72">
        <v>5</v>
      </c>
      <c r="HY72">
        <v>0</v>
      </c>
      <c r="HZ72">
        <v>0</v>
      </c>
      <c r="IA72">
        <v>0</v>
      </c>
      <c r="IB72" t="s">
        <v>428</v>
      </c>
      <c r="IC72" t="s">
        <v>429</v>
      </c>
      <c r="ID72" t="s">
        <v>430</v>
      </c>
      <c r="IE72" t="s">
        <v>430</v>
      </c>
      <c r="IF72" t="s">
        <v>430</v>
      </c>
      <c r="IG72" t="s">
        <v>430</v>
      </c>
      <c r="IH72">
        <v>0</v>
      </c>
      <c r="II72">
        <v>100</v>
      </c>
      <c r="IJ72">
        <v>100</v>
      </c>
      <c r="IK72">
        <v>-4.266</v>
      </c>
      <c r="IL72">
        <v>-0.1111</v>
      </c>
      <c r="IM72">
        <v>-3.189430168719483</v>
      </c>
      <c r="IN72">
        <v>-2.8793889034536778E-3</v>
      </c>
      <c r="IO72">
        <v>1.2130710265152029E-6</v>
      </c>
      <c r="IP72">
        <v>-1.618128688630449E-10</v>
      </c>
      <c r="IQ72">
        <v>-0.24887875144854349</v>
      </c>
      <c r="IR72">
        <v>-1.5706532394904989E-2</v>
      </c>
      <c r="IS72">
        <v>1.201839916416713E-3</v>
      </c>
      <c r="IT72">
        <v>-1.147753359558091E-5</v>
      </c>
      <c r="IU72">
        <v>2</v>
      </c>
      <c r="IV72">
        <v>2156</v>
      </c>
      <c r="IW72">
        <v>1</v>
      </c>
      <c r="IX72">
        <v>41</v>
      </c>
      <c r="IY72">
        <v>0.6</v>
      </c>
      <c r="IZ72">
        <v>0.7</v>
      </c>
      <c r="JA72">
        <v>1.18774</v>
      </c>
      <c r="JB72">
        <v>2.4694799999999999</v>
      </c>
      <c r="JC72">
        <v>1.49414</v>
      </c>
      <c r="JD72">
        <v>2.2900399999999999</v>
      </c>
      <c r="JE72">
        <v>1.54419</v>
      </c>
      <c r="JF72">
        <v>2.49756</v>
      </c>
      <c r="JG72">
        <v>40.912199999999999</v>
      </c>
      <c r="JH72">
        <v>23.973700000000001</v>
      </c>
      <c r="JI72">
        <v>18</v>
      </c>
      <c r="JJ72">
        <v>535.83299999999997</v>
      </c>
      <c r="JK72">
        <v>441.779</v>
      </c>
      <c r="JL72">
        <v>21.520399999999999</v>
      </c>
      <c r="JM72">
        <v>30.7225</v>
      </c>
      <c r="JN72">
        <v>30.000299999999999</v>
      </c>
      <c r="JO72">
        <v>30.525099999999998</v>
      </c>
      <c r="JP72">
        <v>30.474399999999999</v>
      </c>
      <c r="JQ72">
        <v>23.832599999999999</v>
      </c>
      <c r="JR72">
        <v>27.189599999999999</v>
      </c>
      <c r="JS72">
        <v>0</v>
      </c>
      <c r="JT72">
        <v>21.5227</v>
      </c>
      <c r="JU72">
        <v>500</v>
      </c>
      <c r="JV72">
        <v>17.384899999999998</v>
      </c>
      <c r="JW72">
        <v>98.741</v>
      </c>
      <c r="JX72">
        <v>97.928200000000004</v>
      </c>
    </row>
    <row r="73" spans="1:284" x14ac:dyDescent="0.3">
      <c r="A73">
        <v>57</v>
      </c>
      <c r="B73">
        <v>1693258709.5999999</v>
      </c>
      <c r="C73">
        <v>14648.5</v>
      </c>
      <c r="D73" t="s">
        <v>715</v>
      </c>
      <c r="E73" t="s">
        <v>716</v>
      </c>
      <c r="F73" t="s">
        <v>416</v>
      </c>
      <c r="G73" t="s">
        <v>665</v>
      </c>
      <c r="H73" t="s">
        <v>593</v>
      </c>
      <c r="I73" t="s">
        <v>419</v>
      </c>
      <c r="J73" t="s">
        <v>31</v>
      </c>
      <c r="K73" t="s">
        <v>666</v>
      </c>
      <c r="L73" t="s">
        <v>594</v>
      </c>
      <c r="M73">
        <v>1693258709.5999999</v>
      </c>
      <c r="N73">
        <f t="shared" si="46"/>
        <v>3.6357760335210551E-3</v>
      </c>
      <c r="O73">
        <f t="shared" si="47"/>
        <v>3.6357760335210552</v>
      </c>
      <c r="P73">
        <f t="shared" si="48"/>
        <v>38.562657130578422</v>
      </c>
      <c r="Q73">
        <f t="shared" si="49"/>
        <v>551.21900000000005</v>
      </c>
      <c r="R73">
        <f t="shared" si="50"/>
        <v>274.8315628649446</v>
      </c>
      <c r="S73">
        <f t="shared" si="51"/>
        <v>27.272520237364542</v>
      </c>
      <c r="T73">
        <f t="shared" si="52"/>
        <v>54.699435450604703</v>
      </c>
      <c r="U73">
        <f t="shared" si="53"/>
        <v>0.24101415330877332</v>
      </c>
      <c r="V73">
        <f t="shared" si="54"/>
        <v>2.9186793146162038</v>
      </c>
      <c r="W73">
        <f t="shared" si="55"/>
        <v>0.23047821189781981</v>
      </c>
      <c r="X73">
        <f t="shared" si="56"/>
        <v>0.14495711152917434</v>
      </c>
      <c r="Y73">
        <f t="shared" si="57"/>
        <v>344.3585996708224</v>
      </c>
      <c r="Z73">
        <f t="shared" si="58"/>
        <v>28.9824947390847</v>
      </c>
      <c r="AA73">
        <f t="shared" si="59"/>
        <v>27.933700000000002</v>
      </c>
      <c r="AB73">
        <f t="shared" si="60"/>
        <v>3.7801970938661742</v>
      </c>
      <c r="AC73">
        <f t="shared" si="61"/>
        <v>59.988282882727773</v>
      </c>
      <c r="AD73">
        <f t="shared" si="62"/>
        <v>2.26245619013309</v>
      </c>
      <c r="AE73">
        <f t="shared" si="63"/>
        <v>3.7714968347335569</v>
      </c>
      <c r="AF73">
        <f t="shared" si="64"/>
        <v>1.5177409037330842</v>
      </c>
      <c r="AG73">
        <f t="shared" si="65"/>
        <v>-160.33772307827854</v>
      </c>
      <c r="AH73">
        <f t="shared" si="66"/>
        <v>-6.2153976487788061</v>
      </c>
      <c r="AI73">
        <f t="shared" si="67"/>
        <v>-0.46378928769266031</v>
      </c>
      <c r="AJ73">
        <f t="shared" si="68"/>
        <v>177.34168965607242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52388.64201254111</v>
      </c>
      <c r="AP73" t="s">
        <v>422</v>
      </c>
      <c r="AQ73">
        <v>10366.9</v>
      </c>
      <c r="AR73">
        <v>993.59653846153856</v>
      </c>
      <c r="AS73">
        <v>3431.87</v>
      </c>
      <c r="AT73">
        <f t="shared" si="72"/>
        <v>0.71047955241266758</v>
      </c>
      <c r="AU73">
        <v>-3.9894345373445681</v>
      </c>
      <c r="AV73" t="s">
        <v>717</v>
      </c>
      <c r="AW73">
        <v>10284.1</v>
      </c>
      <c r="AX73">
        <v>720.84460000000001</v>
      </c>
      <c r="AY73">
        <v>1008.181805075484</v>
      </c>
      <c r="AZ73">
        <f t="shared" si="73"/>
        <v>0.28500534688182622</v>
      </c>
      <c r="BA73">
        <v>0.5</v>
      </c>
      <c r="BB73">
        <f t="shared" si="74"/>
        <v>1513.1345998354111</v>
      </c>
      <c r="BC73">
        <f t="shared" si="75"/>
        <v>38.562657130578422</v>
      </c>
      <c r="BD73">
        <f t="shared" si="76"/>
        <v>215.62572575249231</v>
      </c>
      <c r="BE73">
        <f t="shared" si="77"/>
        <v>2.8121815251962074E-2</v>
      </c>
      <c r="BF73">
        <f t="shared" si="78"/>
        <v>2.4040189802305059</v>
      </c>
      <c r="BG73">
        <f t="shared" si="79"/>
        <v>585.84264555996185</v>
      </c>
      <c r="BH73" t="s">
        <v>718</v>
      </c>
      <c r="BI73">
        <v>552.72</v>
      </c>
      <c r="BJ73">
        <f t="shared" si="80"/>
        <v>552.72</v>
      </c>
      <c r="BK73">
        <f t="shared" si="81"/>
        <v>0.45176554742662001</v>
      </c>
      <c r="BL73">
        <f t="shared" si="82"/>
        <v>0.63087003536523423</v>
      </c>
      <c r="BM73">
        <f t="shared" si="83"/>
        <v>0.84180685095410657</v>
      </c>
      <c r="BN73">
        <f t="shared" si="84"/>
        <v>19.700510980083919</v>
      </c>
      <c r="BO73">
        <f t="shared" si="85"/>
        <v>0.994018199006791</v>
      </c>
      <c r="BP73">
        <f t="shared" si="86"/>
        <v>0.48373045445172547</v>
      </c>
      <c r="BQ73">
        <f t="shared" si="87"/>
        <v>0.51626954554827453</v>
      </c>
      <c r="BR73">
        <v>16522</v>
      </c>
      <c r="BS73">
        <v>290.00000000000011</v>
      </c>
      <c r="BT73">
        <v>933.19</v>
      </c>
      <c r="BU73">
        <v>125</v>
      </c>
      <c r="BV73">
        <v>10284.1</v>
      </c>
      <c r="BW73">
        <v>933.38</v>
      </c>
      <c r="BX73">
        <v>-0.19</v>
      </c>
      <c r="BY73">
        <v>300.00000000000011</v>
      </c>
      <c r="BZ73">
        <v>38.5</v>
      </c>
      <c r="CA73">
        <v>1008.181805075484</v>
      </c>
      <c r="CB73">
        <v>1.3965064406159751</v>
      </c>
      <c r="CC73">
        <v>-76.928867879944306</v>
      </c>
      <c r="CD73">
        <v>1.173795010581612</v>
      </c>
      <c r="CE73">
        <v>0.99352347568152222</v>
      </c>
      <c r="CF73">
        <v>-1.118707296996662E-2</v>
      </c>
      <c r="CG73">
        <v>289.99999999999989</v>
      </c>
      <c r="CH73">
        <v>931.57</v>
      </c>
      <c r="CI73">
        <v>655</v>
      </c>
      <c r="CJ73">
        <v>10249.5</v>
      </c>
      <c r="CK73">
        <v>933.13</v>
      </c>
      <c r="CL73">
        <v>-1.56</v>
      </c>
      <c r="CZ73">
        <f t="shared" si="88"/>
        <v>1799.94</v>
      </c>
      <c r="DA73">
        <f t="shared" si="89"/>
        <v>1513.1345998354111</v>
      </c>
      <c r="DB73">
        <f t="shared" si="90"/>
        <v>0.840658355187068</v>
      </c>
      <c r="DC73">
        <f t="shared" si="91"/>
        <v>0.19131671037413603</v>
      </c>
      <c r="DD73">
        <v>6</v>
      </c>
      <c r="DE73">
        <v>0.5</v>
      </c>
      <c r="DF73" t="s">
        <v>425</v>
      </c>
      <c r="DG73">
        <v>2</v>
      </c>
      <c r="DH73">
        <v>1693258709.5999999</v>
      </c>
      <c r="DI73">
        <v>551.21900000000005</v>
      </c>
      <c r="DJ73">
        <v>599.91099999999994</v>
      </c>
      <c r="DK73">
        <v>22.799299999999999</v>
      </c>
      <c r="DL73">
        <v>18.534800000000001</v>
      </c>
      <c r="DM73">
        <v>555.86500000000001</v>
      </c>
      <c r="DN73">
        <v>22.9194</v>
      </c>
      <c r="DO73">
        <v>499.87799999999999</v>
      </c>
      <c r="DP73">
        <v>99.133799999999994</v>
      </c>
      <c r="DQ73">
        <v>9.9781300000000003E-2</v>
      </c>
      <c r="DR73">
        <v>27.894200000000001</v>
      </c>
      <c r="DS73">
        <v>27.933700000000002</v>
      </c>
      <c r="DT73">
        <v>999.9</v>
      </c>
      <c r="DU73">
        <v>0</v>
      </c>
      <c r="DV73">
        <v>0</v>
      </c>
      <c r="DW73">
        <v>10025</v>
      </c>
      <c r="DX73">
        <v>0</v>
      </c>
      <c r="DY73">
        <v>180.322</v>
      </c>
      <c r="DZ73">
        <v>-48.691600000000001</v>
      </c>
      <c r="EA73">
        <v>564.08000000000004</v>
      </c>
      <c r="EB73">
        <v>611.24</v>
      </c>
      <c r="EC73">
        <v>4.2644399999999996</v>
      </c>
      <c r="ED73">
        <v>599.91099999999994</v>
      </c>
      <c r="EE73">
        <v>18.534800000000001</v>
      </c>
      <c r="EF73">
        <v>2.2601800000000001</v>
      </c>
      <c r="EG73">
        <v>1.8374299999999999</v>
      </c>
      <c r="EH73">
        <v>19.395399999999999</v>
      </c>
      <c r="EI73">
        <v>16.108899999999998</v>
      </c>
      <c r="EJ73">
        <v>1799.94</v>
      </c>
      <c r="EK73">
        <v>0.97799599999999998</v>
      </c>
      <c r="EL73">
        <v>2.20039E-2</v>
      </c>
      <c r="EM73">
        <v>0</v>
      </c>
      <c r="EN73">
        <v>721.04100000000005</v>
      </c>
      <c r="EO73">
        <v>5.0002500000000003</v>
      </c>
      <c r="EP73">
        <v>22129</v>
      </c>
      <c r="EQ73">
        <v>14821.5</v>
      </c>
      <c r="ER73">
        <v>48.186999999999998</v>
      </c>
      <c r="ES73">
        <v>49.5</v>
      </c>
      <c r="ET73">
        <v>49.186999999999998</v>
      </c>
      <c r="EU73">
        <v>48.061999999999998</v>
      </c>
      <c r="EV73">
        <v>49.186999999999998</v>
      </c>
      <c r="EW73">
        <v>1755.44</v>
      </c>
      <c r="EX73">
        <v>39.5</v>
      </c>
      <c r="EY73">
        <v>0</v>
      </c>
      <c r="EZ73">
        <v>165.20000004768369</v>
      </c>
      <c r="FA73">
        <v>0</v>
      </c>
      <c r="FB73">
        <v>720.84460000000001</v>
      </c>
      <c r="FC73">
        <v>-1.6498461431145159</v>
      </c>
      <c r="FD73">
        <v>-5053.3999870992238</v>
      </c>
      <c r="FE73">
        <v>21717.191999999999</v>
      </c>
      <c r="FF73">
        <v>15</v>
      </c>
      <c r="FG73">
        <v>1693258667.5999999</v>
      </c>
      <c r="FH73" t="s">
        <v>719</v>
      </c>
      <c r="FI73">
        <v>1693258667.5999999</v>
      </c>
      <c r="FJ73">
        <v>1693258662.5999999</v>
      </c>
      <c r="FK73">
        <v>63</v>
      </c>
      <c r="FL73">
        <v>-0.20300000000000001</v>
      </c>
      <c r="FM73">
        <v>-4.0000000000000001E-3</v>
      </c>
      <c r="FN73">
        <v>-4.726</v>
      </c>
      <c r="FO73">
        <v>-0.20799999999999999</v>
      </c>
      <c r="FP73">
        <v>600</v>
      </c>
      <c r="FQ73">
        <v>18</v>
      </c>
      <c r="FR73">
        <v>0.15</v>
      </c>
      <c r="FS73">
        <v>0.05</v>
      </c>
      <c r="FT73">
        <v>38.840456003196003</v>
      </c>
      <c r="FU73">
        <v>-0.61060581611423836</v>
      </c>
      <c r="FV73">
        <v>0.1191105845220882</v>
      </c>
      <c r="FW73">
        <v>1</v>
      </c>
      <c r="FX73">
        <v>0.2450088615598752</v>
      </c>
      <c r="FY73">
        <v>-2.295997700727193E-3</v>
      </c>
      <c r="FZ73">
        <v>2.738948086123405E-3</v>
      </c>
      <c r="GA73">
        <v>1</v>
      </c>
      <c r="GB73">
        <v>2</v>
      </c>
      <c r="GC73">
        <v>2</v>
      </c>
      <c r="GD73" t="s">
        <v>427</v>
      </c>
      <c r="GE73">
        <v>2.9201800000000002</v>
      </c>
      <c r="GF73">
        <v>2.8298800000000002</v>
      </c>
      <c r="GG73">
        <v>0.11522399999999999</v>
      </c>
      <c r="GH73">
        <v>0.119454</v>
      </c>
      <c r="GI73">
        <v>0.115341</v>
      </c>
      <c r="GJ73">
        <v>9.5571100000000006E-2</v>
      </c>
      <c r="GK73">
        <v>23138.9</v>
      </c>
      <c r="GL73">
        <v>28282.5</v>
      </c>
      <c r="GM73">
        <v>23544.799999999999</v>
      </c>
      <c r="GN73">
        <v>29431.3</v>
      </c>
      <c r="GO73">
        <v>28408.7</v>
      </c>
      <c r="GP73">
        <v>37727.1</v>
      </c>
      <c r="GQ73">
        <v>33292.5</v>
      </c>
      <c r="GR73">
        <v>43492</v>
      </c>
      <c r="GS73">
        <v>2.0243000000000002</v>
      </c>
      <c r="GT73">
        <v>1.8362000000000001</v>
      </c>
      <c r="GU73">
        <v>-1.5497200000000001E-3</v>
      </c>
      <c r="GV73">
        <v>0</v>
      </c>
      <c r="GW73">
        <v>27.959</v>
      </c>
      <c r="GX73">
        <v>999.9</v>
      </c>
      <c r="GY73">
        <v>35</v>
      </c>
      <c r="GZ73">
        <v>38.6</v>
      </c>
      <c r="HA73">
        <v>24.2807</v>
      </c>
      <c r="HB73">
        <v>61.336100000000002</v>
      </c>
      <c r="HC73">
        <v>39.014400000000002</v>
      </c>
      <c r="HD73">
        <v>1</v>
      </c>
      <c r="HE73">
        <v>0.26275399999999999</v>
      </c>
      <c r="HF73">
        <v>3.5244300000000002</v>
      </c>
      <c r="HG73">
        <v>20.236899999999999</v>
      </c>
      <c r="HH73">
        <v>5.2112999999999996</v>
      </c>
      <c r="HI73">
        <v>11.872199999999999</v>
      </c>
      <c r="HJ73">
        <v>4.9850000000000003</v>
      </c>
      <c r="HK73">
        <v>3.2839999999999998</v>
      </c>
      <c r="HL73">
        <v>9999</v>
      </c>
      <c r="HM73">
        <v>9999</v>
      </c>
      <c r="HN73">
        <v>9999</v>
      </c>
      <c r="HO73">
        <v>999.9</v>
      </c>
      <c r="HP73">
        <v>1.8547400000000001</v>
      </c>
      <c r="HQ73">
        <v>1.8608100000000001</v>
      </c>
      <c r="HR73">
        <v>1.85822</v>
      </c>
      <c r="HS73">
        <v>1.85928</v>
      </c>
      <c r="HT73">
        <v>1.8587199999999999</v>
      </c>
      <c r="HU73">
        <v>1.85928</v>
      </c>
      <c r="HV73">
        <v>1.8575999999999999</v>
      </c>
      <c r="HW73">
        <v>1.8609599999999999</v>
      </c>
      <c r="HX73">
        <v>5</v>
      </c>
      <c r="HY73">
        <v>0</v>
      </c>
      <c r="HZ73">
        <v>0</v>
      </c>
      <c r="IA73">
        <v>0</v>
      </c>
      <c r="IB73" t="s">
        <v>428</v>
      </c>
      <c r="IC73" t="s">
        <v>429</v>
      </c>
      <c r="ID73" t="s">
        <v>430</v>
      </c>
      <c r="IE73" t="s">
        <v>430</v>
      </c>
      <c r="IF73" t="s">
        <v>430</v>
      </c>
      <c r="IG73" t="s">
        <v>430</v>
      </c>
      <c r="IH73">
        <v>0</v>
      </c>
      <c r="II73">
        <v>100</v>
      </c>
      <c r="IJ73">
        <v>100</v>
      </c>
      <c r="IK73">
        <v>-4.6459999999999999</v>
      </c>
      <c r="IL73">
        <v>-0.1201</v>
      </c>
      <c r="IM73">
        <v>-3.3924650084675299</v>
      </c>
      <c r="IN73">
        <v>-2.8793889034536778E-3</v>
      </c>
      <c r="IO73">
        <v>1.2130710265152029E-6</v>
      </c>
      <c r="IP73">
        <v>-1.618128688630449E-10</v>
      </c>
      <c r="IQ73">
        <v>-0.25325465850440498</v>
      </c>
      <c r="IR73">
        <v>-1.5706532394904989E-2</v>
      </c>
      <c r="IS73">
        <v>1.201839916416713E-3</v>
      </c>
      <c r="IT73">
        <v>-1.147753359558091E-5</v>
      </c>
      <c r="IU73">
        <v>2</v>
      </c>
      <c r="IV73">
        <v>2156</v>
      </c>
      <c r="IW73">
        <v>1</v>
      </c>
      <c r="IX73">
        <v>41</v>
      </c>
      <c r="IY73">
        <v>0.7</v>
      </c>
      <c r="IZ73">
        <v>0.8</v>
      </c>
      <c r="JA73">
        <v>1.3708499999999999</v>
      </c>
      <c r="JB73">
        <v>2.4658199999999999</v>
      </c>
      <c r="JC73">
        <v>1.49414</v>
      </c>
      <c r="JD73">
        <v>2.2900399999999999</v>
      </c>
      <c r="JE73">
        <v>1.54419</v>
      </c>
      <c r="JF73">
        <v>2.4340799999999998</v>
      </c>
      <c r="JG73">
        <v>40.860799999999998</v>
      </c>
      <c r="JH73">
        <v>23.973700000000001</v>
      </c>
      <c r="JI73">
        <v>18</v>
      </c>
      <c r="JJ73">
        <v>535.774</v>
      </c>
      <c r="JK73">
        <v>444.01600000000002</v>
      </c>
      <c r="JL73">
        <v>21.6187</v>
      </c>
      <c r="JM73">
        <v>30.770700000000001</v>
      </c>
      <c r="JN73">
        <v>29.9999</v>
      </c>
      <c r="JO73">
        <v>30.601400000000002</v>
      </c>
      <c r="JP73">
        <v>30.554200000000002</v>
      </c>
      <c r="JQ73">
        <v>27.5106</v>
      </c>
      <c r="JR73">
        <v>22.203600000000002</v>
      </c>
      <c r="JS73">
        <v>0</v>
      </c>
      <c r="JT73">
        <v>21.6174</v>
      </c>
      <c r="JU73">
        <v>600</v>
      </c>
      <c r="JV73">
        <v>18.5763</v>
      </c>
      <c r="JW73">
        <v>98.74</v>
      </c>
      <c r="JX73">
        <v>97.919399999999996</v>
      </c>
    </row>
    <row r="74" spans="1:284" x14ac:dyDescent="0.3">
      <c r="A74">
        <v>58</v>
      </c>
      <c r="B74">
        <v>1693258809.0999999</v>
      </c>
      <c r="C74">
        <v>14748</v>
      </c>
      <c r="D74" t="s">
        <v>720</v>
      </c>
      <c r="E74" t="s">
        <v>721</v>
      </c>
      <c r="F74" t="s">
        <v>416</v>
      </c>
      <c r="G74" t="s">
        <v>665</v>
      </c>
      <c r="H74" t="s">
        <v>593</v>
      </c>
      <c r="I74" t="s">
        <v>419</v>
      </c>
      <c r="J74" t="s">
        <v>31</v>
      </c>
      <c r="K74" t="s">
        <v>666</v>
      </c>
      <c r="L74" t="s">
        <v>594</v>
      </c>
      <c r="M74">
        <v>1693258809.0999999</v>
      </c>
      <c r="N74">
        <f t="shared" si="46"/>
        <v>2.7887074494876794E-3</v>
      </c>
      <c r="O74">
        <f t="shared" si="47"/>
        <v>2.7887074494876796</v>
      </c>
      <c r="P74">
        <f t="shared" si="48"/>
        <v>39.457057736969034</v>
      </c>
      <c r="Q74">
        <f t="shared" si="49"/>
        <v>750.096</v>
      </c>
      <c r="R74">
        <f t="shared" si="50"/>
        <v>375.80726378838563</v>
      </c>
      <c r="S74">
        <f t="shared" si="51"/>
        <v>37.292674620831924</v>
      </c>
      <c r="T74">
        <f t="shared" si="52"/>
        <v>74.434660417151989</v>
      </c>
      <c r="U74">
        <f t="shared" si="53"/>
        <v>0.18055334200387513</v>
      </c>
      <c r="V74">
        <f t="shared" si="54"/>
        <v>2.9055415522781498</v>
      </c>
      <c r="W74">
        <f t="shared" si="55"/>
        <v>0.1745437972215384</v>
      </c>
      <c r="X74">
        <f t="shared" si="56"/>
        <v>0.10961314401761182</v>
      </c>
      <c r="Y74">
        <f t="shared" si="57"/>
        <v>344.37759967084065</v>
      </c>
      <c r="Z74">
        <f t="shared" si="58"/>
        <v>29.254593759887872</v>
      </c>
      <c r="AA74">
        <f t="shared" si="59"/>
        <v>27.9329</v>
      </c>
      <c r="AB74">
        <f t="shared" si="60"/>
        <v>3.780020712504109</v>
      </c>
      <c r="AC74">
        <f t="shared" si="61"/>
        <v>59.305629998729415</v>
      </c>
      <c r="AD74">
        <f t="shared" si="62"/>
        <v>2.2426674478487998</v>
      </c>
      <c r="AE74">
        <f t="shared" si="63"/>
        <v>3.7815422378901422</v>
      </c>
      <c r="AF74">
        <f t="shared" si="64"/>
        <v>1.5373532646553092</v>
      </c>
      <c r="AG74">
        <f t="shared" si="65"/>
        <v>-122.98199852240666</v>
      </c>
      <c r="AH74">
        <f t="shared" si="66"/>
        <v>1.080840537548559</v>
      </c>
      <c r="AI74">
        <f t="shared" si="67"/>
        <v>8.1034450137336372E-2</v>
      </c>
      <c r="AJ74">
        <f t="shared" si="68"/>
        <v>222.5574761361199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52004.459448061469</v>
      </c>
      <c r="AP74" t="s">
        <v>422</v>
      </c>
      <c r="AQ74">
        <v>10366.9</v>
      </c>
      <c r="AR74">
        <v>993.59653846153856</v>
      </c>
      <c r="AS74">
        <v>3431.87</v>
      </c>
      <c r="AT74">
        <f t="shared" si="72"/>
        <v>0.71047955241266758</v>
      </c>
      <c r="AU74">
        <v>-3.9894345373445681</v>
      </c>
      <c r="AV74" t="s">
        <v>722</v>
      </c>
      <c r="AW74">
        <v>10274.299999999999</v>
      </c>
      <c r="AX74">
        <v>721.19256000000007</v>
      </c>
      <c r="AY74">
        <v>1016.053487526073</v>
      </c>
      <c r="AZ74">
        <f t="shared" si="73"/>
        <v>0.29020217060030173</v>
      </c>
      <c r="BA74">
        <v>0.5</v>
      </c>
      <c r="BB74">
        <f t="shared" si="74"/>
        <v>1513.2185998354203</v>
      </c>
      <c r="BC74">
        <f t="shared" si="75"/>
        <v>39.457057736969034</v>
      </c>
      <c r="BD74">
        <f t="shared" si="76"/>
        <v>219.56966113249419</v>
      </c>
      <c r="BE74">
        <f t="shared" si="77"/>
        <v>2.87113126147398E-2</v>
      </c>
      <c r="BF74">
        <f t="shared" si="78"/>
        <v>2.3776469862389353</v>
      </c>
      <c r="BG74">
        <f t="shared" si="79"/>
        <v>588.49196091552278</v>
      </c>
      <c r="BH74" t="s">
        <v>723</v>
      </c>
      <c r="BI74">
        <v>553.73</v>
      </c>
      <c r="BJ74">
        <f t="shared" si="80"/>
        <v>553.73</v>
      </c>
      <c r="BK74">
        <f t="shared" si="81"/>
        <v>0.45501884812359283</v>
      </c>
      <c r="BL74">
        <f t="shared" si="82"/>
        <v>0.63778054864548517</v>
      </c>
      <c r="BM74">
        <f t="shared" si="83"/>
        <v>0.83936726930376115</v>
      </c>
      <c r="BN74">
        <f t="shared" si="84"/>
        <v>13.130052825908459</v>
      </c>
      <c r="BO74">
        <f t="shared" si="85"/>
        <v>0.99078981524477372</v>
      </c>
      <c r="BP74">
        <f t="shared" si="86"/>
        <v>0.4896864482371594</v>
      </c>
      <c r="BQ74">
        <f t="shared" si="87"/>
        <v>0.51031355176284054</v>
      </c>
      <c r="BR74">
        <v>16524</v>
      </c>
      <c r="BS74">
        <v>290.00000000000011</v>
      </c>
      <c r="BT74">
        <v>940.52</v>
      </c>
      <c r="BU74">
        <v>185</v>
      </c>
      <c r="BV74">
        <v>10274.299999999999</v>
      </c>
      <c r="BW74">
        <v>939.46</v>
      </c>
      <c r="BX74">
        <v>1.06</v>
      </c>
      <c r="BY74">
        <v>300.00000000000011</v>
      </c>
      <c r="BZ74">
        <v>38.5</v>
      </c>
      <c r="CA74">
        <v>1016.053487526073</v>
      </c>
      <c r="CB74">
        <v>1.303063424048531</v>
      </c>
      <c r="CC74">
        <v>-78.691722502217232</v>
      </c>
      <c r="CD74">
        <v>1.0952249579155979</v>
      </c>
      <c r="CE74">
        <v>0.99460542277736019</v>
      </c>
      <c r="CF74">
        <v>-1.118669966629589E-2</v>
      </c>
      <c r="CG74">
        <v>289.99999999999989</v>
      </c>
      <c r="CH74">
        <v>936.48</v>
      </c>
      <c r="CI74">
        <v>635</v>
      </c>
      <c r="CJ74">
        <v>10250.700000000001</v>
      </c>
      <c r="CK74">
        <v>939.29</v>
      </c>
      <c r="CL74">
        <v>-2.81</v>
      </c>
      <c r="CZ74">
        <f t="shared" si="88"/>
        <v>1800.04</v>
      </c>
      <c r="DA74">
        <f t="shared" si="89"/>
        <v>1513.2185998354203</v>
      </c>
      <c r="DB74">
        <f t="shared" si="90"/>
        <v>0.84065831861259765</v>
      </c>
      <c r="DC74">
        <f t="shared" si="91"/>
        <v>0.19131663722519537</v>
      </c>
      <c r="DD74">
        <v>6</v>
      </c>
      <c r="DE74">
        <v>0.5</v>
      </c>
      <c r="DF74" t="s">
        <v>425</v>
      </c>
      <c r="DG74">
        <v>2</v>
      </c>
      <c r="DH74">
        <v>1693258809.0999999</v>
      </c>
      <c r="DI74">
        <v>750.096</v>
      </c>
      <c r="DJ74">
        <v>799.96500000000003</v>
      </c>
      <c r="DK74">
        <v>22.599900000000002</v>
      </c>
      <c r="DL74">
        <v>19.328399999999998</v>
      </c>
      <c r="DM74">
        <v>755.01400000000001</v>
      </c>
      <c r="DN74">
        <v>22.792899999999999</v>
      </c>
      <c r="DO74">
        <v>499.89600000000002</v>
      </c>
      <c r="DP74">
        <v>99.133399999999995</v>
      </c>
      <c r="DQ74">
        <v>0.10011200000000001</v>
      </c>
      <c r="DR74">
        <v>27.939800000000002</v>
      </c>
      <c r="DS74">
        <v>27.9329</v>
      </c>
      <c r="DT74">
        <v>999.9</v>
      </c>
      <c r="DU74">
        <v>0</v>
      </c>
      <c r="DV74">
        <v>0</v>
      </c>
      <c r="DW74">
        <v>9950</v>
      </c>
      <c r="DX74">
        <v>0</v>
      </c>
      <c r="DY74">
        <v>178.994</v>
      </c>
      <c r="DZ74">
        <v>-49.894799999999996</v>
      </c>
      <c r="EA74">
        <v>767.46799999999996</v>
      </c>
      <c r="EB74">
        <v>815.73099999999999</v>
      </c>
      <c r="EC74">
        <v>3.34172</v>
      </c>
      <c r="ED74">
        <v>799.96500000000003</v>
      </c>
      <c r="EE74">
        <v>19.328399999999998</v>
      </c>
      <c r="EF74">
        <v>2.24736</v>
      </c>
      <c r="EG74">
        <v>1.9160900000000001</v>
      </c>
      <c r="EH74">
        <v>19.303999999999998</v>
      </c>
      <c r="EI74">
        <v>16.767399999999999</v>
      </c>
      <c r="EJ74">
        <v>1800.04</v>
      </c>
      <c r="EK74">
        <v>0.97799599999999998</v>
      </c>
      <c r="EL74">
        <v>2.20039E-2</v>
      </c>
      <c r="EM74">
        <v>0</v>
      </c>
      <c r="EN74">
        <v>721.33600000000001</v>
      </c>
      <c r="EO74">
        <v>5.0002500000000003</v>
      </c>
      <c r="EP74">
        <v>23489.8</v>
      </c>
      <c r="EQ74">
        <v>14822.4</v>
      </c>
      <c r="ER74">
        <v>48.186999999999998</v>
      </c>
      <c r="ES74">
        <v>49.375</v>
      </c>
      <c r="ET74">
        <v>49.125</v>
      </c>
      <c r="EU74">
        <v>47.936999999999998</v>
      </c>
      <c r="EV74">
        <v>49.125</v>
      </c>
      <c r="EW74">
        <v>1755.54</v>
      </c>
      <c r="EX74">
        <v>39.5</v>
      </c>
      <c r="EY74">
        <v>0</v>
      </c>
      <c r="EZ74">
        <v>97.799999952316284</v>
      </c>
      <c r="FA74">
        <v>0</v>
      </c>
      <c r="FB74">
        <v>721.19256000000007</v>
      </c>
      <c r="FC74">
        <v>-0.88353847203475466</v>
      </c>
      <c r="FD74">
        <v>-1346.407709591849</v>
      </c>
      <c r="FE74">
        <v>23180.995999999999</v>
      </c>
      <c r="FF74">
        <v>15</v>
      </c>
      <c r="FG74">
        <v>1693258849.5999999</v>
      </c>
      <c r="FH74" t="s">
        <v>724</v>
      </c>
      <c r="FI74">
        <v>1693258849.5999999</v>
      </c>
      <c r="FJ74">
        <v>1693258835.0999999</v>
      </c>
      <c r="FK74">
        <v>64</v>
      </c>
      <c r="FL74">
        <v>0.09</v>
      </c>
      <c r="FM74">
        <v>-5.0000000000000001E-3</v>
      </c>
      <c r="FN74">
        <v>-4.9180000000000001</v>
      </c>
      <c r="FO74">
        <v>-0.193</v>
      </c>
      <c r="FP74">
        <v>800</v>
      </c>
      <c r="FQ74">
        <v>19</v>
      </c>
      <c r="FR74">
        <v>0.7</v>
      </c>
      <c r="FS74">
        <v>0.1</v>
      </c>
      <c r="FT74">
        <v>39.506570077787408</v>
      </c>
      <c r="FU74">
        <v>-0.59942294962385478</v>
      </c>
      <c r="FV74">
        <v>0.12836764735143349</v>
      </c>
      <c r="FW74">
        <v>1</v>
      </c>
      <c r="FX74">
        <v>0.192419435171263</v>
      </c>
      <c r="FY74">
        <v>-3.055173258248876E-2</v>
      </c>
      <c r="FZ74">
        <v>4.7135928763733688E-3</v>
      </c>
      <c r="GA74">
        <v>1</v>
      </c>
      <c r="GB74">
        <v>2</v>
      </c>
      <c r="GC74">
        <v>2</v>
      </c>
      <c r="GD74" t="s">
        <v>427</v>
      </c>
      <c r="GE74">
        <v>2.92028</v>
      </c>
      <c r="GF74">
        <v>2.8295599999999999</v>
      </c>
      <c r="GG74">
        <v>0.142313</v>
      </c>
      <c r="GH74">
        <v>0.14537600000000001</v>
      </c>
      <c r="GI74">
        <v>0.114887</v>
      </c>
      <c r="GJ74">
        <v>9.8484000000000002E-2</v>
      </c>
      <c r="GK74">
        <v>22431.7</v>
      </c>
      <c r="GL74">
        <v>27449</v>
      </c>
      <c r="GM74">
        <v>23546</v>
      </c>
      <c r="GN74">
        <v>29430.3</v>
      </c>
      <c r="GO74">
        <v>28426.9</v>
      </c>
      <c r="GP74">
        <v>37604.1</v>
      </c>
      <c r="GQ74">
        <v>33293.800000000003</v>
      </c>
      <c r="GR74">
        <v>43489.4</v>
      </c>
      <c r="GS74">
        <v>2.0245000000000002</v>
      </c>
      <c r="GT74">
        <v>1.8387</v>
      </c>
      <c r="GU74">
        <v>2.0384800000000002E-2</v>
      </c>
      <c r="GV74">
        <v>0</v>
      </c>
      <c r="GW74">
        <v>27.6</v>
      </c>
      <c r="GX74">
        <v>999.9</v>
      </c>
      <c r="GY74">
        <v>35</v>
      </c>
      <c r="GZ74">
        <v>38.6</v>
      </c>
      <c r="HA74">
        <v>24.279599999999999</v>
      </c>
      <c r="HB74">
        <v>61.656199999999998</v>
      </c>
      <c r="HC74">
        <v>39.0745</v>
      </c>
      <c r="HD74">
        <v>1</v>
      </c>
      <c r="HE74">
        <v>0.25817099999999998</v>
      </c>
      <c r="HF74">
        <v>3.0072399999999999</v>
      </c>
      <c r="HG74">
        <v>20.291499999999999</v>
      </c>
      <c r="HH74">
        <v>5.2100999999999997</v>
      </c>
      <c r="HI74">
        <v>11.872199999999999</v>
      </c>
      <c r="HJ74">
        <v>4.9847999999999999</v>
      </c>
      <c r="HK74">
        <v>3.2839999999999998</v>
      </c>
      <c r="HL74">
        <v>9999</v>
      </c>
      <c r="HM74">
        <v>9999</v>
      </c>
      <c r="HN74">
        <v>9999</v>
      </c>
      <c r="HO74">
        <v>999.9</v>
      </c>
      <c r="HP74">
        <v>1.8546100000000001</v>
      </c>
      <c r="HQ74">
        <v>1.8606799999999999</v>
      </c>
      <c r="HR74">
        <v>1.85806</v>
      </c>
      <c r="HS74">
        <v>1.85921</v>
      </c>
      <c r="HT74">
        <v>1.8586400000000001</v>
      </c>
      <c r="HU74">
        <v>1.8591299999999999</v>
      </c>
      <c r="HV74">
        <v>1.85745</v>
      </c>
      <c r="HW74">
        <v>1.8608100000000001</v>
      </c>
      <c r="HX74">
        <v>5</v>
      </c>
      <c r="HY74">
        <v>0</v>
      </c>
      <c r="HZ74">
        <v>0</v>
      </c>
      <c r="IA74">
        <v>0</v>
      </c>
      <c r="IB74" t="s">
        <v>428</v>
      </c>
      <c r="IC74" t="s">
        <v>429</v>
      </c>
      <c r="ID74" t="s">
        <v>430</v>
      </c>
      <c r="IE74" t="s">
        <v>430</v>
      </c>
      <c r="IF74" t="s">
        <v>430</v>
      </c>
      <c r="IG74" t="s">
        <v>430</v>
      </c>
      <c r="IH74">
        <v>0</v>
      </c>
      <c r="II74">
        <v>100</v>
      </c>
      <c r="IJ74">
        <v>100</v>
      </c>
      <c r="IK74">
        <v>-4.9180000000000001</v>
      </c>
      <c r="IL74">
        <v>-0.193</v>
      </c>
      <c r="IM74">
        <v>-3.3924650084675299</v>
      </c>
      <c r="IN74">
        <v>-2.8793889034536778E-3</v>
      </c>
      <c r="IO74">
        <v>1.2130710265152029E-6</v>
      </c>
      <c r="IP74">
        <v>-1.618128688630449E-10</v>
      </c>
      <c r="IQ74">
        <v>-0.25325465850440498</v>
      </c>
      <c r="IR74">
        <v>-1.5706532394904989E-2</v>
      </c>
      <c r="IS74">
        <v>1.201839916416713E-3</v>
      </c>
      <c r="IT74">
        <v>-1.147753359558091E-5</v>
      </c>
      <c r="IU74">
        <v>2</v>
      </c>
      <c r="IV74">
        <v>2156</v>
      </c>
      <c r="IW74">
        <v>1</v>
      </c>
      <c r="IX74">
        <v>41</v>
      </c>
      <c r="IY74">
        <v>2.4</v>
      </c>
      <c r="IZ74">
        <v>2.4</v>
      </c>
      <c r="JA74">
        <v>1.71875</v>
      </c>
      <c r="JB74">
        <v>2.4523899999999998</v>
      </c>
      <c r="JC74">
        <v>1.49414</v>
      </c>
      <c r="JD74">
        <v>2.2888199999999999</v>
      </c>
      <c r="JE74">
        <v>1.54419</v>
      </c>
      <c r="JF74">
        <v>2.4145500000000002</v>
      </c>
      <c r="JG74">
        <v>40.732300000000002</v>
      </c>
      <c r="JH74">
        <v>16.3123</v>
      </c>
      <c r="JI74">
        <v>18</v>
      </c>
      <c r="JJ74">
        <v>535.88300000000004</v>
      </c>
      <c r="JK74">
        <v>445.71100000000001</v>
      </c>
      <c r="JL74">
        <v>22.0977</v>
      </c>
      <c r="JM74">
        <v>30.7332</v>
      </c>
      <c r="JN74">
        <v>29.999600000000001</v>
      </c>
      <c r="JO74">
        <v>30.598199999999999</v>
      </c>
      <c r="JP74">
        <v>30.556799999999999</v>
      </c>
      <c r="JQ74">
        <v>34.460900000000002</v>
      </c>
      <c r="JR74">
        <v>17.829000000000001</v>
      </c>
      <c r="JS74">
        <v>0</v>
      </c>
      <c r="JT74">
        <v>22.119900000000001</v>
      </c>
      <c r="JU74">
        <v>800</v>
      </c>
      <c r="JV74">
        <v>19.400200000000002</v>
      </c>
      <c r="JW74">
        <v>98.744399999999999</v>
      </c>
      <c r="JX74">
        <v>97.914500000000004</v>
      </c>
    </row>
    <row r="75" spans="1:284" x14ac:dyDescent="0.3">
      <c r="A75">
        <v>59</v>
      </c>
      <c r="B75">
        <v>1693259030.5999999</v>
      </c>
      <c r="C75">
        <v>14969.5</v>
      </c>
      <c r="D75" t="s">
        <v>725</v>
      </c>
      <c r="E75" t="s">
        <v>726</v>
      </c>
      <c r="F75" t="s">
        <v>416</v>
      </c>
      <c r="G75" t="s">
        <v>665</v>
      </c>
      <c r="H75" t="s">
        <v>593</v>
      </c>
      <c r="I75" t="s">
        <v>419</v>
      </c>
      <c r="J75" t="s">
        <v>31</v>
      </c>
      <c r="K75" t="s">
        <v>666</v>
      </c>
      <c r="L75" t="s">
        <v>594</v>
      </c>
      <c r="M75">
        <v>1693259030.5999999</v>
      </c>
      <c r="N75">
        <f t="shared" si="46"/>
        <v>1.4797333488338474E-3</v>
      </c>
      <c r="O75">
        <f t="shared" si="47"/>
        <v>1.4797333488338476</v>
      </c>
      <c r="P75">
        <f t="shared" si="48"/>
        <v>37.554735913594151</v>
      </c>
      <c r="Q75">
        <f t="shared" si="49"/>
        <v>1153.018</v>
      </c>
      <c r="R75">
        <f t="shared" si="50"/>
        <v>487.79090777401939</v>
      </c>
      <c r="S75">
        <f t="shared" si="51"/>
        <v>48.406344867435514</v>
      </c>
      <c r="T75">
        <f t="shared" si="52"/>
        <v>114.42072014228201</v>
      </c>
      <c r="U75">
        <f t="shared" si="53"/>
        <v>9.4682143367490812E-2</v>
      </c>
      <c r="V75">
        <f t="shared" si="54"/>
        <v>2.9213399378689053</v>
      </c>
      <c r="W75">
        <f t="shared" si="55"/>
        <v>9.3009801528070313E-2</v>
      </c>
      <c r="X75">
        <f t="shared" si="56"/>
        <v>5.8278918878386071E-2</v>
      </c>
      <c r="Y75">
        <f t="shared" si="57"/>
        <v>344.34599967097813</v>
      </c>
      <c r="Z75">
        <f t="shared" si="58"/>
        <v>29.513265042431957</v>
      </c>
      <c r="AA75">
        <f t="shared" si="59"/>
        <v>28.004999999999999</v>
      </c>
      <c r="AB75">
        <f t="shared" si="60"/>
        <v>3.7959459507930817</v>
      </c>
      <c r="AC75">
        <f t="shared" si="61"/>
        <v>60.171281941740538</v>
      </c>
      <c r="AD75">
        <f t="shared" si="62"/>
        <v>2.2653758081417998</v>
      </c>
      <c r="AE75">
        <f t="shared" si="63"/>
        <v>3.7648787511876476</v>
      </c>
      <c r="AF75">
        <f t="shared" si="64"/>
        <v>1.5305701426512819</v>
      </c>
      <c r="AG75">
        <f t="shared" si="65"/>
        <v>-65.25624068357267</v>
      </c>
      <c r="AH75">
        <f t="shared" si="66"/>
        <v>-22.191084773111491</v>
      </c>
      <c r="AI75">
        <f t="shared" si="67"/>
        <v>-1.6547173579347287</v>
      </c>
      <c r="AJ75">
        <f t="shared" si="68"/>
        <v>255.24395685635923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52470.280570185008</v>
      </c>
      <c r="AP75" t="s">
        <v>422</v>
      </c>
      <c r="AQ75">
        <v>10366.9</v>
      </c>
      <c r="AR75">
        <v>993.59653846153856</v>
      </c>
      <c r="AS75">
        <v>3431.87</v>
      </c>
      <c r="AT75">
        <f t="shared" si="72"/>
        <v>0.71047955241266758</v>
      </c>
      <c r="AU75">
        <v>-3.9894345373445681</v>
      </c>
      <c r="AV75" t="s">
        <v>727</v>
      </c>
      <c r="AW75">
        <v>10263.200000000001</v>
      </c>
      <c r="AX75">
        <v>717.41138461538458</v>
      </c>
      <c r="AY75">
        <v>997.51362187621885</v>
      </c>
      <c r="AZ75">
        <f t="shared" si="73"/>
        <v>0.28080041326552641</v>
      </c>
      <c r="BA75">
        <v>0.5</v>
      </c>
      <c r="BB75">
        <f t="shared" si="74"/>
        <v>1513.0835998354892</v>
      </c>
      <c r="BC75">
        <f t="shared" si="75"/>
        <v>37.554735913594151</v>
      </c>
      <c r="BD75">
        <f t="shared" si="76"/>
        <v>212.43725006954787</v>
      </c>
      <c r="BE75">
        <f t="shared" si="77"/>
        <v>2.7456625962673599E-2</v>
      </c>
      <c r="BF75">
        <f t="shared" si="78"/>
        <v>2.4404241954561092</v>
      </c>
      <c r="BG75">
        <f t="shared" si="79"/>
        <v>582.22434931788143</v>
      </c>
      <c r="BH75" t="s">
        <v>728</v>
      </c>
      <c r="BI75">
        <v>563.01</v>
      </c>
      <c r="BJ75">
        <f t="shared" si="80"/>
        <v>563.01</v>
      </c>
      <c r="BK75">
        <f t="shared" si="81"/>
        <v>0.43558665500623739</v>
      </c>
      <c r="BL75">
        <f t="shared" si="82"/>
        <v>0.64464879729041624</v>
      </c>
      <c r="BM75">
        <f t="shared" si="83"/>
        <v>0.84854484991382673</v>
      </c>
      <c r="BN75">
        <f t="shared" si="84"/>
        <v>71.507856128638494</v>
      </c>
      <c r="BO75">
        <f t="shared" si="85"/>
        <v>0.99839350118989145</v>
      </c>
      <c r="BP75">
        <f t="shared" si="86"/>
        <v>0.50590738751247588</v>
      </c>
      <c r="BQ75">
        <f t="shared" si="87"/>
        <v>0.49409261248752412</v>
      </c>
      <c r="BR75">
        <v>16526</v>
      </c>
      <c r="BS75">
        <v>290.00000000000011</v>
      </c>
      <c r="BT75">
        <v>927.28</v>
      </c>
      <c r="BU75">
        <v>295</v>
      </c>
      <c r="BV75">
        <v>10263.200000000001</v>
      </c>
      <c r="BW75">
        <v>926.89</v>
      </c>
      <c r="BX75">
        <v>0.39</v>
      </c>
      <c r="BY75">
        <v>300.00000000000011</v>
      </c>
      <c r="BZ75">
        <v>38.5</v>
      </c>
      <c r="CA75">
        <v>997.51362187621885</v>
      </c>
      <c r="CB75">
        <v>1.0866731478346081</v>
      </c>
      <c r="CC75">
        <v>-72.482466086301031</v>
      </c>
      <c r="CD75">
        <v>0.91351078173993783</v>
      </c>
      <c r="CE75">
        <v>0.99557215707045987</v>
      </c>
      <c r="CF75">
        <v>-1.118820467185763E-2</v>
      </c>
      <c r="CG75">
        <v>289.99999999999989</v>
      </c>
      <c r="CH75">
        <v>926.09</v>
      </c>
      <c r="CI75">
        <v>665</v>
      </c>
      <c r="CJ75">
        <v>10250.299999999999</v>
      </c>
      <c r="CK75">
        <v>926.8</v>
      </c>
      <c r="CL75">
        <v>-0.71</v>
      </c>
      <c r="CZ75">
        <f t="shared" si="88"/>
        <v>1799.88</v>
      </c>
      <c r="DA75">
        <f t="shared" si="89"/>
        <v>1513.0835998354892</v>
      </c>
      <c r="DB75">
        <f t="shared" si="90"/>
        <v>0.8406580437781902</v>
      </c>
      <c r="DC75">
        <f t="shared" si="91"/>
        <v>0.19131608755638049</v>
      </c>
      <c r="DD75">
        <v>6</v>
      </c>
      <c r="DE75">
        <v>0.5</v>
      </c>
      <c r="DF75" t="s">
        <v>425</v>
      </c>
      <c r="DG75">
        <v>2</v>
      </c>
      <c r="DH75">
        <v>1693259030.5999999</v>
      </c>
      <c r="DI75">
        <v>1153.018</v>
      </c>
      <c r="DJ75">
        <v>1200.0999999999999</v>
      </c>
      <c r="DK75">
        <v>22.828199999999999</v>
      </c>
      <c r="DL75">
        <v>21.094200000000001</v>
      </c>
      <c r="DM75">
        <v>1158.83</v>
      </c>
      <c r="DN75">
        <v>22.998200000000001</v>
      </c>
      <c r="DO75">
        <v>500.33</v>
      </c>
      <c r="DP75">
        <v>99.136200000000002</v>
      </c>
      <c r="DQ75">
        <v>9.9649000000000001E-2</v>
      </c>
      <c r="DR75">
        <v>27.864100000000001</v>
      </c>
      <c r="DS75">
        <v>28.004999999999999</v>
      </c>
      <c r="DT75">
        <v>999.9</v>
      </c>
      <c r="DU75">
        <v>0</v>
      </c>
      <c r="DV75">
        <v>0</v>
      </c>
      <c r="DW75">
        <v>10040</v>
      </c>
      <c r="DX75">
        <v>0</v>
      </c>
      <c r="DY75">
        <v>185.364</v>
      </c>
      <c r="DZ75">
        <v>-46.532800000000002</v>
      </c>
      <c r="EA75">
        <v>1180.58</v>
      </c>
      <c r="EB75">
        <v>1225.96</v>
      </c>
      <c r="EC75">
        <v>1.7801499999999999</v>
      </c>
      <c r="ED75">
        <v>1200.0999999999999</v>
      </c>
      <c r="EE75">
        <v>21.094200000000001</v>
      </c>
      <c r="EF75">
        <v>2.2676799999999999</v>
      </c>
      <c r="EG75">
        <v>2.0912000000000002</v>
      </c>
      <c r="EH75">
        <v>19.448599999999999</v>
      </c>
      <c r="EI75">
        <v>18.1523</v>
      </c>
      <c r="EJ75">
        <v>1799.88</v>
      </c>
      <c r="EK75">
        <v>0.97800500000000001</v>
      </c>
      <c r="EL75">
        <v>2.1995399999999998E-2</v>
      </c>
      <c r="EM75">
        <v>0</v>
      </c>
      <c r="EN75">
        <v>716.93</v>
      </c>
      <c r="EO75">
        <v>5.0002500000000003</v>
      </c>
      <c r="EP75">
        <v>25129.8</v>
      </c>
      <c r="EQ75">
        <v>14821.1</v>
      </c>
      <c r="ER75">
        <v>47.936999999999998</v>
      </c>
      <c r="ES75">
        <v>49.125</v>
      </c>
      <c r="ET75">
        <v>48.875</v>
      </c>
      <c r="EU75">
        <v>47.75</v>
      </c>
      <c r="EV75">
        <v>48.936999999999998</v>
      </c>
      <c r="EW75">
        <v>1755.4</v>
      </c>
      <c r="EX75">
        <v>39.479999999999997</v>
      </c>
      <c r="EY75">
        <v>0</v>
      </c>
      <c r="EZ75">
        <v>219.60000014305109</v>
      </c>
      <c r="FA75">
        <v>0</v>
      </c>
      <c r="FB75">
        <v>717.41138461538458</v>
      </c>
      <c r="FC75">
        <v>-0.69688889677936861</v>
      </c>
      <c r="FD75">
        <v>1466.618806023308</v>
      </c>
      <c r="FE75">
        <v>25049.207692307689</v>
      </c>
      <c r="FF75">
        <v>15</v>
      </c>
      <c r="FG75">
        <v>1693259058.5999999</v>
      </c>
      <c r="FH75" t="s">
        <v>729</v>
      </c>
      <c r="FI75">
        <v>1693259058.5999999</v>
      </c>
      <c r="FJ75">
        <v>1693259054.5999999</v>
      </c>
      <c r="FK75">
        <v>65</v>
      </c>
      <c r="FL75">
        <v>-0.51800000000000002</v>
      </c>
      <c r="FM75">
        <v>-1.2E-2</v>
      </c>
      <c r="FN75">
        <v>-5.8120000000000003</v>
      </c>
      <c r="FO75">
        <v>-0.17</v>
      </c>
      <c r="FP75">
        <v>1200</v>
      </c>
      <c r="FQ75">
        <v>21</v>
      </c>
      <c r="FR75">
        <v>0.19</v>
      </c>
      <c r="FS75">
        <v>0.15</v>
      </c>
      <c r="FT75">
        <v>37.153995543643958</v>
      </c>
      <c r="FU75">
        <v>-1.227749713742571</v>
      </c>
      <c r="FV75">
        <v>0.2284401521828627</v>
      </c>
      <c r="FW75">
        <v>0</v>
      </c>
      <c r="FX75">
        <v>9.9648276993129697E-2</v>
      </c>
      <c r="FY75">
        <v>-1.011595355479317E-2</v>
      </c>
      <c r="FZ75">
        <v>1.6417495574173821E-3</v>
      </c>
      <c r="GA75">
        <v>1</v>
      </c>
      <c r="GB75">
        <v>1</v>
      </c>
      <c r="GC75">
        <v>2</v>
      </c>
      <c r="GD75" t="s">
        <v>506</v>
      </c>
      <c r="GE75">
        <v>2.9214899999999999</v>
      </c>
      <c r="GF75">
        <v>2.8298899999999998</v>
      </c>
      <c r="GG75">
        <v>0.18748100000000001</v>
      </c>
      <c r="GH75">
        <v>0.18851499999999999</v>
      </c>
      <c r="GI75">
        <v>0.115647</v>
      </c>
      <c r="GJ75">
        <v>0.104825</v>
      </c>
      <c r="GK75">
        <v>21254.7</v>
      </c>
      <c r="GL75">
        <v>26062.799999999999</v>
      </c>
      <c r="GM75">
        <v>23550.9</v>
      </c>
      <c r="GN75">
        <v>29429.599999999999</v>
      </c>
      <c r="GO75">
        <v>28411.200000000001</v>
      </c>
      <c r="GP75">
        <v>37336.1</v>
      </c>
      <c r="GQ75">
        <v>33300.199999999997</v>
      </c>
      <c r="GR75">
        <v>43485.9</v>
      </c>
      <c r="GS75">
        <v>2.0249000000000001</v>
      </c>
      <c r="GT75">
        <v>1.8471</v>
      </c>
      <c r="GU75">
        <v>3.4466400000000001E-2</v>
      </c>
      <c r="GV75">
        <v>0</v>
      </c>
      <c r="GW75">
        <v>27.442</v>
      </c>
      <c r="GX75">
        <v>999.9</v>
      </c>
      <c r="GY75">
        <v>35.200000000000003</v>
      </c>
      <c r="GZ75">
        <v>38.4</v>
      </c>
      <c r="HA75">
        <v>24.1541</v>
      </c>
      <c r="HB75">
        <v>61.156199999999998</v>
      </c>
      <c r="HC75">
        <v>38.441499999999998</v>
      </c>
      <c r="HD75">
        <v>1</v>
      </c>
      <c r="HE75">
        <v>0.25164599999999998</v>
      </c>
      <c r="HF75">
        <v>3.8382700000000001</v>
      </c>
      <c r="HG75">
        <v>20.275600000000001</v>
      </c>
      <c r="HH75">
        <v>5.2125000000000004</v>
      </c>
      <c r="HI75">
        <v>11.872199999999999</v>
      </c>
      <c r="HJ75">
        <v>4.9854000000000003</v>
      </c>
      <c r="HK75">
        <v>3.2839999999999998</v>
      </c>
      <c r="HL75">
        <v>9999</v>
      </c>
      <c r="HM75">
        <v>9999</v>
      </c>
      <c r="HN75">
        <v>9999</v>
      </c>
      <c r="HO75">
        <v>999.9</v>
      </c>
      <c r="HP75">
        <v>1.8545700000000001</v>
      </c>
      <c r="HQ75">
        <v>1.86066</v>
      </c>
      <c r="HR75">
        <v>1.85806</v>
      </c>
      <c r="HS75">
        <v>1.85914</v>
      </c>
      <c r="HT75">
        <v>1.8585400000000001</v>
      </c>
      <c r="HU75">
        <v>1.8591200000000001</v>
      </c>
      <c r="HV75">
        <v>1.85745</v>
      </c>
      <c r="HW75">
        <v>1.8608100000000001</v>
      </c>
      <c r="HX75">
        <v>5</v>
      </c>
      <c r="HY75">
        <v>0</v>
      </c>
      <c r="HZ75">
        <v>0</v>
      </c>
      <c r="IA75">
        <v>0</v>
      </c>
      <c r="IB75" t="s">
        <v>428</v>
      </c>
      <c r="IC75" t="s">
        <v>429</v>
      </c>
      <c r="ID75" t="s">
        <v>430</v>
      </c>
      <c r="IE75" t="s">
        <v>430</v>
      </c>
      <c r="IF75" t="s">
        <v>430</v>
      </c>
      <c r="IG75" t="s">
        <v>430</v>
      </c>
      <c r="IH75">
        <v>0</v>
      </c>
      <c r="II75">
        <v>100</v>
      </c>
      <c r="IJ75">
        <v>100</v>
      </c>
      <c r="IK75">
        <v>-5.8120000000000003</v>
      </c>
      <c r="IL75">
        <v>-0.17</v>
      </c>
      <c r="IM75">
        <v>-3.3022593034698482</v>
      </c>
      <c r="IN75">
        <v>-2.8793889034536778E-3</v>
      </c>
      <c r="IO75">
        <v>1.2130710265152029E-6</v>
      </c>
      <c r="IP75">
        <v>-1.618128688630449E-10</v>
      </c>
      <c r="IQ75">
        <v>-0.25868776257065768</v>
      </c>
      <c r="IR75">
        <v>-1.5706532394904989E-2</v>
      </c>
      <c r="IS75">
        <v>1.201839916416713E-3</v>
      </c>
      <c r="IT75">
        <v>-1.147753359558091E-5</v>
      </c>
      <c r="IU75">
        <v>2</v>
      </c>
      <c r="IV75">
        <v>2156</v>
      </c>
      <c r="IW75">
        <v>1</v>
      </c>
      <c r="IX75">
        <v>41</v>
      </c>
      <c r="IY75">
        <v>3</v>
      </c>
      <c r="IZ75">
        <v>3.3</v>
      </c>
      <c r="JA75">
        <v>2.3559600000000001</v>
      </c>
      <c r="JB75">
        <v>2.4352999999999998</v>
      </c>
      <c r="JC75">
        <v>1.49414</v>
      </c>
      <c r="JD75">
        <v>2.2888199999999999</v>
      </c>
      <c r="JE75">
        <v>1.54419</v>
      </c>
      <c r="JF75">
        <v>2.4890099999999999</v>
      </c>
      <c r="JG75">
        <v>40.07</v>
      </c>
      <c r="JH75">
        <v>16.189699999999998</v>
      </c>
      <c r="JI75">
        <v>18</v>
      </c>
      <c r="JJ75">
        <v>535.44799999999998</v>
      </c>
      <c r="JK75">
        <v>450.8</v>
      </c>
      <c r="JL75">
        <v>21.395199999999999</v>
      </c>
      <c r="JM75">
        <v>30.591899999999999</v>
      </c>
      <c r="JN75">
        <v>29.9998</v>
      </c>
      <c r="JO75">
        <v>30.5198</v>
      </c>
      <c r="JP75">
        <v>30.485900000000001</v>
      </c>
      <c r="JQ75">
        <v>47.212299999999999</v>
      </c>
      <c r="JR75">
        <v>8.8033400000000004</v>
      </c>
      <c r="JS75">
        <v>4.3305600000000002</v>
      </c>
      <c r="JT75">
        <v>21.4102</v>
      </c>
      <c r="JU75">
        <v>1200</v>
      </c>
      <c r="JV75">
        <v>21.053100000000001</v>
      </c>
      <c r="JW75">
        <v>98.763999999999996</v>
      </c>
      <c r="JX75">
        <v>97.908900000000003</v>
      </c>
    </row>
    <row r="76" spans="1:284" x14ac:dyDescent="0.3">
      <c r="A76">
        <v>60</v>
      </c>
      <c r="B76">
        <v>1693259239.5999999</v>
      </c>
      <c r="C76">
        <v>15178.5</v>
      </c>
      <c r="D76" t="s">
        <v>730</v>
      </c>
      <c r="E76" t="s">
        <v>731</v>
      </c>
      <c r="F76" t="s">
        <v>416</v>
      </c>
      <c r="G76" t="s">
        <v>665</v>
      </c>
      <c r="H76" t="s">
        <v>593</v>
      </c>
      <c r="I76" t="s">
        <v>419</v>
      </c>
      <c r="J76" t="s">
        <v>31</v>
      </c>
      <c r="K76" t="s">
        <v>666</v>
      </c>
      <c r="L76" t="s">
        <v>594</v>
      </c>
      <c r="M76">
        <v>1693259239.5999999</v>
      </c>
      <c r="N76">
        <f t="shared" si="46"/>
        <v>1.1075091867754885E-3</v>
      </c>
      <c r="O76">
        <f t="shared" si="47"/>
        <v>1.1075091867754885</v>
      </c>
      <c r="P76">
        <f t="shared" si="48"/>
        <v>34.594520086862943</v>
      </c>
      <c r="Q76">
        <f t="shared" si="49"/>
        <v>1456.42</v>
      </c>
      <c r="R76">
        <f t="shared" si="50"/>
        <v>627.05094941997402</v>
      </c>
      <c r="S76">
        <f t="shared" si="51"/>
        <v>62.222707531042985</v>
      </c>
      <c r="T76">
        <f t="shared" si="52"/>
        <v>144.52158279353202</v>
      </c>
      <c r="U76">
        <f t="shared" si="53"/>
        <v>6.9746814870059917E-2</v>
      </c>
      <c r="V76">
        <f t="shared" si="54"/>
        <v>2.922993822859671</v>
      </c>
      <c r="W76">
        <f t="shared" si="55"/>
        <v>6.8835267997317415E-2</v>
      </c>
      <c r="X76">
        <f t="shared" si="56"/>
        <v>4.3102948766044917E-2</v>
      </c>
      <c r="Y76">
        <f t="shared" si="57"/>
        <v>344.36939967091672</v>
      </c>
      <c r="Z76">
        <f t="shared" si="58"/>
        <v>29.544660114530828</v>
      </c>
      <c r="AA76">
        <f t="shared" si="59"/>
        <v>28.016400000000001</v>
      </c>
      <c r="AB76">
        <f t="shared" si="60"/>
        <v>3.7984693014025672</v>
      </c>
      <c r="AC76">
        <f t="shared" si="61"/>
        <v>60.005224481487609</v>
      </c>
      <c r="AD76">
        <f t="shared" si="62"/>
        <v>2.2505821495393801</v>
      </c>
      <c r="AE76">
        <f t="shared" si="63"/>
        <v>3.7506436630925597</v>
      </c>
      <c r="AF76">
        <f t="shared" si="64"/>
        <v>1.5478871518631871</v>
      </c>
      <c r="AG76">
        <f t="shared" si="65"/>
        <v>-48.841155136799046</v>
      </c>
      <c r="AH76">
        <f t="shared" si="66"/>
        <v>-34.227341014824191</v>
      </c>
      <c r="AI76">
        <f t="shared" si="67"/>
        <v>-2.5500979673774147</v>
      </c>
      <c r="AJ76">
        <f t="shared" si="68"/>
        <v>258.75080555191607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52528.977486854419</v>
      </c>
      <c r="AP76" t="s">
        <v>422</v>
      </c>
      <c r="AQ76">
        <v>10366.9</v>
      </c>
      <c r="AR76">
        <v>993.59653846153856</v>
      </c>
      <c r="AS76">
        <v>3431.87</v>
      </c>
      <c r="AT76">
        <f t="shared" si="72"/>
        <v>0.71047955241266758</v>
      </c>
      <c r="AU76">
        <v>-3.9894345373445681</v>
      </c>
      <c r="AV76" t="s">
        <v>732</v>
      </c>
      <c r="AW76">
        <v>10268.799999999999</v>
      </c>
      <c r="AX76">
        <v>715.64880000000005</v>
      </c>
      <c r="AY76">
        <v>978.55613187943698</v>
      </c>
      <c r="AZ76">
        <f t="shared" si="73"/>
        <v>0.26866862647367118</v>
      </c>
      <c r="BA76">
        <v>0.5</v>
      </c>
      <c r="BB76">
        <f t="shared" si="74"/>
        <v>1513.1846998354581</v>
      </c>
      <c r="BC76">
        <f t="shared" si="75"/>
        <v>34.594520086862943</v>
      </c>
      <c r="BD76">
        <f t="shared" si="76"/>
        <v>203.27262745288346</v>
      </c>
      <c r="BE76">
        <f t="shared" si="77"/>
        <v>2.5498509619085549E-2</v>
      </c>
      <c r="BF76">
        <f t="shared" si="78"/>
        <v>2.5070752593503993</v>
      </c>
      <c r="BG76">
        <f t="shared" si="79"/>
        <v>575.7144577045367</v>
      </c>
      <c r="BH76" t="s">
        <v>733</v>
      </c>
      <c r="BI76">
        <v>565.88</v>
      </c>
      <c r="BJ76">
        <f t="shared" si="80"/>
        <v>565.88</v>
      </c>
      <c r="BK76">
        <f t="shared" si="81"/>
        <v>0.4217194276702777</v>
      </c>
      <c r="BL76">
        <f t="shared" si="82"/>
        <v>0.63707908349844933</v>
      </c>
      <c r="BM76">
        <f t="shared" si="83"/>
        <v>0.85600922128847723</v>
      </c>
      <c r="BN76">
        <f t="shared" si="84"/>
        <v>-17.480068138071644</v>
      </c>
      <c r="BO76">
        <f t="shared" si="85"/>
        <v>1.0061684658506727</v>
      </c>
      <c r="BP76">
        <f t="shared" si="86"/>
        <v>0.5037531143349957</v>
      </c>
      <c r="BQ76">
        <f t="shared" si="87"/>
        <v>0.4962468856650043</v>
      </c>
      <c r="BR76">
        <v>16528</v>
      </c>
      <c r="BS76">
        <v>290.00000000000011</v>
      </c>
      <c r="BT76">
        <v>912.5</v>
      </c>
      <c r="BU76">
        <v>255</v>
      </c>
      <c r="BV76">
        <v>10268.799999999999</v>
      </c>
      <c r="BW76">
        <v>912.56</v>
      </c>
      <c r="BX76">
        <v>-0.06</v>
      </c>
      <c r="BY76">
        <v>300.00000000000011</v>
      </c>
      <c r="BZ76">
        <v>38.4</v>
      </c>
      <c r="CA76">
        <v>978.55613187943698</v>
      </c>
      <c r="CB76">
        <v>1.533358509839936</v>
      </c>
      <c r="CC76">
        <v>-67.769758846532667</v>
      </c>
      <c r="CD76">
        <v>1.289312920538096</v>
      </c>
      <c r="CE76">
        <v>0.98996716635051307</v>
      </c>
      <c r="CF76">
        <v>-1.119033726362626E-2</v>
      </c>
      <c r="CG76">
        <v>289.99999999999989</v>
      </c>
      <c r="CH76">
        <v>912.8</v>
      </c>
      <c r="CI76">
        <v>645</v>
      </c>
      <c r="CJ76">
        <v>10254.1</v>
      </c>
      <c r="CK76">
        <v>912.47</v>
      </c>
      <c r="CL76">
        <v>0.33</v>
      </c>
      <c r="CZ76">
        <f t="shared" si="88"/>
        <v>1800</v>
      </c>
      <c r="DA76">
        <f t="shared" si="89"/>
        <v>1513.1846998354581</v>
      </c>
      <c r="DB76">
        <f t="shared" si="90"/>
        <v>0.8406581665752545</v>
      </c>
      <c r="DC76">
        <f t="shared" si="91"/>
        <v>0.19131633315050928</v>
      </c>
      <c r="DD76">
        <v>6</v>
      </c>
      <c r="DE76">
        <v>0.5</v>
      </c>
      <c r="DF76" t="s">
        <v>425</v>
      </c>
      <c r="DG76">
        <v>2</v>
      </c>
      <c r="DH76">
        <v>1693259239.5999999</v>
      </c>
      <c r="DI76">
        <v>1456.42</v>
      </c>
      <c r="DJ76">
        <v>1499.85</v>
      </c>
      <c r="DK76">
        <v>22.680299999999999</v>
      </c>
      <c r="DL76">
        <v>21.382000000000001</v>
      </c>
      <c r="DM76">
        <v>1462.75</v>
      </c>
      <c r="DN76">
        <v>22.821300000000001</v>
      </c>
      <c r="DO76">
        <v>500.21899999999999</v>
      </c>
      <c r="DP76">
        <v>99.131100000000004</v>
      </c>
      <c r="DQ76">
        <v>9.9604600000000001E-2</v>
      </c>
      <c r="DR76">
        <v>27.799199999999999</v>
      </c>
      <c r="DS76">
        <v>28.016400000000001</v>
      </c>
      <c r="DT76">
        <v>999.9</v>
      </c>
      <c r="DU76">
        <v>0</v>
      </c>
      <c r="DV76">
        <v>0</v>
      </c>
      <c r="DW76">
        <v>10050</v>
      </c>
      <c r="DX76">
        <v>0</v>
      </c>
      <c r="DY76">
        <v>174.56899999999999</v>
      </c>
      <c r="DZ76">
        <v>-43.427199999999999</v>
      </c>
      <c r="EA76">
        <v>1490.22</v>
      </c>
      <c r="EB76">
        <v>1532.62</v>
      </c>
      <c r="EC76">
        <v>1.2983</v>
      </c>
      <c r="ED76">
        <v>1499.85</v>
      </c>
      <c r="EE76">
        <v>21.382000000000001</v>
      </c>
      <c r="EF76">
        <v>2.2483300000000002</v>
      </c>
      <c r="EG76">
        <v>2.1196199999999998</v>
      </c>
      <c r="EH76">
        <v>19.3109</v>
      </c>
      <c r="EI76">
        <v>18.3674</v>
      </c>
      <c r="EJ76">
        <v>1800</v>
      </c>
      <c r="EK76">
        <v>0.97800100000000001</v>
      </c>
      <c r="EL76">
        <v>2.19992E-2</v>
      </c>
      <c r="EM76">
        <v>0</v>
      </c>
      <c r="EN76">
        <v>715.76300000000003</v>
      </c>
      <c r="EO76">
        <v>5.0002500000000003</v>
      </c>
      <c r="EP76">
        <v>25486.9</v>
      </c>
      <c r="EQ76">
        <v>14822.1</v>
      </c>
      <c r="ER76">
        <v>47.686999999999998</v>
      </c>
      <c r="ES76">
        <v>48.75</v>
      </c>
      <c r="ET76">
        <v>48.625</v>
      </c>
      <c r="EU76">
        <v>47.436999999999998</v>
      </c>
      <c r="EV76">
        <v>48.686999999999998</v>
      </c>
      <c r="EW76">
        <v>1755.51</v>
      </c>
      <c r="EX76">
        <v>39.49</v>
      </c>
      <c r="EY76">
        <v>0</v>
      </c>
      <c r="EZ76">
        <v>207.20000004768369</v>
      </c>
      <c r="FA76">
        <v>0</v>
      </c>
      <c r="FB76">
        <v>715.64880000000005</v>
      </c>
      <c r="FC76">
        <v>-1.124538465268945</v>
      </c>
      <c r="FD76">
        <v>2478.1846090016811</v>
      </c>
      <c r="FE76">
        <v>25234.547999999999</v>
      </c>
      <c r="FF76">
        <v>15</v>
      </c>
      <c r="FG76">
        <v>1693259128.0999999</v>
      </c>
      <c r="FH76" t="s">
        <v>734</v>
      </c>
      <c r="FI76">
        <v>1693259128.0999999</v>
      </c>
      <c r="FJ76">
        <v>1693259120.5999999</v>
      </c>
      <c r="FK76">
        <v>66</v>
      </c>
      <c r="FL76">
        <v>-0.39100000000000001</v>
      </c>
      <c r="FM76">
        <v>-1E-3</v>
      </c>
      <c r="FN76">
        <v>-6.3490000000000002</v>
      </c>
      <c r="FO76">
        <v>-0.17399999999999999</v>
      </c>
      <c r="FP76">
        <v>1500</v>
      </c>
      <c r="FQ76">
        <v>21</v>
      </c>
      <c r="FR76">
        <v>0.16</v>
      </c>
      <c r="FS76">
        <v>0.18</v>
      </c>
      <c r="FT76">
        <v>35.161050189362967</v>
      </c>
      <c r="FU76">
        <v>-1.839559714639273</v>
      </c>
      <c r="FV76">
        <v>0.31261563931504471</v>
      </c>
      <c r="FW76">
        <v>0</v>
      </c>
      <c r="FX76">
        <v>7.1653608362967178E-2</v>
      </c>
      <c r="FY76">
        <v>-1.2947747313161249E-2</v>
      </c>
      <c r="FZ76">
        <v>2.1082987576272641E-3</v>
      </c>
      <c r="GA76">
        <v>1</v>
      </c>
      <c r="GB76">
        <v>1</v>
      </c>
      <c r="GC76">
        <v>2</v>
      </c>
      <c r="GD76" t="s">
        <v>506</v>
      </c>
      <c r="GE76">
        <v>2.9213200000000001</v>
      </c>
      <c r="GF76">
        <v>2.8299300000000001</v>
      </c>
      <c r="GG76">
        <v>0.21584</v>
      </c>
      <c r="GH76">
        <v>0.21571399999999999</v>
      </c>
      <c r="GI76">
        <v>0.115032</v>
      </c>
      <c r="GJ76">
        <v>0.105853</v>
      </c>
      <c r="GK76">
        <v>20518.400000000001</v>
      </c>
      <c r="GL76">
        <v>25187.8</v>
      </c>
      <c r="GM76">
        <v>23557.5</v>
      </c>
      <c r="GN76">
        <v>29428.1</v>
      </c>
      <c r="GO76">
        <v>28440.2</v>
      </c>
      <c r="GP76">
        <v>37292.6</v>
      </c>
      <c r="GQ76">
        <v>33308.300000000003</v>
      </c>
      <c r="GR76">
        <v>43482.9</v>
      </c>
      <c r="GS76">
        <v>2.0257999999999998</v>
      </c>
      <c r="GT76">
        <v>1.8508</v>
      </c>
      <c r="GU76">
        <v>3.7088999999999997E-2</v>
      </c>
      <c r="GV76">
        <v>0</v>
      </c>
      <c r="GW76">
        <v>27.410599999999999</v>
      </c>
      <c r="GX76">
        <v>999.9</v>
      </c>
      <c r="GY76">
        <v>36.299999999999997</v>
      </c>
      <c r="GZ76">
        <v>38.1</v>
      </c>
      <c r="HA76">
        <v>24.510400000000001</v>
      </c>
      <c r="HB76">
        <v>61.2562</v>
      </c>
      <c r="HC76">
        <v>38.369399999999999</v>
      </c>
      <c r="HD76">
        <v>1</v>
      </c>
      <c r="HE76">
        <v>0.23990900000000001</v>
      </c>
      <c r="HF76">
        <v>3.7653500000000002</v>
      </c>
      <c r="HG76">
        <v>20.276599999999998</v>
      </c>
      <c r="HH76">
        <v>5.2107000000000001</v>
      </c>
      <c r="HI76">
        <v>11.872199999999999</v>
      </c>
      <c r="HJ76">
        <v>4.9850000000000003</v>
      </c>
      <c r="HK76">
        <v>3.2839999999999998</v>
      </c>
      <c r="HL76">
        <v>9999</v>
      </c>
      <c r="HM76">
        <v>9999</v>
      </c>
      <c r="HN76">
        <v>9999</v>
      </c>
      <c r="HO76">
        <v>999.9</v>
      </c>
      <c r="HP76">
        <v>1.8545700000000001</v>
      </c>
      <c r="HQ76">
        <v>1.86066</v>
      </c>
      <c r="HR76">
        <v>1.85806</v>
      </c>
      <c r="HS76">
        <v>1.8591899999999999</v>
      </c>
      <c r="HT76">
        <v>1.85867</v>
      </c>
      <c r="HU76">
        <v>1.8591299999999999</v>
      </c>
      <c r="HV76">
        <v>1.85745</v>
      </c>
      <c r="HW76">
        <v>1.8608100000000001</v>
      </c>
      <c r="HX76">
        <v>5</v>
      </c>
      <c r="HY76">
        <v>0</v>
      </c>
      <c r="HZ76">
        <v>0</v>
      </c>
      <c r="IA76">
        <v>0</v>
      </c>
      <c r="IB76" t="s">
        <v>428</v>
      </c>
      <c r="IC76" t="s">
        <v>429</v>
      </c>
      <c r="ID76" t="s">
        <v>430</v>
      </c>
      <c r="IE76" t="s">
        <v>430</v>
      </c>
      <c r="IF76" t="s">
        <v>430</v>
      </c>
      <c r="IG76" t="s">
        <v>430</v>
      </c>
      <c r="IH76">
        <v>0</v>
      </c>
      <c r="II76">
        <v>100</v>
      </c>
      <c r="IJ76">
        <v>100</v>
      </c>
      <c r="IK76">
        <v>-6.33</v>
      </c>
      <c r="IL76">
        <v>-0.14099999999999999</v>
      </c>
      <c r="IM76">
        <v>-4.2106375030186047</v>
      </c>
      <c r="IN76">
        <v>-2.8793889034536778E-3</v>
      </c>
      <c r="IO76">
        <v>1.2130710265152029E-6</v>
      </c>
      <c r="IP76">
        <v>-1.618128688630449E-10</v>
      </c>
      <c r="IQ76">
        <v>-0.27208821626687002</v>
      </c>
      <c r="IR76">
        <v>-1.5706532394904989E-2</v>
      </c>
      <c r="IS76">
        <v>1.201839916416713E-3</v>
      </c>
      <c r="IT76">
        <v>-1.147753359558091E-5</v>
      </c>
      <c r="IU76">
        <v>2</v>
      </c>
      <c r="IV76">
        <v>2156</v>
      </c>
      <c r="IW76">
        <v>1</v>
      </c>
      <c r="IX76">
        <v>41</v>
      </c>
      <c r="IY76">
        <v>1.9</v>
      </c>
      <c r="IZ76">
        <v>2</v>
      </c>
      <c r="JA76">
        <v>2.78809</v>
      </c>
      <c r="JB76">
        <v>2.4243199999999998</v>
      </c>
      <c r="JC76">
        <v>1.49414</v>
      </c>
      <c r="JD76">
        <v>2.2875999999999999</v>
      </c>
      <c r="JE76">
        <v>1.54419</v>
      </c>
      <c r="JF76">
        <v>2.50122</v>
      </c>
      <c r="JG76">
        <v>39.616700000000002</v>
      </c>
      <c r="JH76">
        <v>16.119599999999998</v>
      </c>
      <c r="JI76">
        <v>18</v>
      </c>
      <c r="JJ76">
        <v>535.23299999999995</v>
      </c>
      <c r="JK76">
        <v>452.56299999999999</v>
      </c>
      <c r="JL76">
        <v>21.940300000000001</v>
      </c>
      <c r="JM76">
        <v>30.4894</v>
      </c>
      <c r="JN76">
        <v>30.0001</v>
      </c>
      <c r="JO76">
        <v>30.428100000000001</v>
      </c>
      <c r="JP76">
        <v>30.394300000000001</v>
      </c>
      <c r="JQ76">
        <v>55.848599999999998</v>
      </c>
      <c r="JR76">
        <v>13.309699999999999</v>
      </c>
      <c r="JS76">
        <v>8.95092</v>
      </c>
      <c r="JT76">
        <v>21.836300000000001</v>
      </c>
      <c r="JU76">
        <v>1500</v>
      </c>
      <c r="JV76">
        <v>21.285499999999999</v>
      </c>
      <c r="JW76">
        <v>98.789599999999993</v>
      </c>
      <c r="JX76">
        <v>97.902900000000002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2023-08-28T21:48:21Z</dcterms:created>
  <dcterms:modified xsi:type="dcterms:W3CDTF">2023-08-28T23:45:54Z</dcterms:modified>
</cp:coreProperties>
</file>