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A-Ci with SPAD and nitrogen\time 3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76" i="1" l="1"/>
  <c r="Y76" i="1" s="1"/>
  <c r="DB76" i="1"/>
  <c r="CZ76" i="1"/>
  <c r="DA76" i="1" s="1"/>
  <c r="BB76" i="1" s="1"/>
  <c r="BD76" i="1" s="1"/>
  <c r="BO76" i="1"/>
  <c r="BN76" i="1"/>
  <c r="BM76" i="1"/>
  <c r="BL76" i="1"/>
  <c r="BP76" i="1" s="1"/>
  <c r="BQ76" i="1" s="1"/>
  <c r="BJ76" i="1"/>
  <c r="BK76" i="1" s="1"/>
  <c r="BF76" i="1"/>
  <c r="AZ76" i="1"/>
  <c r="AT76" i="1"/>
  <c r="BG76" i="1" s="1"/>
  <c r="AO76" i="1"/>
  <c r="AM76" i="1" s="1"/>
  <c r="AE76" i="1"/>
  <c r="AC76" i="1" s="1"/>
  <c r="AD76" i="1"/>
  <c r="V76" i="1"/>
  <c r="DC75" i="1"/>
  <c r="DB75" i="1"/>
  <c r="CZ75" i="1"/>
  <c r="DA75" i="1" s="1"/>
  <c r="BB75" i="1" s="1"/>
  <c r="BO75" i="1"/>
  <c r="BN75" i="1"/>
  <c r="BJ75" i="1"/>
  <c r="BK75" i="1" s="1"/>
  <c r="BF75" i="1"/>
  <c r="BD75" i="1"/>
  <c r="AZ75" i="1"/>
  <c r="AT75" i="1"/>
  <c r="BG75" i="1" s="1"/>
  <c r="AO75" i="1"/>
  <c r="AM75" i="1"/>
  <c r="Q75" i="1" s="1"/>
  <c r="AE75" i="1"/>
  <c r="AD75" i="1"/>
  <c r="AC75" i="1"/>
  <c r="V75" i="1"/>
  <c r="T75" i="1"/>
  <c r="DC74" i="1"/>
  <c r="DB74" i="1"/>
  <c r="CZ74" i="1"/>
  <c r="BO74" i="1"/>
  <c r="BN74" i="1"/>
  <c r="BM74" i="1"/>
  <c r="BL74" i="1"/>
  <c r="BP74" i="1" s="1"/>
  <c r="BQ74" i="1" s="1"/>
  <c r="BJ74" i="1"/>
  <c r="BK74" i="1" s="1"/>
  <c r="BF74" i="1"/>
  <c r="AZ74" i="1"/>
  <c r="AT74" i="1"/>
  <c r="BG74" i="1" s="1"/>
  <c r="AO74" i="1"/>
  <c r="AM74" i="1"/>
  <c r="O74" i="1" s="1"/>
  <c r="AE74" i="1"/>
  <c r="AD74" i="1"/>
  <c r="AC74" i="1"/>
  <c r="V74" i="1"/>
  <c r="T74" i="1"/>
  <c r="N74" i="1"/>
  <c r="DC73" i="1"/>
  <c r="DB73" i="1"/>
  <c r="CZ73" i="1"/>
  <c r="BO73" i="1"/>
  <c r="BN73" i="1"/>
  <c r="BL73" i="1"/>
  <c r="BP73" i="1" s="1"/>
  <c r="BQ73" i="1" s="1"/>
  <c r="BJ73" i="1"/>
  <c r="BF73" i="1"/>
  <c r="AZ73" i="1"/>
  <c r="AT73" i="1"/>
  <c r="BG73" i="1" s="1"/>
  <c r="AO73" i="1"/>
  <c r="AM73" i="1"/>
  <c r="O73" i="1" s="1"/>
  <c r="N73" i="1" s="1"/>
  <c r="AE73" i="1"/>
  <c r="AD73" i="1"/>
  <c r="AC73" i="1"/>
  <c r="V73" i="1"/>
  <c r="T73" i="1"/>
  <c r="Q73" i="1"/>
  <c r="P73" i="1"/>
  <c r="BC73" i="1" s="1"/>
  <c r="DC72" i="1"/>
  <c r="DB72" i="1"/>
  <c r="CZ72" i="1"/>
  <c r="BO72" i="1"/>
  <c r="BN72" i="1"/>
  <c r="BJ72" i="1"/>
  <c r="BF72" i="1"/>
  <c r="AZ72" i="1"/>
  <c r="AT72" i="1"/>
  <c r="BG72" i="1" s="1"/>
  <c r="AO72" i="1"/>
  <c r="AM72" i="1" s="1"/>
  <c r="AN72" i="1" s="1"/>
  <c r="AE72" i="1"/>
  <c r="AD72" i="1"/>
  <c r="AC72" i="1" s="1"/>
  <c r="V72" i="1"/>
  <c r="T72" i="1"/>
  <c r="P72" i="1"/>
  <c r="BC72" i="1" s="1"/>
  <c r="DC71" i="1"/>
  <c r="DB71" i="1"/>
  <c r="CZ71" i="1"/>
  <c r="BO71" i="1"/>
  <c r="BN71" i="1"/>
  <c r="BL71" i="1"/>
  <c r="BP71" i="1" s="1"/>
  <c r="BQ71" i="1" s="1"/>
  <c r="BJ71" i="1"/>
  <c r="BF71" i="1"/>
  <c r="AZ71" i="1"/>
  <c r="AT71" i="1"/>
  <c r="BG71" i="1" s="1"/>
  <c r="AO71" i="1"/>
  <c r="AN71" i="1"/>
  <c r="AM71" i="1"/>
  <c r="Q71" i="1" s="1"/>
  <c r="AE71" i="1"/>
  <c r="AD71" i="1"/>
  <c r="AC71" i="1" s="1"/>
  <c r="V71" i="1"/>
  <c r="T71" i="1"/>
  <c r="P71" i="1"/>
  <c r="BC71" i="1" s="1"/>
  <c r="DC70" i="1"/>
  <c r="DB70" i="1"/>
  <c r="CZ70" i="1"/>
  <c r="BO70" i="1"/>
  <c r="BN70" i="1"/>
  <c r="BJ70" i="1"/>
  <c r="BF70" i="1"/>
  <c r="AZ70" i="1"/>
  <c r="AT70" i="1"/>
  <c r="BG70" i="1" s="1"/>
  <c r="AO70" i="1"/>
  <c r="AN70" i="1"/>
  <c r="AM70" i="1"/>
  <c r="O70" i="1" s="1"/>
  <c r="N70" i="1" s="1"/>
  <c r="AE70" i="1"/>
  <c r="AD70" i="1"/>
  <c r="AC70" i="1" s="1"/>
  <c r="V70" i="1"/>
  <c r="T70" i="1"/>
  <c r="P70" i="1"/>
  <c r="BC70" i="1" s="1"/>
  <c r="DC69" i="1"/>
  <c r="DB69" i="1"/>
  <c r="CZ69" i="1"/>
  <c r="BO69" i="1"/>
  <c r="BN69" i="1"/>
  <c r="BL69" i="1"/>
  <c r="BP69" i="1" s="1"/>
  <c r="BQ69" i="1" s="1"/>
  <c r="BJ69" i="1"/>
  <c r="BF69" i="1"/>
  <c r="AZ69" i="1"/>
  <c r="AT69" i="1"/>
  <c r="BG69" i="1" s="1"/>
  <c r="AO69" i="1"/>
  <c r="AN69" i="1"/>
  <c r="AM69" i="1"/>
  <c r="O69" i="1" s="1"/>
  <c r="AE69" i="1"/>
  <c r="AD69" i="1"/>
  <c r="AC69" i="1" s="1"/>
  <c r="V69" i="1"/>
  <c r="T69" i="1"/>
  <c r="Q69" i="1"/>
  <c r="P69" i="1"/>
  <c r="BC69" i="1" s="1"/>
  <c r="N69" i="1"/>
  <c r="DC68" i="1"/>
  <c r="DB68" i="1"/>
  <c r="CZ68" i="1"/>
  <c r="BO68" i="1"/>
  <c r="BN68" i="1"/>
  <c r="BL68" i="1"/>
  <c r="BP68" i="1" s="1"/>
  <c r="BQ68" i="1" s="1"/>
  <c r="BJ68" i="1"/>
  <c r="BF68" i="1"/>
  <c r="AZ68" i="1"/>
  <c r="AT68" i="1"/>
  <c r="BG68" i="1" s="1"/>
  <c r="AO68" i="1"/>
  <c r="AM68" i="1" s="1"/>
  <c r="AN68" i="1"/>
  <c r="AE68" i="1"/>
  <c r="AD68" i="1"/>
  <c r="AC68" i="1" s="1"/>
  <c r="V68" i="1"/>
  <c r="T68" i="1"/>
  <c r="DC67" i="1"/>
  <c r="DB67" i="1"/>
  <c r="CZ67" i="1"/>
  <c r="BO67" i="1"/>
  <c r="BN67" i="1"/>
  <c r="BJ67" i="1"/>
  <c r="BF67" i="1"/>
  <c r="AZ67" i="1"/>
  <c r="AT67" i="1"/>
  <c r="BG67" i="1" s="1"/>
  <c r="AO67" i="1"/>
  <c r="AN67" i="1"/>
  <c r="AM67" i="1"/>
  <c r="Q67" i="1" s="1"/>
  <c r="AE67" i="1"/>
  <c r="AD67" i="1"/>
  <c r="AC67" i="1" s="1"/>
  <c r="V67" i="1"/>
  <c r="T67" i="1"/>
  <c r="P67" i="1"/>
  <c r="BC67" i="1" s="1"/>
  <c r="DC66" i="1"/>
  <c r="DB66" i="1"/>
  <c r="CZ66" i="1"/>
  <c r="BO66" i="1"/>
  <c r="BN66" i="1"/>
  <c r="BM66" i="1"/>
  <c r="BL66" i="1"/>
  <c r="BP66" i="1" s="1"/>
  <c r="BQ66" i="1" s="1"/>
  <c r="BJ66" i="1"/>
  <c r="BK66" i="1" s="1"/>
  <c r="BF66" i="1"/>
  <c r="AZ66" i="1"/>
  <c r="AT66" i="1"/>
  <c r="BG66" i="1" s="1"/>
  <c r="AO66" i="1"/>
  <c r="AM66" i="1" s="1"/>
  <c r="AE66" i="1"/>
  <c r="AD66" i="1"/>
  <c r="AC66" i="1" s="1"/>
  <c r="V66" i="1"/>
  <c r="P66" i="1"/>
  <c r="BC66" i="1" s="1"/>
  <c r="DC65" i="1"/>
  <c r="DB65" i="1"/>
  <c r="DA65" i="1"/>
  <c r="CZ65" i="1"/>
  <c r="BO65" i="1"/>
  <c r="BN65" i="1"/>
  <c r="BJ65" i="1"/>
  <c r="BM65" i="1" s="1"/>
  <c r="BF65" i="1"/>
  <c r="BB65" i="1"/>
  <c r="BD65" i="1" s="1"/>
  <c r="AZ65" i="1"/>
  <c r="AT65" i="1"/>
  <c r="BG65" i="1" s="1"/>
  <c r="AO65" i="1"/>
  <c r="AN65" i="1"/>
  <c r="AM65" i="1"/>
  <c r="O65" i="1" s="1"/>
  <c r="AG65" i="1"/>
  <c r="AE65" i="1"/>
  <c r="AD65" i="1"/>
  <c r="AC65" i="1" s="1"/>
  <c r="Y65" i="1"/>
  <c r="V65" i="1"/>
  <c r="T65" i="1"/>
  <c r="Q65" i="1"/>
  <c r="P65" i="1"/>
  <c r="BC65" i="1" s="1"/>
  <c r="N65" i="1"/>
  <c r="DC64" i="1"/>
  <c r="DB64" i="1"/>
  <c r="CZ64" i="1"/>
  <c r="BO64" i="1"/>
  <c r="BN64" i="1"/>
  <c r="BJ64" i="1"/>
  <c r="BG64" i="1"/>
  <c r="BF64" i="1"/>
  <c r="AZ64" i="1"/>
  <c r="AT64" i="1"/>
  <c r="AO64" i="1"/>
  <c r="AM64" i="1" s="1"/>
  <c r="Q64" i="1" s="1"/>
  <c r="AN64" i="1"/>
  <c r="AE64" i="1"/>
  <c r="AD64" i="1"/>
  <c r="V64" i="1"/>
  <c r="DC63" i="1"/>
  <c r="DB63" i="1"/>
  <c r="CZ63" i="1"/>
  <c r="BO63" i="1"/>
  <c r="BN63" i="1"/>
  <c r="BJ63" i="1"/>
  <c r="BF63" i="1"/>
  <c r="AZ63" i="1"/>
  <c r="AT63" i="1"/>
  <c r="BG63" i="1" s="1"/>
  <c r="AO63" i="1"/>
  <c r="AM63" i="1"/>
  <c r="AE63" i="1"/>
  <c r="AD63" i="1"/>
  <c r="AC63" i="1"/>
  <c r="V63" i="1"/>
  <c r="T63" i="1"/>
  <c r="DC62" i="1"/>
  <c r="DB62" i="1"/>
  <c r="CZ62" i="1"/>
  <c r="BO62" i="1"/>
  <c r="BN62" i="1"/>
  <c r="BJ62" i="1"/>
  <c r="BK62" i="1" s="1"/>
  <c r="BF62" i="1"/>
  <c r="AZ62" i="1"/>
  <c r="AT62" i="1"/>
  <c r="BG62" i="1" s="1"/>
  <c r="AO62" i="1"/>
  <c r="AM62" i="1" s="1"/>
  <c r="AN62" i="1"/>
  <c r="AE62" i="1"/>
  <c r="AD62" i="1"/>
  <c r="AC62" i="1" s="1"/>
  <c r="V62" i="1"/>
  <c r="T62" i="1"/>
  <c r="P62" i="1"/>
  <c r="BC62" i="1" s="1"/>
  <c r="DC61" i="1"/>
  <c r="DB61" i="1"/>
  <c r="CZ61" i="1"/>
  <c r="DA61" i="1" s="1"/>
  <c r="BB61" i="1" s="1"/>
  <c r="BD61" i="1" s="1"/>
  <c r="BO61" i="1"/>
  <c r="BN61" i="1"/>
  <c r="BJ61" i="1"/>
  <c r="BF61" i="1"/>
  <c r="AZ61" i="1"/>
  <c r="AT61" i="1"/>
  <c r="BG61" i="1" s="1"/>
  <c r="AO61" i="1"/>
  <c r="AN61" i="1"/>
  <c r="AM61" i="1"/>
  <c r="O61" i="1" s="1"/>
  <c r="AE61" i="1"/>
  <c r="AD61" i="1"/>
  <c r="AC61" i="1" s="1"/>
  <c r="V61" i="1"/>
  <c r="T61" i="1"/>
  <c r="Q61" i="1"/>
  <c r="P61" i="1"/>
  <c r="BC61" i="1" s="1"/>
  <c r="N61" i="1"/>
  <c r="DC60" i="1"/>
  <c r="DB60" i="1"/>
  <c r="CZ60" i="1"/>
  <c r="BO60" i="1"/>
  <c r="BN60" i="1"/>
  <c r="BL60" i="1"/>
  <c r="BP60" i="1" s="1"/>
  <c r="BQ60" i="1" s="1"/>
  <c r="BJ60" i="1"/>
  <c r="BF60" i="1"/>
  <c r="AZ60" i="1"/>
  <c r="AT60" i="1"/>
  <c r="BG60" i="1" s="1"/>
  <c r="AO60" i="1"/>
  <c r="AM60" i="1" s="1"/>
  <c r="Q60" i="1" s="1"/>
  <c r="AN60" i="1"/>
  <c r="AE60" i="1"/>
  <c r="AD60" i="1"/>
  <c r="AC60" i="1" s="1"/>
  <c r="V60" i="1"/>
  <c r="T60" i="1"/>
  <c r="P60" i="1"/>
  <c r="BC60" i="1" s="1"/>
  <c r="DC59" i="1"/>
  <c r="DB59" i="1"/>
  <c r="CZ59" i="1"/>
  <c r="BO59" i="1"/>
  <c r="BN59" i="1"/>
  <c r="BJ59" i="1"/>
  <c r="BF59" i="1"/>
  <c r="AZ59" i="1"/>
  <c r="AT59" i="1"/>
  <c r="BG59" i="1" s="1"/>
  <c r="AO59" i="1"/>
  <c r="AN59" i="1"/>
  <c r="AM59" i="1"/>
  <c r="O59" i="1" s="1"/>
  <c r="N59" i="1" s="1"/>
  <c r="AE59" i="1"/>
  <c r="AD59" i="1"/>
  <c r="AC59" i="1"/>
  <c r="V59" i="1"/>
  <c r="Q59" i="1"/>
  <c r="P59" i="1"/>
  <c r="BC59" i="1" s="1"/>
  <c r="DC58" i="1"/>
  <c r="DB58" i="1"/>
  <c r="CZ58" i="1"/>
  <c r="BO58" i="1"/>
  <c r="BN58" i="1"/>
  <c r="BM58" i="1"/>
  <c r="BL58" i="1"/>
  <c r="BP58" i="1" s="1"/>
  <c r="BQ58" i="1" s="1"/>
  <c r="BJ58" i="1"/>
  <c r="BK58" i="1" s="1"/>
  <c r="BF58" i="1"/>
  <c r="AZ58" i="1"/>
  <c r="AT58" i="1"/>
  <c r="BG58" i="1" s="1"/>
  <c r="AO58" i="1"/>
  <c r="AM58" i="1"/>
  <c r="Q58" i="1" s="1"/>
  <c r="AE58" i="1"/>
  <c r="AD58" i="1"/>
  <c r="AC58" i="1"/>
  <c r="V58" i="1"/>
  <c r="DC57" i="1"/>
  <c r="DB57" i="1"/>
  <c r="DA57" i="1"/>
  <c r="BB57" i="1" s="1"/>
  <c r="CZ57" i="1"/>
  <c r="BO57" i="1"/>
  <c r="BN57" i="1"/>
  <c r="BK57" i="1"/>
  <c r="BJ57" i="1"/>
  <c r="BM57" i="1" s="1"/>
  <c r="BG57" i="1"/>
  <c r="BF57" i="1"/>
  <c r="AZ57" i="1"/>
  <c r="AT57" i="1"/>
  <c r="AO57" i="1"/>
  <c r="AM57" i="1"/>
  <c r="O57" i="1" s="1"/>
  <c r="N57" i="1" s="1"/>
  <c r="AG57" i="1"/>
  <c r="AE57" i="1"/>
  <c r="AD57" i="1"/>
  <c r="AC57" i="1"/>
  <c r="Y57" i="1"/>
  <c r="V57" i="1"/>
  <c r="Q57" i="1"/>
  <c r="DC56" i="1"/>
  <c r="DB56" i="1"/>
  <c r="CZ56" i="1"/>
  <c r="DA56" i="1" s="1"/>
  <c r="BB56" i="1" s="1"/>
  <c r="BD56" i="1" s="1"/>
  <c r="BO56" i="1"/>
  <c r="BN56" i="1"/>
  <c r="BM56" i="1"/>
  <c r="BJ56" i="1"/>
  <c r="BL56" i="1" s="1"/>
  <c r="BP56" i="1" s="1"/>
  <c r="BQ56" i="1" s="1"/>
  <c r="BG56" i="1"/>
  <c r="BF56" i="1"/>
  <c r="AZ56" i="1"/>
  <c r="AT56" i="1"/>
  <c r="AO56" i="1"/>
  <c r="AM56" i="1" s="1"/>
  <c r="AE56" i="1"/>
  <c r="AC56" i="1" s="1"/>
  <c r="AD56" i="1"/>
  <c r="V56" i="1"/>
  <c r="DC55" i="1"/>
  <c r="Y55" i="1" s="1"/>
  <c r="DB55" i="1"/>
  <c r="DA55" i="1"/>
  <c r="BB55" i="1" s="1"/>
  <c r="CZ55" i="1"/>
  <c r="BO55" i="1"/>
  <c r="BN55" i="1"/>
  <c r="BM55" i="1"/>
  <c r="BK55" i="1"/>
  <c r="BJ55" i="1"/>
  <c r="BL55" i="1" s="1"/>
  <c r="BP55" i="1" s="1"/>
  <c r="BQ55" i="1" s="1"/>
  <c r="BF55" i="1"/>
  <c r="BD55" i="1"/>
  <c r="AZ55" i="1"/>
  <c r="AT55" i="1"/>
  <c r="BG55" i="1" s="1"/>
  <c r="AO55" i="1"/>
  <c r="AM55" i="1"/>
  <c r="T55" i="1" s="1"/>
  <c r="AE55" i="1"/>
  <c r="AD55" i="1"/>
  <c r="AC55" i="1"/>
  <c r="V55" i="1"/>
  <c r="Q55" i="1"/>
  <c r="DC54" i="1"/>
  <c r="DB54" i="1"/>
  <c r="DA54" i="1" s="1"/>
  <c r="BB54" i="1" s="1"/>
  <c r="CZ54" i="1"/>
  <c r="BQ54" i="1"/>
  <c r="BO54" i="1"/>
  <c r="BN54" i="1"/>
  <c r="BM54" i="1"/>
  <c r="BL54" i="1"/>
  <c r="BP54" i="1" s="1"/>
  <c r="BK54" i="1"/>
  <c r="BJ54" i="1"/>
  <c r="BG54" i="1"/>
  <c r="BF54" i="1"/>
  <c r="AZ54" i="1"/>
  <c r="AT54" i="1"/>
  <c r="AO54" i="1"/>
  <c r="AM54" i="1" s="1"/>
  <c r="AG54" i="1"/>
  <c r="AE54" i="1"/>
  <c r="AD54" i="1"/>
  <c r="AC54" i="1" s="1"/>
  <c r="Y54" i="1"/>
  <c r="V54" i="1"/>
  <c r="Q54" i="1"/>
  <c r="O54" i="1"/>
  <c r="N54" i="1" s="1"/>
  <c r="DC53" i="1"/>
  <c r="DB53" i="1"/>
  <c r="CZ53" i="1"/>
  <c r="DA53" i="1" s="1"/>
  <c r="BB53" i="1" s="1"/>
  <c r="BO53" i="1"/>
  <c r="BN53" i="1"/>
  <c r="BK53" i="1"/>
  <c r="BJ53" i="1"/>
  <c r="BG53" i="1"/>
  <c r="BF53" i="1"/>
  <c r="AZ53" i="1"/>
  <c r="BD53" i="1" s="1"/>
  <c r="AT53" i="1"/>
  <c r="AO53" i="1"/>
  <c r="AM53" i="1" s="1"/>
  <c r="AE53" i="1"/>
  <c r="AD53" i="1"/>
  <c r="AC53" i="1"/>
  <c r="V53" i="1"/>
  <c r="O53" i="1"/>
  <c r="N53" i="1" s="1"/>
  <c r="DC52" i="1"/>
  <c r="DB52" i="1"/>
  <c r="CZ52" i="1"/>
  <c r="DA52" i="1" s="1"/>
  <c r="BB52" i="1" s="1"/>
  <c r="BD52" i="1" s="1"/>
  <c r="BP52" i="1"/>
  <c r="BQ52" i="1" s="1"/>
  <c r="BO52" i="1"/>
  <c r="BN52" i="1"/>
  <c r="BM52" i="1"/>
  <c r="BJ52" i="1"/>
  <c r="BL52" i="1" s="1"/>
  <c r="BG52" i="1"/>
  <c r="BF52" i="1"/>
  <c r="AZ52" i="1"/>
  <c r="AT52" i="1"/>
  <c r="AO52" i="1"/>
  <c r="AM52" i="1" s="1"/>
  <c r="AE52" i="1"/>
  <c r="AD52" i="1"/>
  <c r="AC52" i="1" s="1"/>
  <c r="V52" i="1"/>
  <c r="DC51" i="1"/>
  <c r="DB51" i="1"/>
  <c r="DA51" i="1"/>
  <c r="BB51" i="1" s="1"/>
  <c r="BD51" i="1" s="1"/>
  <c r="CZ51" i="1"/>
  <c r="BP51" i="1"/>
  <c r="BQ51" i="1" s="1"/>
  <c r="BO51" i="1"/>
  <c r="BN51" i="1"/>
  <c r="BM51" i="1"/>
  <c r="BL51" i="1"/>
  <c r="BK51" i="1"/>
  <c r="BJ51" i="1"/>
  <c r="BF51" i="1"/>
  <c r="AZ51" i="1"/>
  <c r="AT51" i="1"/>
  <c r="BG51" i="1" s="1"/>
  <c r="AO51" i="1"/>
  <c r="AM51" i="1"/>
  <c r="AE51" i="1"/>
  <c r="AD51" i="1"/>
  <c r="AC51" i="1"/>
  <c r="Y51" i="1"/>
  <c r="V51" i="1"/>
  <c r="DC50" i="1"/>
  <c r="Y50" i="1" s="1"/>
  <c r="DB50" i="1"/>
  <c r="DA50" i="1"/>
  <c r="BB50" i="1" s="1"/>
  <c r="CZ50" i="1"/>
  <c r="BO50" i="1"/>
  <c r="BN50" i="1"/>
  <c r="BM50" i="1"/>
  <c r="BL50" i="1"/>
  <c r="BP50" i="1" s="1"/>
  <c r="BQ50" i="1" s="1"/>
  <c r="BK50" i="1"/>
  <c r="BJ50" i="1"/>
  <c r="BG50" i="1"/>
  <c r="BF50" i="1"/>
  <c r="AZ50" i="1"/>
  <c r="AT50" i="1"/>
  <c r="AO50" i="1"/>
  <c r="AM50" i="1" s="1"/>
  <c r="AE50" i="1"/>
  <c r="AD50" i="1"/>
  <c r="AC50" i="1" s="1"/>
  <c r="V50" i="1"/>
  <c r="Q50" i="1"/>
  <c r="DC49" i="1"/>
  <c r="DB49" i="1"/>
  <c r="CZ49" i="1"/>
  <c r="DA49" i="1" s="1"/>
  <c r="BB49" i="1" s="1"/>
  <c r="BQ49" i="1"/>
  <c r="BO49" i="1"/>
  <c r="BN49" i="1"/>
  <c r="BL49" i="1"/>
  <c r="BP49" i="1" s="1"/>
  <c r="BJ49" i="1"/>
  <c r="BM49" i="1" s="1"/>
  <c r="BG49" i="1"/>
  <c r="BF49" i="1"/>
  <c r="AZ49" i="1"/>
  <c r="BD49" i="1" s="1"/>
  <c r="AT49" i="1"/>
  <c r="AO49" i="1"/>
  <c r="AM49" i="1" s="1"/>
  <c r="AE49" i="1"/>
  <c r="AC49" i="1" s="1"/>
  <c r="AD49" i="1"/>
  <c r="Y49" i="1"/>
  <c r="V49" i="1"/>
  <c r="DC48" i="1"/>
  <c r="DB48" i="1"/>
  <c r="CZ48" i="1"/>
  <c r="BO48" i="1"/>
  <c r="BN48" i="1"/>
  <c r="BM48" i="1"/>
  <c r="BL48" i="1"/>
  <c r="BP48" i="1" s="1"/>
  <c r="BQ48" i="1" s="1"/>
  <c r="BJ48" i="1"/>
  <c r="BK48" i="1" s="1"/>
  <c r="BG48" i="1"/>
  <c r="BF48" i="1"/>
  <c r="AZ48" i="1"/>
  <c r="AT48" i="1"/>
  <c r="AO48" i="1"/>
  <c r="AM48" i="1" s="1"/>
  <c r="AE48" i="1"/>
  <c r="AD48" i="1"/>
  <c r="AC48" i="1" s="1"/>
  <c r="V48" i="1"/>
  <c r="DC47" i="1"/>
  <c r="DB47" i="1"/>
  <c r="CZ47" i="1"/>
  <c r="DA47" i="1" s="1"/>
  <c r="BB47" i="1" s="1"/>
  <c r="BP47" i="1"/>
  <c r="BQ47" i="1" s="1"/>
  <c r="BO47" i="1"/>
  <c r="BN47" i="1"/>
  <c r="BM47" i="1"/>
  <c r="BL47" i="1"/>
  <c r="BK47" i="1"/>
  <c r="BJ47" i="1"/>
  <c r="BF47" i="1"/>
  <c r="AZ47" i="1"/>
  <c r="BD47" i="1" s="1"/>
  <c r="AT47" i="1"/>
  <c r="BG47" i="1" s="1"/>
  <c r="AO47" i="1"/>
  <c r="AM47" i="1"/>
  <c r="AE47" i="1"/>
  <c r="AD47" i="1"/>
  <c r="AC47" i="1"/>
  <c r="Y47" i="1"/>
  <c r="V47" i="1"/>
  <c r="DC46" i="1"/>
  <c r="DB46" i="1"/>
  <c r="CZ46" i="1"/>
  <c r="DA46" i="1" s="1"/>
  <c r="BB46" i="1" s="1"/>
  <c r="BO46" i="1"/>
  <c r="BN46" i="1"/>
  <c r="BM46" i="1"/>
  <c r="BJ46" i="1"/>
  <c r="BL46" i="1" s="1"/>
  <c r="BP46" i="1" s="1"/>
  <c r="BQ46" i="1" s="1"/>
  <c r="BF46" i="1"/>
  <c r="AZ46" i="1"/>
  <c r="AT46" i="1"/>
  <c r="BG46" i="1" s="1"/>
  <c r="AO46" i="1"/>
  <c r="AM46" i="1" s="1"/>
  <c r="AE46" i="1"/>
  <c r="AD46" i="1"/>
  <c r="AC46" i="1" s="1"/>
  <c r="V46" i="1"/>
  <c r="DC45" i="1"/>
  <c r="DB45" i="1"/>
  <c r="DA45" i="1"/>
  <c r="BB45" i="1" s="1"/>
  <c r="CZ45" i="1"/>
  <c r="BP45" i="1"/>
  <c r="BQ45" i="1" s="1"/>
  <c r="BO45" i="1"/>
  <c r="BN45" i="1"/>
  <c r="BL45" i="1"/>
  <c r="BK45" i="1"/>
  <c r="BJ45" i="1"/>
  <c r="BM45" i="1" s="1"/>
  <c r="BG45" i="1"/>
  <c r="BF45" i="1"/>
  <c r="AZ45" i="1"/>
  <c r="BD45" i="1" s="1"/>
  <c r="AT45" i="1"/>
  <c r="AO45" i="1"/>
  <c r="AM45" i="1" s="1"/>
  <c r="AE45" i="1"/>
  <c r="AD45" i="1"/>
  <c r="AC45" i="1" s="1"/>
  <c r="Y45" i="1"/>
  <c r="V45" i="1"/>
  <c r="Q45" i="1"/>
  <c r="DC44" i="1"/>
  <c r="DB44" i="1"/>
  <c r="CZ44" i="1"/>
  <c r="DA44" i="1" s="1"/>
  <c r="BB44" i="1" s="1"/>
  <c r="BD44" i="1" s="1"/>
  <c r="BO44" i="1"/>
  <c r="BN44" i="1"/>
  <c r="BM44" i="1"/>
  <c r="BL44" i="1"/>
  <c r="BP44" i="1" s="1"/>
  <c r="BQ44" i="1" s="1"/>
  <c r="BJ44" i="1"/>
  <c r="BK44" i="1" s="1"/>
  <c r="BG44" i="1"/>
  <c r="BF44" i="1"/>
  <c r="AZ44" i="1"/>
  <c r="AT44" i="1"/>
  <c r="AO44" i="1"/>
  <c r="AM44" i="1" s="1"/>
  <c r="AE44" i="1"/>
  <c r="AC44" i="1" s="1"/>
  <c r="AD44" i="1"/>
  <c r="V44" i="1"/>
  <c r="DC43" i="1"/>
  <c r="DB43" i="1"/>
  <c r="CZ43" i="1"/>
  <c r="DA43" i="1" s="1"/>
  <c r="BB43" i="1" s="1"/>
  <c r="BO43" i="1"/>
  <c r="BN43" i="1"/>
  <c r="BL43" i="1"/>
  <c r="BP43" i="1" s="1"/>
  <c r="BQ43" i="1" s="1"/>
  <c r="BJ43" i="1"/>
  <c r="BK43" i="1" s="1"/>
  <c r="BF43" i="1"/>
  <c r="AZ43" i="1"/>
  <c r="AT43" i="1"/>
  <c r="BG43" i="1" s="1"/>
  <c r="AO43" i="1"/>
  <c r="AM43" i="1"/>
  <c r="AE43" i="1"/>
  <c r="AD43" i="1"/>
  <c r="AC43" i="1"/>
  <c r="V43" i="1"/>
  <c r="DC42" i="1"/>
  <c r="DB42" i="1"/>
  <c r="CZ42" i="1"/>
  <c r="DA42" i="1" s="1"/>
  <c r="BB42" i="1" s="1"/>
  <c r="BO42" i="1"/>
  <c r="BN42" i="1"/>
  <c r="BM42" i="1"/>
  <c r="BJ42" i="1"/>
  <c r="BL42" i="1" s="1"/>
  <c r="BP42" i="1" s="1"/>
  <c r="BQ42" i="1" s="1"/>
  <c r="BF42" i="1"/>
  <c r="AZ42" i="1"/>
  <c r="AT42" i="1"/>
  <c r="BG42" i="1" s="1"/>
  <c r="AO42" i="1"/>
  <c r="AM42" i="1" s="1"/>
  <c r="AE42" i="1"/>
  <c r="AD42" i="1"/>
  <c r="AC42" i="1" s="1"/>
  <c r="V42" i="1"/>
  <c r="P42" i="1"/>
  <c r="BC42" i="1" s="1"/>
  <c r="BE42" i="1" s="1"/>
  <c r="DC41" i="1"/>
  <c r="DB41" i="1"/>
  <c r="DA41" i="1"/>
  <c r="BB41" i="1" s="1"/>
  <c r="CZ41" i="1"/>
  <c r="BP41" i="1"/>
  <c r="BQ41" i="1" s="1"/>
  <c r="BO41" i="1"/>
  <c r="BN41" i="1"/>
  <c r="BL41" i="1"/>
  <c r="BK41" i="1"/>
  <c r="BJ41" i="1"/>
  <c r="BM41" i="1" s="1"/>
  <c r="BG41" i="1"/>
  <c r="BF41" i="1"/>
  <c r="AZ41" i="1"/>
  <c r="BD41" i="1" s="1"/>
  <c r="AT41" i="1"/>
  <c r="AO41" i="1"/>
  <c r="AM41" i="1" s="1"/>
  <c r="AN41" i="1"/>
  <c r="AE41" i="1"/>
  <c r="AD41" i="1"/>
  <c r="AC41" i="1" s="1"/>
  <c r="Y41" i="1"/>
  <c r="V41" i="1"/>
  <c r="DC40" i="1"/>
  <c r="DB40" i="1"/>
  <c r="CZ40" i="1"/>
  <c r="DA40" i="1" s="1"/>
  <c r="BB40" i="1" s="1"/>
  <c r="BD40" i="1" s="1"/>
  <c r="BO40" i="1"/>
  <c r="BN40" i="1"/>
  <c r="BL40" i="1"/>
  <c r="BP40" i="1" s="1"/>
  <c r="BQ40" i="1" s="1"/>
  <c r="BJ40" i="1"/>
  <c r="BM40" i="1" s="1"/>
  <c r="BG40" i="1"/>
  <c r="BF40" i="1"/>
  <c r="AZ40" i="1"/>
  <c r="AT40" i="1"/>
  <c r="AO40" i="1"/>
  <c r="AM40" i="1" s="1"/>
  <c r="T40" i="1" s="1"/>
  <c r="AE40" i="1"/>
  <c r="AC40" i="1" s="1"/>
  <c r="AD40" i="1"/>
  <c r="V40" i="1"/>
  <c r="O40" i="1"/>
  <c r="N40" i="1" s="1"/>
  <c r="AG40" i="1" s="1"/>
  <c r="DC39" i="1"/>
  <c r="DB39" i="1"/>
  <c r="CZ39" i="1"/>
  <c r="BO39" i="1"/>
  <c r="BN39" i="1"/>
  <c r="BJ39" i="1"/>
  <c r="BF39" i="1"/>
  <c r="AZ39" i="1"/>
  <c r="AT39" i="1"/>
  <c r="BG39" i="1" s="1"/>
  <c r="AO39" i="1"/>
  <c r="AM39" i="1"/>
  <c r="AE39" i="1"/>
  <c r="AD39" i="1"/>
  <c r="AC39" i="1"/>
  <c r="V39" i="1"/>
  <c r="DC38" i="1"/>
  <c r="DB38" i="1"/>
  <c r="DA38" i="1"/>
  <c r="BB38" i="1" s="1"/>
  <c r="BD38" i="1" s="1"/>
  <c r="CZ38" i="1"/>
  <c r="Y38" i="1" s="1"/>
  <c r="BO38" i="1"/>
  <c r="BN38" i="1"/>
  <c r="BM38" i="1"/>
  <c r="BK38" i="1"/>
  <c r="BJ38" i="1"/>
  <c r="BL38" i="1" s="1"/>
  <c r="BP38" i="1" s="1"/>
  <c r="BQ38" i="1" s="1"/>
  <c r="BF38" i="1"/>
  <c r="AZ38" i="1"/>
  <c r="AT38" i="1"/>
  <c r="BG38" i="1" s="1"/>
  <c r="AO38" i="1"/>
  <c r="AM38" i="1" s="1"/>
  <c r="O38" i="1" s="1"/>
  <c r="N38" i="1" s="1"/>
  <c r="AE38" i="1"/>
  <c r="AD38" i="1"/>
  <c r="AC38" i="1" s="1"/>
  <c r="V38" i="1"/>
  <c r="P38" i="1"/>
  <c r="BC38" i="1" s="1"/>
  <c r="BE38" i="1" s="1"/>
  <c r="DC37" i="1"/>
  <c r="DB37" i="1"/>
  <c r="DA37" i="1" s="1"/>
  <c r="BB37" i="1" s="1"/>
  <c r="CZ37" i="1"/>
  <c r="BO37" i="1"/>
  <c r="BN37" i="1"/>
  <c r="BL37" i="1"/>
  <c r="BP37" i="1" s="1"/>
  <c r="BQ37" i="1" s="1"/>
  <c r="BK37" i="1"/>
  <c r="BJ37" i="1"/>
  <c r="BM37" i="1" s="1"/>
  <c r="BG37" i="1"/>
  <c r="BF37" i="1"/>
  <c r="AZ37" i="1"/>
  <c r="AT37" i="1"/>
  <c r="AO37" i="1"/>
  <c r="AM37" i="1" s="1"/>
  <c r="AE37" i="1"/>
  <c r="AD37" i="1"/>
  <c r="AC37" i="1" s="1"/>
  <c r="Y37" i="1"/>
  <c r="V37" i="1"/>
  <c r="DC36" i="1"/>
  <c r="DB36" i="1"/>
  <c r="CZ36" i="1"/>
  <c r="BO36" i="1"/>
  <c r="BN36" i="1"/>
  <c r="BM36" i="1"/>
  <c r="BJ36" i="1"/>
  <c r="BK36" i="1" s="1"/>
  <c r="BG36" i="1"/>
  <c r="BF36" i="1"/>
  <c r="BC36" i="1"/>
  <c r="AZ36" i="1"/>
  <c r="AT36" i="1"/>
  <c r="AO36" i="1"/>
  <c r="AM36" i="1"/>
  <c r="P36" i="1" s="1"/>
  <c r="AE36" i="1"/>
  <c r="AD36" i="1"/>
  <c r="AC36" i="1"/>
  <c r="V36" i="1"/>
  <c r="O36" i="1"/>
  <c r="N36" i="1" s="1"/>
  <c r="DC35" i="1"/>
  <c r="DB35" i="1"/>
  <c r="CZ35" i="1"/>
  <c r="DA35" i="1" s="1"/>
  <c r="BB35" i="1" s="1"/>
  <c r="BO35" i="1"/>
  <c r="BN35" i="1"/>
  <c r="BM35" i="1"/>
  <c r="BL35" i="1"/>
  <c r="BP35" i="1" s="1"/>
  <c r="BQ35" i="1" s="1"/>
  <c r="BJ35" i="1"/>
  <c r="BK35" i="1" s="1"/>
  <c r="BF35" i="1"/>
  <c r="AZ35" i="1"/>
  <c r="BD35" i="1" s="1"/>
  <c r="AT35" i="1"/>
  <c r="BG35" i="1" s="1"/>
  <c r="AO35" i="1"/>
  <c r="AM35" i="1"/>
  <c r="AE35" i="1"/>
  <c r="AD35" i="1"/>
  <c r="AC35" i="1"/>
  <c r="V35" i="1"/>
  <c r="Q35" i="1"/>
  <c r="P35" i="1"/>
  <c r="BC35" i="1" s="1"/>
  <c r="DC34" i="1"/>
  <c r="DB34" i="1"/>
  <c r="DA34" i="1" s="1"/>
  <c r="BB34" i="1" s="1"/>
  <c r="CZ34" i="1"/>
  <c r="BO34" i="1"/>
  <c r="BN34" i="1"/>
  <c r="BM34" i="1"/>
  <c r="BL34" i="1"/>
  <c r="BP34" i="1" s="1"/>
  <c r="BQ34" i="1" s="1"/>
  <c r="BK34" i="1"/>
  <c r="BJ34" i="1"/>
  <c r="BF34" i="1"/>
  <c r="AZ34" i="1"/>
  <c r="BD34" i="1" s="1"/>
  <c r="AT34" i="1"/>
  <c r="BG34" i="1" s="1"/>
  <c r="AO34" i="1"/>
  <c r="AM34" i="1" s="1"/>
  <c r="AN34" i="1" s="1"/>
  <c r="AE34" i="1"/>
  <c r="AD34" i="1"/>
  <c r="Y34" i="1"/>
  <c r="V34" i="1"/>
  <c r="Q34" i="1"/>
  <c r="P34" i="1"/>
  <c r="BC34" i="1" s="1"/>
  <c r="O34" i="1"/>
  <c r="N34" i="1" s="1"/>
  <c r="DC33" i="1"/>
  <c r="DB33" i="1"/>
  <c r="CZ33" i="1"/>
  <c r="DA33" i="1" s="1"/>
  <c r="BB33" i="1" s="1"/>
  <c r="BD33" i="1" s="1"/>
  <c r="BO33" i="1"/>
  <c r="BN33" i="1"/>
  <c r="BJ33" i="1"/>
  <c r="BL33" i="1" s="1"/>
  <c r="BP33" i="1" s="1"/>
  <c r="BQ33" i="1" s="1"/>
  <c r="BF33" i="1"/>
  <c r="AZ33" i="1"/>
  <c r="AT33" i="1"/>
  <c r="BG33" i="1" s="1"/>
  <c r="AO33" i="1"/>
  <c r="AM33" i="1"/>
  <c r="AE33" i="1"/>
  <c r="AD33" i="1"/>
  <c r="AC33" i="1"/>
  <c r="Y33" i="1"/>
  <c r="V33" i="1"/>
  <c r="DC32" i="1"/>
  <c r="Y32" i="1" s="1"/>
  <c r="DB32" i="1"/>
  <c r="CZ32" i="1"/>
  <c r="DA32" i="1" s="1"/>
  <c r="BB32" i="1" s="1"/>
  <c r="BD32" i="1" s="1"/>
  <c r="BO32" i="1"/>
  <c r="BN32" i="1"/>
  <c r="BM32" i="1"/>
  <c r="BL32" i="1"/>
  <c r="BP32" i="1" s="1"/>
  <c r="BQ32" i="1" s="1"/>
  <c r="BJ32" i="1"/>
  <c r="BK32" i="1" s="1"/>
  <c r="BG32" i="1"/>
  <c r="BF32" i="1"/>
  <c r="AZ32" i="1"/>
  <c r="AT32" i="1"/>
  <c r="AO32" i="1"/>
  <c r="AM32" i="1" s="1"/>
  <c r="AE32" i="1"/>
  <c r="AD32" i="1"/>
  <c r="AC32" i="1" s="1"/>
  <c r="V32" i="1"/>
  <c r="DC31" i="1"/>
  <c r="DB31" i="1"/>
  <c r="DA31" i="1"/>
  <c r="BB31" i="1" s="1"/>
  <c r="CZ31" i="1"/>
  <c r="BO31" i="1"/>
  <c r="BN31" i="1"/>
  <c r="BK31" i="1"/>
  <c r="BJ31" i="1"/>
  <c r="BM31" i="1" s="1"/>
  <c r="BF31" i="1"/>
  <c r="AZ31" i="1"/>
  <c r="BD31" i="1" s="1"/>
  <c r="AT31" i="1"/>
  <c r="BG31" i="1" s="1"/>
  <c r="AO31" i="1"/>
  <c r="AM31" i="1"/>
  <c r="AN31" i="1" s="1"/>
  <c r="AE31" i="1"/>
  <c r="AD31" i="1"/>
  <c r="AC31" i="1"/>
  <c r="Y31" i="1"/>
  <c r="V31" i="1"/>
  <c r="T31" i="1"/>
  <c r="Q31" i="1"/>
  <c r="P31" i="1"/>
  <c r="BC31" i="1" s="1"/>
  <c r="BE31" i="1" s="1"/>
  <c r="DC30" i="1"/>
  <c r="DB30" i="1"/>
  <c r="CZ30" i="1"/>
  <c r="DA30" i="1" s="1"/>
  <c r="BB30" i="1" s="1"/>
  <c r="BQ30" i="1"/>
  <c r="BP30" i="1"/>
  <c r="BO30" i="1"/>
  <c r="BN30" i="1"/>
  <c r="BL30" i="1"/>
  <c r="BJ30" i="1"/>
  <c r="BM30" i="1" s="1"/>
  <c r="BG30" i="1"/>
  <c r="BF30" i="1"/>
  <c r="AZ30" i="1"/>
  <c r="BD30" i="1" s="1"/>
  <c r="AT30" i="1"/>
  <c r="AO30" i="1"/>
  <c r="AM30" i="1" s="1"/>
  <c r="AE30" i="1"/>
  <c r="AD30" i="1"/>
  <c r="V30" i="1"/>
  <c r="DC29" i="1"/>
  <c r="DB29" i="1"/>
  <c r="CZ29" i="1"/>
  <c r="DA29" i="1" s="1"/>
  <c r="BB29" i="1" s="1"/>
  <c r="BD29" i="1" s="1"/>
  <c r="BO29" i="1"/>
  <c r="BN29" i="1"/>
  <c r="BJ29" i="1"/>
  <c r="BL29" i="1" s="1"/>
  <c r="BP29" i="1" s="1"/>
  <c r="BQ29" i="1" s="1"/>
  <c r="BF29" i="1"/>
  <c r="AZ29" i="1"/>
  <c r="AT29" i="1"/>
  <c r="BG29" i="1" s="1"/>
  <c r="AO29" i="1"/>
  <c r="AM29" i="1"/>
  <c r="AE29" i="1"/>
  <c r="AD29" i="1"/>
  <c r="AC29" i="1"/>
  <c r="V29" i="1"/>
  <c r="DC28" i="1"/>
  <c r="DB28" i="1"/>
  <c r="CZ28" i="1"/>
  <c r="DA28" i="1" s="1"/>
  <c r="BB28" i="1" s="1"/>
  <c r="BD28" i="1" s="1"/>
  <c r="BO28" i="1"/>
  <c r="BN28" i="1"/>
  <c r="BM28" i="1"/>
  <c r="BL28" i="1"/>
  <c r="BP28" i="1" s="1"/>
  <c r="BQ28" i="1" s="1"/>
  <c r="BJ28" i="1"/>
  <c r="BK28" i="1" s="1"/>
  <c r="BF28" i="1"/>
  <c r="AZ28" i="1"/>
  <c r="AT28" i="1"/>
  <c r="BG28" i="1" s="1"/>
  <c r="AO28" i="1"/>
  <c r="AM28" i="1" s="1"/>
  <c r="AE28" i="1"/>
  <c r="AD28" i="1"/>
  <c r="AC28" i="1" s="1"/>
  <c r="V28" i="1"/>
  <c r="DC27" i="1"/>
  <c r="DB27" i="1"/>
  <c r="DA27" i="1"/>
  <c r="BB27" i="1" s="1"/>
  <c r="CZ27" i="1"/>
  <c r="BO27" i="1"/>
  <c r="BN27" i="1"/>
  <c r="BK27" i="1"/>
  <c r="BJ27" i="1"/>
  <c r="BM27" i="1" s="1"/>
  <c r="BF27" i="1"/>
  <c r="AZ27" i="1"/>
  <c r="BD27" i="1" s="1"/>
  <c r="AT27" i="1"/>
  <c r="BG27" i="1" s="1"/>
  <c r="AO27" i="1"/>
  <c r="AM27" i="1"/>
  <c r="AN27" i="1" s="1"/>
  <c r="AE27" i="1"/>
  <c r="AD27" i="1"/>
  <c r="AC27" i="1"/>
  <c r="Y27" i="1"/>
  <c r="V27" i="1"/>
  <c r="T27" i="1"/>
  <c r="Q27" i="1"/>
  <c r="P27" i="1"/>
  <c r="BC27" i="1" s="1"/>
  <c r="BE27" i="1" s="1"/>
  <c r="DC26" i="1"/>
  <c r="DB26" i="1"/>
  <c r="CZ26" i="1"/>
  <c r="DA26" i="1" s="1"/>
  <c r="BB26" i="1" s="1"/>
  <c r="BD26" i="1" s="1"/>
  <c r="BQ26" i="1"/>
  <c r="BP26" i="1"/>
  <c r="BO26" i="1"/>
  <c r="BN26" i="1"/>
  <c r="BL26" i="1"/>
  <c r="BJ26" i="1"/>
  <c r="BM26" i="1" s="1"/>
  <c r="BG26" i="1"/>
  <c r="BF26" i="1"/>
  <c r="AZ26" i="1"/>
  <c r="AT26" i="1"/>
  <c r="AO26" i="1"/>
  <c r="AM26" i="1" s="1"/>
  <c r="AE26" i="1"/>
  <c r="AD26" i="1"/>
  <c r="V26" i="1"/>
  <c r="O26" i="1"/>
  <c r="N26" i="1"/>
  <c r="AG26" i="1" s="1"/>
  <c r="DC25" i="1"/>
  <c r="DB25" i="1"/>
  <c r="CZ25" i="1"/>
  <c r="DA25" i="1" s="1"/>
  <c r="BB25" i="1" s="1"/>
  <c r="BD25" i="1" s="1"/>
  <c r="BO25" i="1"/>
  <c r="BN25" i="1"/>
  <c r="BL25" i="1"/>
  <c r="BP25" i="1" s="1"/>
  <c r="BQ25" i="1" s="1"/>
  <c r="BJ25" i="1"/>
  <c r="BK25" i="1" s="1"/>
  <c r="BF25" i="1"/>
  <c r="AZ25" i="1"/>
  <c r="AT25" i="1"/>
  <c r="BG25" i="1" s="1"/>
  <c r="AO25" i="1"/>
  <c r="AM25" i="1"/>
  <c r="T25" i="1" s="1"/>
  <c r="AE25" i="1"/>
  <c r="AD25" i="1"/>
  <c r="AC25" i="1"/>
  <c r="V25" i="1"/>
  <c r="DC24" i="1"/>
  <c r="DB24" i="1"/>
  <c r="CZ24" i="1"/>
  <c r="BO24" i="1"/>
  <c r="BN24" i="1"/>
  <c r="BM24" i="1"/>
  <c r="BJ24" i="1"/>
  <c r="BK24" i="1" s="1"/>
  <c r="BF24" i="1"/>
  <c r="AZ24" i="1"/>
  <c r="AT24" i="1"/>
  <c r="BG24" i="1" s="1"/>
  <c r="AO24" i="1"/>
  <c r="AM24" i="1" s="1"/>
  <c r="AE24" i="1"/>
  <c r="AD24" i="1"/>
  <c r="AC24" i="1" s="1"/>
  <c r="V24" i="1"/>
  <c r="T24" i="1"/>
  <c r="P24" i="1"/>
  <c r="BC24" i="1" s="1"/>
  <c r="DC23" i="1"/>
  <c r="DB23" i="1"/>
  <c r="CZ23" i="1"/>
  <c r="DA23" i="1" s="1"/>
  <c r="BB23" i="1" s="1"/>
  <c r="BD23" i="1" s="1"/>
  <c r="BO23" i="1"/>
  <c r="BN23" i="1"/>
  <c r="BK23" i="1"/>
  <c r="BJ23" i="1"/>
  <c r="BM23" i="1" s="1"/>
  <c r="BF23" i="1"/>
  <c r="AZ23" i="1"/>
  <c r="AT23" i="1"/>
  <c r="BG23" i="1" s="1"/>
  <c r="AO23" i="1"/>
  <c r="AN23" i="1"/>
  <c r="AM23" i="1"/>
  <c r="O23" i="1" s="1"/>
  <c r="AG23" i="1"/>
  <c r="AE23" i="1"/>
  <c r="AD23" i="1"/>
  <c r="AC23" i="1" s="1"/>
  <c r="V23" i="1"/>
  <c r="T23" i="1"/>
  <c r="Q23" i="1"/>
  <c r="P23" i="1"/>
  <c r="BC23" i="1" s="1"/>
  <c r="N23" i="1"/>
  <c r="DC22" i="1"/>
  <c r="DB22" i="1"/>
  <c r="CZ22" i="1"/>
  <c r="BO22" i="1"/>
  <c r="BN22" i="1"/>
  <c r="BJ22" i="1"/>
  <c r="BK22" i="1" s="1"/>
  <c r="BG22" i="1"/>
  <c r="BF22" i="1"/>
  <c r="AZ22" i="1"/>
  <c r="AT22" i="1"/>
  <c r="AO22" i="1"/>
  <c r="AM22" i="1" s="1"/>
  <c r="Q22" i="1" s="1"/>
  <c r="AE22" i="1"/>
  <c r="AD22" i="1"/>
  <c r="V22" i="1"/>
  <c r="DC21" i="1"/>
  <c r="DB21" i="1"/>
  <c r="DA21" i="1" s="1"/>
  <c r="BB21" i="1" s="1"/>
  <c r="BD21" i="1" s="1"/>
  <c r="CZ21" i="1"/>
  <c r="BO21" i="1"/>
  <c r="BN21" i="1"/>
  <c r="BL21" i="1"/>
  <c r="BP21" i="1" s="1"/>
  <c r="BQ21" i="1" s="1"/>
  <c r="BJ21" i="1"/>
  <c r="BM21" i="1" s="1"/>
  <c r="BF21" i="1"/>
  <c r="AZ21" i="1"/>
  <c r="AT21" i="1"/>
  <c r="BG21" i="1" s="1"/>
  <c r="AO21" i="1"/>
  <c r="AN21" i="1"/>
  <c r="AM21" i="1"/>
  <c r="Q21" i="1" s="1"/>
  <c r="AE21" i="1"/>
  <c r="AC21" i="1" s="1"/>
  <c r="AD21" i="1"/>
  <c r="Y21" i="1"/>
  <c r="V21" i="1"/>
  <c r="T21" i="1"/>
  <c r="P21" i="1"/>
  <c r="BC21" i="1" s="1"/>
  <c r="BE21" i="1" s="1"/>
  <c r="O21" i="1"/>
  <c r="N21" i="1" s="1"/>
  <c r="DC20" i="1"/>
  <c r="DB20" i="1"/>
  <c r="CZ20" i="1"/>
  <c r="BO20" i="1"/>
  <c r="BN20" i="1"/>
  <c r="BL20" i="1"/>
  <c r="BP20" i="1" s="1"/>
  <c r="BQ20" i="1" s="1"/>
  <c r="BJ20" i="1"/>
  <c r="BK20" i="1" s="1"/>
  <c r="BG20" i="1"/>
  <c r="BF20" i="1"/>
  <c r="AZ20" i="1"/>
  <c r="AT20" i="1"/>
  <c r="AO20" i="1"/>
  <c r="AM20" i="1" s="1"/>
  <c r="AE20" i="1"/>
  <c r="AD20" i="1"/>
  <c r="AC20" i="1" s="1"/>
  <c r="V20" i="1"/>
  <c r="DC19" i="1"/>
  <c r="DB19" i="1"/>
  <c r="CZ19" i="1"/>
  <c r="DA19" i="1" s="1"/>
  <c r="BB19" i="1" s="1"/>
  <c r="BD19" i="1" s="1"/>
  <c r="BO19" i="1"/>
  <c r="BN19" i="1"/>
  <c r="BM19" i="1"/>
  <c r="BJ19" i="1"/>
  <c r="BL19" i="1" s="1"/>
  <c r="BP19" i="1" s="1"/>
  <c r="BQ19" i="1" s="1"/>
  <c r="BF19" i="1"/>
  <c r="AZ19" i="1"/>
  <c r="AT19" i="1"/>
  <c r="BG19" i="1" s="1"/>
  <c r="AO19" i="1"/>
  <c r="AM19" i="1"/>
  <c r="Q19" i="1" s="1"/>
  <c r="AE19" i="1"/>
  <c r="AD19" i="1"/>
  <c r="AC19" i="1"/>
  <c r="V19" i="1"/>
  <c r="DC18" i="1"/>
  <c r="Y18" i="1" s="1"/>
  <c r="DB18" i="1"/>
  <c r="DA18" i="1"/>
  <c r="BB18" i="1" s="1"/>
  <c r="CZ18" i="1"/>
  <c r="BO18" i="1"/>
  <c r="BN18" i="1"/>
  <c r="BM18" i="1"/>
  <c r="BK18" i="1"/>
  <c r="BJ18" i="1"/>
  <c r="BL18" i="1" s="1"/>
  <c r="BP18" i="1" s="1"/>
  <c r="BQ18" i="1" s="1"/>
  <c r="BF18" i="1"/>
  <c r="AZ18" i="1"/>
  <c r="BD18" i="1" s="1"/>
  <c r="AT18" i="1"/>
  <c r="BG18" i="1" s="1"/>
  <c r="AO18" i="1"/>
  <c r="AM18" i="1"/>
  <c r="P18" i="1" s="1"/>
  <c r="BC18" i="1" s="1"/>
  <c r="BE18" i="1" s="1"/>
  <c r="AE18" i="1"/>
  <c r="AD18" i="1"/>
  <c r="AC18" i="1"/>
  <c r="V18" i="1"/>
  <c r="Q18" i="1"/>
  <c r="DC17" i="1"/>
  <c r="DB17" i="1"/>
  <c r="DA17" i="1"/>
  <c r="BB17" i="1" s="1"/>
  <c r="CZ17" i="1"/>
  <c r="BO17" i="1"/>
  <c r="BN17" i="1"/>
  <c r="BM17" i="1"/>
  <c r="BK17" i="1"/>
  <c r="BJ17" i="1"/>
  <c r="BL17" i="1" s="1"/>
  <c r="BP17" i="1" s="1"/>
  <c r="BQ17" i="1" s="1"/>
  <c r="BG17" i="1"/>
  <c r="BF17" i="1"/>
  <c r="AZ17" i="1"/>
  <c r="AT17" i="1"/>
  <c r="AO17" i="1"/>
  <c r="AM17" i="1" s="1"/>
  <c r="AE17" i="1"/>
  <c r="AD17" i="1"/>
  <c r="AC17" i="1" s="1"/>
  <c r="Y17" i="1"/>
  <c r="V17" i="1"/>
  <c r="BD17" i="1" l="1"/>
  <c r="AN20" i="1"/>
  <c r="T20" i="1"/>
  <c r="Q20" i="1"/>
  <c r="P20" i="1"/>
  <c r="BC20" i="1" s="1"/>
  <c r="BE20" i="1" s="1"/>
  <c r="O20" i="1"/>
  <c r="N20" i="1" s="1"/>
  <c r="AN17" i="1"/>
  <c r="T17" i="1"/>
  <c r="P17" i="1"/>
  <c r="BC17" i="1" s="1"/>
  <c r="BE17" i="1" s="1"/>
  <c r="O17" i="1"/>
  <c r="N17" i="1" s="1"/>
  <c r="Q17" i="1"/>
  <c r="AG21" i="1"/>
  <c r="DA20" i="1"/>
  <c r="BB20" i="1" s="1"/>
  <c r="BD20" i="1" s="1"/>
  <c r="Y20" i="1"/>
  <c r="BE23" i="1"/>
  <c r="P28" i="1"/>
  <c r="BC28" i="1" s="1"/>
  <c r="BE28" i="1" s="1"/>
  <c r="O28" i="1"/>
  <c r="N28" i="1" s="1"/>
  <c r="AN28" i="1"/>
  <c r="T28" i="1"/>
  <c r="Q28" i="1"/>
  <c r="T19" i="1"/>
  <c r="BK21" i="1"/>
  <c r="BL23" i="1"/>
  <c r="BP23" i="1" s="1"/>
  <c r="BQ23" i="1" s="1"/>
  <c r="O24" i="1"/>
  <c r="N24" i="1" s="1"/>
  <c r="AN24" i="1"/>
  <c r="Q24" i="1"/>
  <c r="BL24" i="1"/>
  <c r="BP24" i="1" s="1"/>
  <c r="BQ24" i="1" s="1"/>
  <c r="AC30" i="1"/>
  <c r="Q33" i="1"/>
  <c r="P33" i="1"/>
  <c r="BC33" i="1" s="1"/>
  <c r="BE33" i="1" s="1"/>
  <c r="O33" i="1"/>
  <c r="N33" i="1" s="1"/>
  <c r="AN33" i="1"/>
  <c r="T33" i="1"/>
  <c r="P37" i="1"/>
  <c r="BC37" i="1" s="1"/>
  <c r="BE37" i="1" s="1"/>
  <c r="T37" i="1"/>
  <c r="AN37" i="1"/>
  <c r="O37" i="1"/>
  <c r="N37" i="1" s="1"/>
  <c r="Z17" i="1"/>
  <c r="AA17" i="1" s="1"/>
  <c r="T18" i="1"/>
  <c r="AN19" i="1"/>
  <c r="BM20" i="1"/>
  <c r="O22" i="1"/>
  <c r="N22" i="1" s="1"/>
  <c r="T30" i="1"/>
  <c r="Q30" i="1"/>
  <c r="P30" i="1"/>
  <c r="BC30" i="1" s="1"/>
  <c r="BE30" i="1" s="1"/>
  <c r="AN30" i="1"/>
  <c r="BE35" i="1"/>
  <c r="Q43" i="1"/>
  <c r="P43" i="1"/>
  <c r="BC43" i="1" s="1"/>
  <c r="BE43" i="1" s="1"/>
  <c r="O43" i="1"/>
  <c r="N43" i="1" s="1"/>
  <c r="AN43" i="1"/>
  <c r="T43" i="1"/>
  <c r="O19" i="1"/>
  <c r="N19" i="1" s="1"/>
  <c r="P22" i="1"/>
  <c r="BC22" i="1" s="1"/>
  <c r="BE22" i="1" s="1"/>
  <c r="AN22" i="1"/>
  <c r="DA22" i="1"/>
  <c r="BB22" i="1" s="1"/>
  <c r="BD22" i="1" s="1"/>
  <c r="Y22" i="1"/>
  <c r="AC26" i="1"/>
  <c r="Q37" i="1"/>
  <c r="BD37" i="1"/>
  <c r="BK39" i="1"/>
  <c r="BM39" i="1"/>
  <c r="BL39" i="1"/>
  <c r="BP39" i="1" s="1"/>
  <c r="BQ39" i="1" s="1"/>
  <c r="Q25" i="1"/>
  <c r="P25" i="1"/>
  <c r="BC25" i="1" s="1"/>
  <c r="BE25" i="1" s="1"/>
  <c r="O25" i="1"/>
  <c r="N25" i="1" s="1"/>
  <c r="AN25" i="1"/>
  <c r="Q29" i="1"/>
  <c r="P29" i="1"/>
  <c r="BC29" i="1" s="1"/>
  <c r="BE29" i="1" s="1"/>
  <c r="O29" i="1"/>
  <c r="N29" i="1" s="1"/>
  <c r="AN29" i="1"/>
  <c r="T29" i="1"/>
  <c r="AN18" i="1"/>
  <c r="P32" i="1"/>
  <c r="BC32" i="1" s="1"/>
  <c r="BE32" i="1" s="1"/>
  <c r="O32" i="1"/>
  <c r="N32" i="1" s="1"/>
  <c r="AN32" i="1"/>
  <c r="T32" i="1"/>
  <c r="Q32" i="1"/>
  <c r="Z33" i="1"/>
  <c r="AA33" i="1" s="1"/>
  <c r="AH33" i="1" s="1"/>
  <c r="Z34" i="1"/>
  <c r="AA34" i="1" s="1"/>
  <c r="W34" i="1" s="1"/>
  <c r="U34" i="1" s="1"/>
  <c r="X34" i="1" s="1"/>
  <c r="R34" i="1" s="1"/>
  <c r="S34" i="1" s="1"/>
  <c r="AG34" i="1"/>
  <c r="AG38" i="1"/>
  <c r="P19" i="1"/>
  <c r="BC19" i="1" s="1"/>
  <c r="BE19" i="1" s="1"/>
  <c r="DA24" i="1"/>
  <c r="BB24" i="1" s="1"/>
  <c r="BD24" i="1" s="1"/>
  <c r="Y24" i="1"/>
  <c r="O18" i="1"/>
  <c r="N18" i="1" s="1"/>
  <c r="Z18" i="1" s="1"/>
  <c r="AA18" i="1" s="1"/>
  <c r="Y19" i="1"/>
  <c r="BK19" i="1"/>
  <c r="Z21" i="1"/>
  <c r="AA21" i="1" s="1"/>
  <c r="AC22" i="1"/>
  <c r="BL22" i="1"/>
  <c r="BP22" i="1" s="1"/>
  <c r="BQ22" i="1" s="1"/>
  <c r="Y23" i="1"/>
  <c r="T26" i="1"/>
  <c r="Q26" i="1"/>
  <c r="P26" i="1"/>
  <c r="BC26" i="1" s="1"/>
  <c r="BE26" i="1" s="1"/>
  <c r="AN26" i="1"/>
  <c r="O30" i="1"/>
  <c r="N30" i="1" s="1"/>
  <c r="BE34" i="1"/>
  <c r="Z38" i="1"/>
  <c r="AA38" i="1" s="1"/>
  <c r="T22" i="1"/>
  <c r="BM22" i="1"/>
  <c r="AG36" i="1"/>
  <c r="AG53" i="1"/>
  <c r="BM25" i="1"/>
  <c r="O27" i="1"/>
  <c r="N27" i="1" s="1"/>
  <c r="Z27" i="1" s="1"/>
  <c r="AA27" i="1" s="1"/>
  <c r="Y28" i="1"/>
  <c r="BM29" i="1"/>
  <c r="O31" i="1"/>
  <c r="N31" i="1" s="1"/>
  <c r="BM33" i="1"/>
  <c r="AC34" i="1"/>
  <c r="BL36" i="1"/>
  <c r="BP36" i="1" s="1"/>
  <c r="BQ36" i="1" s="1"/>
  <c r="T38" i="1"/>
  <c r="AN45" i="1"/>
  <c r="T45" i="1"/>
  <c r="P45" i="1"/>
  <c r="BC45" i="1" s="1"/>
  <c r="BE45" i="1" s="1"/>
  <c r="O45" i="1"/>
  <c r="N45" i="1" s="1"/>
  <c r="O42" i="1"/>
  <c r="N42" i="1" s="1"/>
  <c r="AN42" i="1"/>
  <c r="T42" i="1"/>
  <c r="Q42" i="1"/>
  <c r="AN49" i="1"/>
  <c r="T49" i="1"/>
  <c r="Q49" i="1"/>
  <c r="O49" i="1"/>
  <c r="N49" i="1" s="1"/>
  <c r="P51" i="1"/>
  <c r="BC51" i="1" s="1"/>
  <c r="BE51" i="1" s="1"/>
  <c r="O51" i="1"/>
  <c r="N51" i="1" s="1"/>
  <c r="AN51" i="1"/>
  <c r="T51" i="1"/>
  <c r="Q51" i="1"/>
  <c r="DA67" i="1"/>
  <c r="BB67" i="1" s="1"/>
  <c r="BD67" i="1" s="1"/>
  <c r="Y67" i="1"/>
  <c r="BL27" i="1"/>
  <c r="BP27" i="1" s="1"/>
  <c r="BQ27" i="1" s="1"/>
  <c r="BL31" i="1"/>
  <c r="BP31" i="1" s="1"/>
  <c r="BQ31" i="1" s="1"/>
  <c r="Q39" i="1"/>
  <c r="O39" i="1"/>
  <c r="N39" i="1" s="1"/>
  <c r="AN39" i="1"/>
  <c r="T39" i="1"/>
  <c r="T41" i="1"/>
  <c r="P41" i="1"/>
  <c r="BC41" i="1" s="1"/>
  <c r="BE41" i="1" s="1"/>
  <c r="O41" i="1"/>
  <c r="N41" i="1" s="1"/>
  <c r="BD42" i="1"/>
  <c r="P49" i="1"/>
  <c r="BC49" i="1" s="1"/>
  <c r="BE49" i="1" s="1"/>
  <c r="Y26" i="1"/>
  <c r="BK26" i="1"/>
  <c r="Y30" i="1"/>
  <c r="BK30" i="1"/>
  <c r="Y35" i="1"/>
  <c r="AN38" i="1"/>
  <c r="Q40" i="1"/>
  <c r="P40" i="1"/>
  <c r="BC40" i="1" s="1"/>
  <c r="BE40" i="1" s="1"/>
  <c r="AN40" i="1"/>
  <c r="Q41" i="1"/>
  <c r="T44" i="1"/>
  <c r="Q44" i="1"/>
  <c r="P44" i="1"/>
  <c r="BC44" i="1" s="1"/>
  <c r="BE44" i="1" s="1"/>
  <c r="AN44" i="1"/>
  <c r="Z45" i="1"/>
  <c r="AA45" i="1" s="1"/>
  <c r="AH45" i="1" s="1"/>
  <c r="Q56" i="1"/>
  <c r="P56" i="1"/>
  <c r="BC56" i="1" s="1"/>
  <c r="BE56" i="1" s="1"/>
  <c r="AN56" i="1"/>
  <c r="T56" i="1"/>
  <c r="O56" i="1"/>
  <c r="N56" i="1" s="1"/>
  <c r="Q36" i="1"/>
  <c r="AN36" i="1"/>
  <c r="DA36" i="1"/>
  <c r="BB36" i="1" s="1"/>
  <c r="BD36" i="1" s="1"/>
  <c r="Y36" i="1"/>
  <c r="BD43" i="1"/>
  <c r="P46" i="1"/>
  <c r="BC46" i="1" s="1"/>
  <c r="BE46" i="1" s="1"/>
  <c r="O46" i="1"/>
  <c r="N46" i="1" s="1"/>
  <c r="AN46" i="1"/>
  <c r="T46" i="1"/>
  <c r="Q46" i="1"/>
  <c r="Q48" i="1"/>
  <c r="AN48" i="1"/>
  <c r="T48" i="1"/>
  <c r="P48" i="1"/>
  <c r="BC48" i="1" s="1"/>
  <c r="O48" i="1"/>
  <c r="N48" i="1" s="1"/>
  <c r="Z49" i="1"/>
  <c r="AA49" i="1" s="1"/>
  <c r="Q52" i="1"/>
  <c r="P52" i="1"/>
  <c r="BC52" i="1" s="1"/>
  <c r="BE52" i="1" s="1"/>
  <c r="T52" i="1"/>
  <c r="O52" i="1"/>
  <c r="N52" i="1" s="1"/>
  <c r="AN52" i="1"/>
  <c r="DA59" i="1"/>
  <c r="BB59" i="1" s="1"/>
  <c r="BD59" i="1" s="1"/>
  <c r="Y59" i="1"/>
  <c r="Y25" i="1"/>
  <c r="Y29" i="1"/>
  <c r="BK29" i="1"/>
  <c r="BK33" i="1"/>
  <c r="O35" i="1"/>
  <c r="N35" i="1" s="1"/>
  <c r="T35" i="1"/>
  <c r="T36" i="1"/>
  <c r="Q38" i="1"/>
  <c r="P39" i="1"/>
  <c r="BC39" i="1" s="1"/>
  <c r="BE39" i="1" s="1"/>
  <c r="DA39" i="1"/>
  <c r="BB39" i="1" s="1"/>
  <c r="BD39" i="1" s="1"/>
  <c r="Y39" i="1"/>
  <c r="BD50" i="1"/>
  <c r="T34" i="1"/>
  <c r="AN35" i="1"/>
  <c r="O44" i="1"/>
  <c r="N44" i="1" s="1"/>
  <c r="BD46" i="1"/>
  <c r="Q47" i="1"/>
  <c r="P47" i="1"/>
  <c r="BC47" i="1" s="1"/>
  <c r="BE47" i="1" s="1"/>
  <c r="O47" i="1"/>
  <c r="N47" i="1" s="1"/>
  <c r="AN47" i="1"/>
  <c r="T47" i="1"/>
  <c r="T53" i="1"/>
  <c r="AN53" i="1"/>
  <c r="Q53" i="1"/>
  <c r="P53" i="1"/>
  <c r="BC53" i="1" s="1"/>
  <c r="BE53" i="1" s="1"/>
  <c r="Y42" i="1"/>
  <c r="BK42" i="1"/>
  <c r="BM43" i="1"/>
  <c r="Y46" i="1"/>
  <c r="BK46" i="1"/>
  <c r="AN50" i="1"/>
  <c r="P50" i="1"/>
  <c r="BC50" i="1" s="1"/>
  <c r="BE50" i="1" s="1"/>
  <c r="AG59" i="1"/>
  <c r="AG70" i="1"/>
  <c r="AG73" i="1"/>
  <c r="Z51" i="1"/>
  <c r="AA51" i="1" s="1"/>
  <c r="Y53" i="1"/>
  <c r="T50" i="1"/>
  <c r="T57" i="1"/>
  <c r="P57" i="1"/>
  <c r="BC57" i="1" s="1"/>
  <c r="BE57" i="1" s="1"/>
  <c r="AN57" i="1"/>
  <c r="O58" i="1"/>
  <c r="N58" i="1" s="1"/>
  <c r="DA62" i="1"/>
  <c r="BB62" i="1" s="1"/>
  <c r="BD62" i="1" s="1"/>
  <c r="Y62" i="1"/>
  <c r="Y40" i="1"/>
  <c r="BK40" i="1"/>
  <c r="Y44" i="1"/>
  <c r="AH65" i="1"/>
  <c r="AG74" i="1"/>
  <c r="DA48" i="1"/>
  <c r="BB48" i="1" s="1"/>
  <c r="BD48" i="1" s="1"/>
  <c r="Y48" i="1"/>
  <c r="AN54" i="1"/>
  <c r="T54" i="1"/>
  <c r="P54" i="1"/>
  <c r="BC54" i="1" s="1"/>
  <c r="BE54" i="1" s="1"/>
  <c r="P55" i="1"/>
  <c r="BC55" i="1" s="1"/>
  <c r="BE55" i="1" s="1"/>
  <c r="O55" i="1"/>
  <c r="N55" i="1" s="1"/>
  <c r="AN55" i="1"/>
  <c r="BE60" i="1"/>
  <c r="BM61" i="1"/>
  <c r="BL61" i="1"/>
  <c r="BP61" i="1" s="1"/>
  <c r="BQ61" i="1" s="1"/>
  <c r="BK61" i="1"/>
  <c r="DA63" i="1"/>
  <c r="BB63" i="1" s="1"/>
  <c r="BD63" i="1" s="1"/>
  <c r="Y63" i="1"/>
  <c r="DA64" i="1"/>
  <c r="BB64" i="1" s="1"/>
  <c r="BD64" i="1" s="1"/>
  <c r="Y64" i="1"/>
  <c r="Z65" i="1"/>
  <c r="AA65" i="1" s="1"/>
  <c r="DA72" i="1"/>
  <c r="BB72" i="1" s="1"/>
  <c r="BD72" i="1" s="1"/>
  <c r="Y72" i="1"/>
  <c r="Y43" i="1"/>
  <c r="BK49" i="1"/>
  <c r="BM53" i="1"/>
  <c r="BL53" i="1"/>
  <c r="BP53" i="1" s="1"/>
  <c r="BQ53" i="1" s="1"/>
  <c r="Z54" i="1"/>
  <c r="AA54" i="1" s="1"/>
  <c r="Z57" i="1"/>
  <c r="AA57" i="1" s="1"/>
  <c r="BD57" i="1"/>
  <c r="O50" i="1"/>
  <c r="N50" i="1" s="1"/>
  <c r="BD54" i="1"/>
  <c r="AN58" i="1"/>
  <c r="T58" i="1"/>
  <c r="P58" i="1"/>
  <c r="BC58" i="1" s="1"/>
  <c r="BE58" i="1" s="1"/>
  <c r="BM59" i="1"/>
  <c r="BL59" i="1"/>
  <c r="BP59" i="1" s="1"/>
  <c r="BQ59" i="1" s="1"/>
  <c r="BK59" i="1"/>
  <c r="AG61" i="1"/>
  <c r="BE69" i="1"/>
  <c r="O66" i="1"/>
  <c r="N66" i="1" s="1"/>
  <c r="Q66" i="1"/>
  <c r="BE70" i="1"/>
  <c r="BM60" i="1"/>
  <c r="BK60" i="1"/>
  <c r="Y61" i="1"/>
  <c r="T64" i="1"/>
  <c r="BM68" i="1"/>
  <c r="BK68" i="1"/>
  <c r="AG69" i="1"/>
  <c r="DA70" i="1"/>
  <c r="BB70" i="1" s="1"/>
  <c r="BD70" i="1" s="1"/>
  <c r="Y70" i="1"/>
  <c r="BK71" i="1"/>
  <c r="BM71" i="1"/>
  <c r="DA74" i="1"/>
  <c r="BB74" i="1" s="1"/>
  <c r="BD74" i="1" s="1"/>
  <c r="BE61" i="1"/>
  <c r="T66" i="1"/>
  <c r="Q68" i="1"/>
  <c r="O68" i="1"/>
  <c r="N68" i="1" s="1"/>
  <c r="BM73" i="1"/>
  <c r="BK73" i="1"/>
  <c r="Q63" i="1"/>
  <c r="O63" i="1"/>
  <c r="N63" i="1" s="1"/>
  <c r="BM64" i="1"/>
  <c r="BK64" i="1"/>
  <c r="DA69" i="1"/>
  <c r="BB69" i="1" s="1"/>
  <c r="BD69" i="1" s="1"/>
  <c r="Y69" i="1"/>
  <c r="BM70" i="1"/>
  <c r="BK70" i="1"/>
  <c r="Q76" i="1"/>
  <c r="P76" i="1"/>
  <c r="BC76" i="1" s="1"/>
  <c r="BE76" i="1" s="1"/>
  <c r="O76" i="1"/>
  <c r="N76" i="1" s="1"/>
  <c r="AN76" i="1"/>
  <c r="T76" i="1"/>
  <c r="BL57" i="1"/>
  <c r="BP57" i="1" s="1"/>
  <c r="BQ57" i="1" s="1"/>
  <c r="T59" i="1"/>
  <c r="O62" i="1"/>
  <c r="N62" i="1" s="1"/>
  <c r="Q62" i="1"/>
  <c r="BL62" i="1"/>
  <c r="BP62" i="1" s="1"/>
  <c r="BQ62" i="1" s="1"/>
  <c r="AN63" i="1"/>
  <c r="BK63" i="1"/>
  <c r="BM63" i="1"/>
  <c r="BL64" i="1"/>
  <c r="BP64" i="1" s="1"/>
  <c r="BQ64" i="1" s="1"/>
  <c r="W65" i="1"/>
  <c r="U65" i="1" s="1"/>
  <c r="X65" i="1" s="1"/>
  <c r="R65" i="1" s="1"/>
  <c r="S65" i="1" s="1"/>
  <c r="DA66" i="1"/>
  <c r="BB66" i="1" s="1"/>
  <c r="BD66" i="1" s="1"/>
  <c r="Y66" i="1"/>
  <c r="BK67" i="1"/>
  <c r="BM67" i="1"/>
  <c r="BL70" i="1"/>
  <c r="BP70" i="1" s="1"/>
  <c r="BQ70" i="1" s="1"/>
  <c r="BM72" i="1"/>
  <c r="BK72" i="1"/>
  <c r="Y52" i="1"/>
  <c r="BK52" i="1"/>
  <c r="Y56" i="1"/>
  <c r="BK56" i="1"/>
  <c r="DA58" i="1"/>
  <c r="BB58" i="1" s="1"/>
  <c r="BD58" i="1" s="1"/>
  <c r="Y58" i="1"/>
  <c r="BM62" i="1"/>
  <c r="P63" i="1"/>
  <c r="BC63" i="1" s="1"/>
  <c r="BE63" i="1" s="1"/>
  <c r="BL63" i="1"/>
  <c r="BP63" i="1" s="1"/>
  <c r="BQ63" i="1" s="1"/>
  <c r="O64" i="1"/>
  <c r="N64" i="1" s="1"/>
  <c r="BE65" i="1"/>
  <c r="BK65" i="1"/>
  <c r="BL67" i="1"/>
  <c r="BP67" i="1" s="1"/>
  <c r="BQ67" i="1" s="1"/>
  <c r="P68" i="1"/>
  <c r="BC68" i="1" s="1"/>
  <c r="DA68" i="1"/>
  <c r="BB68" i="1" s="1"/>
  <c r="BD68" i="1" s="1"/>
  <c r="Y68" i="1"/>
  <c r="DA71" i="1"/>
  <c r="BB71" i="1" s="1"/>
  <c r="BD71" i="1" s="1"/>
  <c r="Y71" i="1"/>
  <c r="BL72" i="1"/>
  <c r="BP72" i="1" s="1"/>
  <c r="BQ72" i="1" s="1"/>
  <c r="BE73" i="1"/>
  <c r="O60" i="1"/>
  <c r="N60" i="1" s="1"/>
  <c r="DA60" i="1"/>
  <c r="BB60" i="1" s="1"/>
  <c r="BD60" i="1" s="1"/>
  <c r="Y60" i="1"/>
  <c r="P64" i="1"/>
  <c r="BC64" i="1" s="1"/>
  <c r="BE64" i="1" s="1"/>
  <c r="AC64" i="1"/>
  <c r="BL65" i="1"/>
  <c r="BP65" i="1" s="1"/>
  <c r="BQ65" i="1" s="1"/>
  <c r="AN66" i="1"/>
  <c r="BM69" i="1"/>
  <c r="BK69" i="1"/>
  <c r="Q72" i="1"/>
  <c r="O72" i="1"/>
  <c r="N72" i="1" s="1"/>
  <c r="DA73" i="1"/>
  <c r="BB73" i="1" s="1"/>
  <c r="BD73" i="1" s="1"/>
  <c r="Y73" i="1"/>
  <c r="AN73" i="1"/>
  <c r="P74" i="1"/>
  <c r="BC74" i="1" s="1"/>
  <c r="BL75" i="1"/>
  <c r="BP75" i="1" s="1"/>
  <c r="BQ75" i="1" s="1"/>
  <c r="Q70" i="1"/>
  <c r="Q74" i="1"/>
  <c r="Y74" i="1"/>
  <c r="BM75" i="1"/>
  <c r="AN75" i="1"/>
  <c r="O67" i="1"/>
  <c r="N67" i="1" s="1"/>
  <c r="O71" i="1"/>
  <c r="N71" i="1" s="1"/>
  <c r="O75" i="1"/>
  <c r="N75" i="1" s="1"/>
  <c r="AN74" i="1"/>
  <c r="P75" i="1"/>
  <c r="BC75" i="1" s="1"/>
  <c r="BE75" i="1" s="1"/>
  <c r="Y75" i="1"/>
  <c r="AI18" i="1" l="1"/>
  <c r="AB18" i="1"/>
  <c r="AF18" i="1" s="1"/>
  <c r="AH18" i="1"/>
  <c r="AB27" i="1"/>
  <c r="AF27" i="1" s="1"/>
  <c r="AI27" i="1"/>
  <c r="AH27" i="1"/>
  <c r="BE67" i="1"/>
  <c r="AB38" i="1"/>
  <c r="AF38" i="1" s="1"/>
  <c r="AI38" i="1"/>
  <c r="Z24" i="1"/>
  <c r="AA24" i="1" s="1"/>
  <c r="Z62" i="1"/>
  <c r="AA62" i="1" s="1"/>
  <c r="Z39" i="1"/>
  <c r="AA39" i="1" s="1"/>
  <c r="W31" i="1"/>
  <c r="U31" i="1" s="1"/>
  <c r="X31" i="1" s="1"/>
  <c r="R31" i="1" s="1"/>
  <c r="S31" i="1" s="1"/>
  <c r="AG31" i="1"/>
  <c r="BE74" i="1"/>
  <c r="AG60" i="1"/>
  <c r="Z58" i="1"/>
  <c r="AA58" i="1" s="1"/>
  <c r="W58" i="1" s="1"/>
  <c r="U58" i="1" s="1"/>
  <c r="X58" i="1" s="1"/>
  <c r="R58" i="1" s="1"/>
  <c r="S58" i="1" s="1"/>
  <c r="AG68" i="1"/>
  <c r="W68" i="1"/>
  <c r="U68" i="1" s="1"/>
  <c r="X68" i="1" s="1"/>
  <c r="R68" i="1" s="1"/>
  <c r="S68" i="1" s="1"/>
  <c r="Z70" i="1"/>
  <c r="AA70" i="1" s="1"/>
  <c r="Z61" i="1"/>
  <c r="AA61" i="1" s="1"/>
  <c r="Z63" i="1"/>
  <c r="AA63" i="1" s="1"/>
  <c r="AG55" i="1"/>
  <c r="Z53" i="1"/>
  <c r="AA53" i="1" s="1"/>
  <c r="AG44" i="1"/>
  <c r="Z35" i="1"/>
  <c r="AA35" i="1" s="1"/>
  <c r="W35" i="1" s="1"/>
  <c r="U35" i="1" s="1"/>
  <c r="X35" i="1" s="1"/>
  <c r="R35" i="1" s="1"/>
  <c r="S35" i="1" s="1"/>
  <c r="Z22" i="1"/>
  <c r="AA22" i="1" s="1"/>
  <c r="AG22" i="1"/>
  <c r="AB54" i="1"/>
  <c r="AF54" i="1" s="1"/>
  <c r="AI54" i="1"/>
  <c r="AH54" i="1"/>
  <c r="Z64" i="1"/>
  <c r="AA64" i="1" s="1"/>
  <c r="Z48" i="1"/>
  <c r="AA48" i="1" s="1"/>
  <c r="Z40" i="1"/>
  <c r="AA40" i="1" s="1"/>
  <c r="BE72" i="1"/>
  <c r="AG35" i="1"/>
  <c r="AG52" i="1"/>
  <c r="W52" i="1"/>
  <c r="U52" i="1" s="1"/>
  <c r="X52" i="1" s="1"/>
  <c r="R52" i="1" s="1"/>
  <c r="S52" i="1" s="1"/>
  <c r="AG56" i="1"/>
  <c r="AG75" i="1"/>
  <c r="Z69" i="1"/>
  <c r="AA69" i="1" s="1"/>
  <c r="AG39" i="1"/>
  <c r="W39" i="1"/>
  <c r="U39" i="1" s="1"/>
  <c r="X39" i="1" s="1"/>
  <c r="R39" i="1" s="1"/>
  <c r="S39" i="1" s="1"/>
  <c r="W45" i="1"/>
  <c r="U45" i="1" s="1"/>
  <c r="X45" i="1" s="1"/>
  <c r="R45" i="1" s="1"/>
  <c r="S45" i="1" s="1"/>
  <c r="AG45" i="1"/>
  <c r="Z23" i="1"/>
  <c r="AA23" i="1" s="1"/>
  <c r="AG71" i="1"/>
  <c r="W71" i="1"/>
  <c r="U71" i="1" s="1"/>
  <c r="X71" i="1" s="1"/>
  <c r="R71" i="1" s="1"/>
  <c r="S71" i="1" s="1"/>
  <c r="BE68" i="1"/>
  <c r="BE71" i="1"/>
  <c r="AG67" i="1"/>
  <c r="AG50" i="1"/>
  <c r="BE62" i="1"/>
  <c r="BE66" i="1"/>
  <c r="Z46" i="1"/>
  <c r="AA46" i="1" s="1"/>
  <c r="Z29" i="1"/>
  <c r="AA29" i="1" s="1"/>
  <c r="W29" i="1" s="1"/>
  <c r="U29" i="1" s="1"/>
  <c r="X29" i="1" s="1"/>
  <c r="R29" i="1" s="1"/>
  <c r="S29" i="1" s="1"/>
  <c r="Z36" i="1"/>
  <c r="AA36" i="1" s="1"/>
  <c r="W51" i="1"/>
  <c r="U51" i="1" s="1"/>
  <c r="X51" i="1" s="1"/>
  <c r="R51" i="1" s="1"/>
  <c r="S51" i="1" s="1"/>
  <c r="AG51" i="1"/>
  <c r="Z28" i="1"/>
  <c r="AA28" i="1" s="1"/>
  <c r="W28" i="1" s="1"/>
  <c r="U28" i="1" s="1"/>
  <c r="X28" i="1" s="1"/>
  <c r="R28" i="1" s="1"/>
  <c r="S28" i="1" s="1"/>
  <c r="AG30" i="1"/>
  <c r="Z50" i="1"/>
  <c r="AA50" i="1" s="1"/>
  <c r="AG20" i="1"/>
  <c r="AI21" i="1"/>
  <c r="AJ21" i="1" s="1"/>
  <c r="AB21" i="1"/>
  <c r="AF21" i="1" s="1"/>
  <c r="W38" i="1"/>
  <c r="U38" i="1" s="1"/>
  <c r="X38" i="1" s="1"/>
  <c r="R38" i="1" s="1"/>
  <c r="S38" i="1" s="1"/>
  <c r="AG29" i="1"/>
  <c r="BE24" i="1"/>
  <c r="Z60" i="1"/>
  <c r="AA60" i="1" s="1"/>
  <c r="W60" i="1" s="1"/>
  <c r="U60" i="1" s="1"/>
  <c r="X60" i="1" s="1"/>
  <c r="R60" i="1" s="1"/>
  <c r="S60" i="1" s="1"/>
  <c r="AG76" i="1"/>
  <c r="AI49" i="1"/>
  <c r="AB49" i="1"/>
  <c r="AF49" i="1" s="1"/>
  <c r="AH49" i="1"/>
  <c r="Z30" i="1"/>
  <c r="AA30" i="1" s="1"/>
  <c r="AG41" i="1"/>
  <c r="AG42" i="1"/>
  <c r="W27" i="1"/>
  <c r="U27" i="1" s="1"/>
  <c r="X27" i="1" s="1"/>
  <c r="R27" i="1" s="1"/>
  <c r="S27" i="1" s="1"/>
  <c r="AG27" i="1"/>
  <c r="Z76" i="1"/>
  <c r="AA76" i="1" s="1"/>
  <c r="W76" i="1" s="1"/>
  <c r="U76" i="1" s="1"/>
  <c r="X76" i="1" s="1"/>
  <c r="R76" i="1" s="1"/>
  <c r="S76" i="1" s="1"/>
  <c r="Z56" i="1"/>
  <c r="AA56" i="1" s="1"/>
  <c r="Z72" i="1"/>
  <c r="AA72" i="1" s="1"/>
  <c r="AB51" i="1"/>
  <c r="AF51" i="1" s="1"/>
  <c r="AI51" i="1"/>
  <c r="BE59" i="1"/>
  <c r="Z59" i="1"/>
  <c r="AA59" i="1" s="1"/>
  <c r="W54" i="1"/>
  <c r="U54" i="1" s="1"/>
  <c r="X54" i="1" s="1"/>
  <c r="R54" i="1" s="1"/>
  <c r="S54" i="1" s="1"/>
  <c r="Z67" i="1"/>
  <c r="AA67" i="1" s="1"/>
  <c r="W67" i="1" s="1"/>
  <c r="U67" i="1" s="1"/>
  <c r="X67" i="1" s="1"/>
  <c r="R67" i="1" s="1"/>
  <c r="S67" i="1" s="1"/>
  <c r="AG49" i="1"/>
  <c r="W49" i="1"/>
  <c r="U49" i="1" s="1"/>
  <c r="X49" i="1" s="1"/>
  <c r="R49" i="1" s="1"/>
  <c r="S49" i="1" s="1"/>
  <c r="AH38" i="1"/>
  <c r="AG32" i="1"/>
  <c r="W24" i="1"/>
  <c r="U24" i="1" s="1"/>
  <c r="X24" i="1" s="1"/>
  <c r="R24" i="1" s="1"/>
  <c r="S24" i="1" s="1"/>
  <c r="AG24" i="1"/>
  <c r="AH34" i="1"/>
  <c r="AG72" i="1"/>
  <c r="Z68" i="1"/>
  <c r="AA68" i="1" s="1"/>
  <c r="Z43" i="1"/>
  <c r="AA43" i="1" s="1"/>
  <c r="AG58" i="1"/>
  <c r="Z25" i="1"/>
  <c r="AA25" i="1" s="1"/>
  <c r="Z75" i="1"/>
  <c r="AA75" i="1" s="1"/>
  <c r="W75" i="1" s="1"/>
  <c r="U75" i="1" s="1"/>
  <c r="X75" i="1" s="1"/>
  <c r="R75" i="1" s="1"/>
  <c r="S75" i="1" s="1"/>
  <c r="Z73" i="1"/>
  <c r="AA73" i="1" s="1"/>
  <c r="Z71" i="1"/>
  <c r="AA71" i="1" s="1"/>
  <c r="AG63" i="1"/>
  <c r="Z42" i="1"/>
  <c r="AA42" i="1" s="1"/>
  <c r="W42" i="1" s="1"/>
  <c r="U42" i="1" s="1"/>
  <c r="X42" i="1" s="1"/>
  <c r="R42" i="1" s="1"/>
  <c r="S42" i="1" s="1"/>
  <c r="Z47" i="1"/>
  <c r="AA47" i="1" s="1"/>
  <c r="AG47" i="1"/>
  <c r="W47" i="1"/>
  <c r="U47" i="1" s="1"/>
  <c r="X47" i="1" s="1"/>
  <c r="R47" i="1" s="1"/>
  <c r="S47" i="1" s="1"/>
  <c r="AG48" i="1"/>
  <c r="W48" i="1"/>
  <c r="U48" i="1" s="1"/>
  <c r="X48" i="1" s="1"/>
  <c r="R48" i="1" s="1"/>
  <c r="S48" i="1" s="1"/>
  <c r="AG46" i="1"/>
  <c r="AB45" i="1"/>
  <c r="AF45" i="1" s="1"/>
  <c r="AI45" i="1"/>
  <c r="AJ45" i="1" s="1"/>
  <c r="Z26" i="1"/>
  <c r="AA26" i="1" s="1"/>
  <c r="Z19" i="1"/>
  <c r="AA19" i="1" s="1"/>
  <c r="AG19" i="1"/>
  <c r="AB17" i="1"/>
  <c r="AF17" i="1" s="1"/>
  <c r="AI17" i="1"/>
  <c r="AG33" i="1"/>
  <c r="W33" i="1"/>
  <c r="U33" i="1" s="1"/>
  <c r="X33" i="1" s="1"/>
  <c r="R33" i="1" s="1"/>
  <c r="S33" i="1" s="1"/>
  <c r="Z20" i="1"/>
  <c r="AA20" i="1" s="1"/>
  <c r="AG17" i="1"/>
  <c r="W17" i="1"/>
  <c r="U17" i="1" s="1"/>
  <c r="X17" i="1" s="1"/>
  <c r="R17" i="1" s="1"/>
  <c r="S17" i="1" s="1"/>
  <c r="Z74" i="1"/>
  <c r="AA74" i="1" s="1"/>
  <c r="AG64" i="1"/>
  <c r="W64" i="1"/>
  <c r="U64" i="1" s="1"/>
  <c r="X64" i="1" s="1"/>
  <c r="R64" i="1" s="1"/>
  <c r="S64" i="1" s="1"/>
  <c r="Z66" i="1"/>
  <c r="AA66" i="1" s="1"/>
  <c r="W66" i="1" s="1"/>
  <c r="U66" i="1" s="1"/>
  <c r="X66" i="1" s="1"/>
  <c r="R66" i="1" s="1"/>
  <c r="S66" i="1" s="1"/>
  <c r="AB57" i="1"/>
  <c r="AF57" i="1" s="1"/>
  <c r="AI57" i="1"/>
  <c r="AH57" i="1"/>
  <c r="Z44" i="1"/>
  <c r="AA44" i="1" s="1"/>
  <c r="W44" i="1" s="1"/>
  <c r="U44" i="1" s="1"/>
  <c r="X44" i="1" s="1"/>
  <c r="R44" i="1" s="1"/>
  <c r="S44" i="1" s="1"/>
  <c r="Z52" i="1"/>
  <c r="AA52" i="1" s="1"/>
  <c r="W62" i="1"/>
  <c r="U62" i="1" s="1"/>
  <c r="X62" i="1" s="1"/>
  <c r="R62" i="1" s="1"/>
  <c r="S62" i="1" s="1"/>
  <c r="AG62" i="1"/>
  <c r="AG66" i="1"/>
  <c r="AI65" i="1"/>
  <c r="AJ65" i="1" s="1"/>
  <c r="AB65" i="1"/>
  <c r="AF65" i="1" s="1"/>
  <c r="AH51" i="1"/>
  <c r="W57" i="1"/>
  <c r="U57" i="1" s="1"/>
  <c r="X57" i="1" s="1"/>
  <c r="R57" i="1" s="1"/>
  <c r="S57" i="1" s="1"/>
  <c r="Z41" i="1"/>
  <c r="AA41" i="1" s="1"/>
  <c r="BE48" i="1"/>
  <c r="Z55" i="1"/>
  <c r="AA55" i="1" s="1"/>
  <c r="W55" i="1" s="1"/>
  <c r="U55" i="1" s="1"/>
  <c r="X55" i="1" s="1"/>
  <c r="R55" i="1" s="1"/>
  <c r="S55" i="1" s="1"/>
  <c r="W18" i="1"/>
  <c r="U18" i="1" s="1"/>
  <c r="X18" i="1" s="1"/>
  <c r="R18" i="1" s="1"/>
  <c r="S18" i="1" s="1"/>
  <c r="AG18" i="1"/>
  <c r="Z31" i="1"/>
  <c r="AA31" i="1" s="1"/>
  <c r="AG37" i="1"/>
  <c r="Z37" i="1"/>
  <c r="AA37" i="1" s="1"/>
  <c r="AH21" i="1"/>
  <c r="AB34" i="1"/>
  <c r="AF34" i="1" s="1"/>
  <c r="AI34" i="1"/>
  <c r="AJ34" i="1" s="1"/>
  <c r="AG25" i="1"/>
  <c r="BE36" i="1"/>
  <c r="AH17" i="1"/>
  <c r="AB33" i="1"/>
  <c r="AF33" i="1" s="1"/>
  <c r="AI33" i="1"/>
  <c r="AG43" i="1"/>
  <c r="W43" i="1"/>
  <c r="U43" i="1" s="1"/>
  <c r="X43" i="1" s="1"/>
  <c r="R43" i="1" s="1"/>
  <c r="S43" i="1" s="1"/>
  <c r="Z32" i="1"/>
  <c r="AA32" i="1" s="1"/>
  <c r="AG28" i="1"/>
  <c r="W21" i="1"/>
  <c r="U21" i="1" s="1"/>
  <c r="X21" i="1" s="1"/>
  <c r="R21" i="1" s="1"/>
  <c r="S21" i="1" s="1"/>
  <c r="AB41" i="1" l="1"/>
  <c r="AF41" i="1" s="1"/>
  <c r="AI41" i="1"/>
  <c r="AJ41" i="1" s="1"/>
  <c r="AH41" i="1"/>
  <c r="AH19" i="1"/>
  <c r="AB19" i="1"/>
  <c r="AF19" i="1" s="1"/>
  <c r="AI19" i="1"/>
  <c r="AJ19" i="1" s="1"/>
  <c r="AI71" i="1"/>
  <c r="AJ71" i="1" s="1"/>
  <c r="AB71" i="1"/>
  <c r="AF71" i="1" s="1"/>
  <c r="AH71" i="1"/>
  <c r="AB39" i="1"/>
  <c r="AF39" i="1" s="1"/>
  <c r="AI39" i="1"/>
  <c r="AJ39" i="1" s="1"/>
  <c r="AH39" i="1"/>
  <c r="AB20" i="1"/>
  <c r="AF20" i="1" s="1"/>
  <c r="AI20" i="1"/>
  <c r="AJ20" i="1" s="1"/>
  <c r="AH20" i="1"/>
  <c r="AI72" i="1"/>
  <c r="AJ72" i="1" s="1"/>
  <c r="AH72" i="1"/>
  <c r="AB72" i="1"/>
  <c r="AF72" i="1" s="1"/>
  <c r="AI69" i="1"/>
  <c r="AJ69" i="1" s="1"/>
  <c r="AH69" i="1"/>
  <c r="AB69" i="1"/>
  <c r="AF69" i="1" s="1"/>
  <c r="W69" i="1"/>
  <c r="U69" i="1" s="1"/>
  <c r="X69" i="1" s="1"/>
  <c r="R69" i="1" s="1"/>
  <c r="S69" i="1" s="1"/>
  <c r="AB32" i="1"/>
  <c r="AF32" i="1" s="1"/>
  <c r="AH32" i="1"/>
  <c r="AI32" i="1"/>
  <c r="AJ17" i="1"/>
  <c r="AH47" i="1"/>
  <c r="AB47" i="1"/>
  <c r="AF47" i="1" s="1"/>
  <c r="AI47" i="1"/>
  <c r="AJ47" i="1" s="1"/>
  <c r="AI73" i="1"/>
  <c r="AJ73" i="1" s="1"/>
  <c r="AB73" i="1"/>
  <c r="AF73" i="1" s="1"/>
  <c r="AH73" i="1"/>
  <c r="W73" i="1"/>
  <c r="U73" i="1" s="1"/>
  <c r="X73" i="1" s="1"/>
  <c r="R73" i="1" s="1"/>
  <c r="S73" i="1" s="1"/>
  <c r="AH43" i="1"/>
  <c r="AB43" i="1"/>
  <c r="AF43" i="1" s="1"/>
  <c r="AI43" i="1"/>
  <c r="AI59" i="1"/>
  <c r="AJ59" i="1" s="1"/>
  <c r="AB59" i="1"/>
  <c r="AF59" i="1" s="1"/>
  <c r="AH59" i="1"/>
  <c r="W59" i="1"/>
  <c r="U59" i="1" s="1"/>
  <c r="X59" i="1" s="1"/>
  <c r="R59" i="1" s="1"/>
  <c r="S59" i="1" s="1"/>
  <c r="AB56" i="1"/>
  <c r="AF56" i="1" s="1"/>
  <c r="AI56" i="1"/>
  <c r="AJ56" i="1" s="1"/>
  <c r="AH56" i="1"/>
  <c r="AB30" i="1"/>
  <c r="AF30" i="1" s="1"/>
  <c r="AI30" i="1"/>
  <c r="AH30" i="1"/>
  <c r="AB36" i="1"/>
  <c r="AF36" i="1" s="1"/>
  <c r="AI36" i="1"/>
  <c r="AJ36" i="1" s="1"/>
  <c r="AH36" i="1"/>
  <c r="W36" i="1"/>
  <c r="U36" i="1" s="1"/>
  <c r="X36" i="1" s="1"/>
  <c r="R36" i="1" s="1"/>
  <c r="S36" i="1" s="1"/>
  <c r="AJ54" i="1"/>
  <c r="AI61" i="1"/>
  <c r="AB61" i="1"/>
  <c r="AF61" i="1" s="1"/>
  <c r="AH61" i="1"/>
  <c r="W61" i="1"/>
  <c r="U61" i="1" s="1"/>
  <c r="X61" i="1" s="1"/>
  <c r="R61" i="1" s="1"/>
  <c r="S61" i="1" s="1"/>
  <c r="AI64" i="1"/>
  <c r="AB64" i="1"/>
  <c r="AF64" i="1" s="1"/>
  <c r="AH64" i="1"/>
  <c r="W41" i="1"/>
  <c r="U41" i="1" s="1"/>
  <c r="X41" i="1" s="1"/>
  <c r="R41" i="1" s="1"/>
  <c r="S41" i="1" s="1"/>
  <c r="W20" i="1"/>
  <c r="U20" i="1" s="1"/>
  <c r="X20" i="1" s="1"/>
  <c r="R20" i="1" s="1"/>
  <c r="S20" i="1" s="1"/>
  <c r="AI74" i="1"/>
  <c r="AJ74" i="1" s="1"/>
  <c r="AB74" i="1"/>
  <c r="AF74" i="1" s="1"/>
  <c r="AH74" i="1"/>
  <c r="W74" i="1"/>
  <c r="U74" i="1" s="1"/>
  <c r="X74" i="1" s="1"/>
  <c r="R74" i="1" s="1"/>
  <c r="S74" i="1" s="1"/>
  <c r="AB42" i="1"/>
  <c r="AF42" i="1" s="1"/>
  <c r="AI42" i="1"/>
  <c r="AJ42" i="1" s="1"/>
  <c r="AH42" i="1"/>
  <c r="W32" i="1"/>
  <c r="U32" i="1" s="1"/>
  <c r="X32" i="1" s="1"/>
  <c r="R32" i="1" s="1"/>
  <c r="S32" i="1" s="1"/>
  <c r="AI76" i="1"/>
  <c r="AJ76" i="1" s="1"/>
  <c r="AB76" i="1"/>
  <c r="AF76" i="1" s="1"/>
  <c r="AH76" i="1"/>
  <c r="AI50" i="1"/>
  <c r="AJ50" i="1" s="1"/>
  <c r="AH50" i="1"/>
  <c r="AB50" i="1"/>
  <c r="AF50" i="1" s="1"/>
  <c r="W50" i="1"/>
  <c r="U50" i="1" s="1"/>
  <c r="X50" i="1" s="1"/>
  <c r="R50" i="1" s="1"/>
  <c r="S50" i="1" s="1"/>
  <c r="AI23" i="1"/>
  <c r="AB23" i="1"/>
  <c r="AF23" i="1" s="1"/>
  <c r="AH23" i="1"/>
  <c r="W23" i="1"/>
  <c r="U23" i="1" s="1"/>
  <c r="X23" i="1" s="1"/>
  <c r="R23" i="1" s="1"/>
  <c r="S23" i="1" s="1"/>
  <c r="AI24" i="1"/>
  <c r="AJ24" i="1" s="1"/>
  <c r="AH24" i="1"/>
  <c r="AB24" i="1"/>
  <c r="AF24" i="1" s="1"/>
  <c r="AH25" i="1"/>
  <c r="AI25" i="1"/>
  <c r="AB25" i="1"/>
  <c r="AF25" i="1" s="1"/>
  <c r="AJ49" i="1"/>
  <c r="AI22" i="1"/>
  <c r="AJ22" i="1" s="1"/>
  <c r="AB22" i="1"/>
  <c r="AF22" i="1" s="1"/>
  <c r="AH22" i="1"/>
  <c r="AI58" i="1"/>
  <c r="AJ58" i="1" s="1"/>
  <c r="AB58" i="1"/>
  <c r="AF58" i="1" s="1"/>
  <c r="AH58" i="1"/>
  <c r="W25" i="1"/>
  <c r="U25" i="1" s="1"/>
  <c r="X25" i="1" s="1"/>
  <c r="R25" i="1" s="1"/>
  <c r="S25" i="1" s="1"/>
  <c r="AB62" i="1"/>
  <c r="AF62" i="1" s="1"/>
  <c r="AI62" i="1"/>
  <c r="AH62" i="1"/>
  <c r="AB55" i="1"/>
  <c r="AF55" i="1" s="1"/>
  <c r="AI55" i="1"/>
  <c r="AJ55" i="1" s="1"/>
  <c r="AH55" i="1"/>
  <c r="AJ57" i="1"/>
  <c r="W19" i="1"/>
  <c r="U19" i="1" s="1"/>
  <c r="X19" i="1" s="1"/>
  <c r="R19" i="1" s="1"/>
  <c r="S19" i="1" s="1"/>
  <c r="AI75" i="1"/>
  <c r="AJ75" i="1" s="1"/>
  <c r="AB75" i="1"/>
  <c r="AF75" i="1" s="1"/>
  <c r="AH75" i="1"/>
  <c r="AI68" i="1"/>
  <c r="AB68" i="1"/>
  <c r="AF68" i="1" s="1"/>
  <c r="AH68" i="1"/>
  <c r="W30" i="1"/>
  <c r="U30" i="1" s="1"/>
  <c r="X30" i="1" s="1"/>
  <c r="R30" i="1" s="1"/>
  <c r="S30" i="1" s="1"/>
  <c r="W56" i="1"/>
  <c r="U56" i="1" s="1"/>
  <c r="X56" i="1" s="1"/>
  <c r="R56" i="1" s="1"/>
  <c r="S56" i="1" s="1"/>
  <c r="AI40" i="1"/>
  <c r="AJ40" i="1" s="1"/>
  <c r="AB40" i="1"/>
  <c r="AF40" i="1" s="1"/>
  <c r="AH40" i="1"/>
  <c r="W40" i="1"/>
  <c r="U40" i="1" s="1"/>
  <c r="X40" i="1" s="1"/>
  <c r="R40" i="1" s="1"/>
  <c r="S40" i="1" s="1"/>
  <c r="W22" i="1"/>
  <c r="U22" i="1" s="1"/>
  <c r="X22" i="1" s="1"/>
  <c r="R22" i="1" s="1"/>
  <c r="S22" i="1" s="1"/>
  <c r="AB53" i="1"/>
  <c r="AF53" i="1" s="1"/>
  <c r="AI53" i="1"/>
  <c r="AH53" i="1"/>
  <c r="W53" i="1"/>
  <c r="U53" i="1" s="1"/>
  <c r="X53" i="1" s="1"/>
  <c r="R53" i="1" s="1"/>
  <c r="S53" i="1" s="1"/>
  <c r="AI37" i="1"/>
  <c r="AJ37" i="1" s="1"/>
  <c r="AB37" i="1"/>
  <c r="AF37" i="1" s="1"/>
  <c r="AH37" i="1"/>
  <c r="AI66" i="1"/>
  <c r="AJ66" i="1" s="1"/>
  <c r="AB66" i="1"/>
  <c r="AF66" i="1" s="1"/>
  <c r="AH66" i="1"/>
  <c r="AB28" i="1"/>
  <c r="AF28" i="1" s="1"/>
  <c r="AH28" i="1"/>
  <c r="AI28" i="1"/>
  <c r="AB46" i="1"/>
  <c r="AF46" i="1" s="1"/>
  <c r="AI46" i="1"/>
  <c r="AH46" i="1"/>
  <c r="AB48" i="1"/>
  <c r="AF48" i="1" s="1"/>
  <c r="AI48" i="1"/>
  <c r="AH48" i="1"/>
  <c r="W37" i="1"/>
  <c r="U37" i="1" s="1"/>
  <c r="X37" i="1" s="1"/>
  <c r="R37" i="1" s="1"/>
  <c r="S37" i="1" s="1"/>
  <c r="AB52" i="1"/>
  <c r="AF52" i="1" s="1"/>
  <c r="AI52" i="1"/>
  <c r="AJ52" i="1" s="1"/>
  <c r="AH52" i="1"/>
  <c r="AB26" i="1"/>
  <c r="AF26" i="1" s="1"/>
  <c r="AI26" i="1"/>
  <c r="W26" i="1"/>
  <c r="U26" i="1" s="1"/>
  <c r="X26" i="1" s="1"/>
  <c r="R26" i="1" s="1"/>
  <c r="S26" i="1" s="1"/>
  <c r="AH26" i="1"/>
  <c r="AI67" i="1"/>
  <c r="AJ67" i="1" s="1"/>
  <c r="AB67" i="1"/>
  <c r="AF67" i="1" s="1"/>
  <c r="AH67" i="1"/>
  <c r="AB35" i="1"/>
  <c r="AF35" i="1" s="1"/>
  <c r="AI35" i="1"/>
  <c r="AJ35" i="1" s="1"/>
  <c r="AH35" i="1"/>
  <c r="AB31" i="1"/>
  <c r="AF31" i="1" s="1"/>
  <c r="AI31" i="1"/>
  <c r="AH31" i="1"/>
  <c r="AB44" i="1"/>
  <c r="AF44" i="1" s="1"/>
  <c r="AI44" i="1"/>
  <c r="AJ44" i="1" s="1"/>
  <c r="AH44" i="1"/>
  <c r="AI60" i="1"/>
  <c r="AJ60" i="1" s="1"/>
  <c r="AB60" i="1"/>
  <c r="AF60" i="1" s="1"/>
  <c r="AH60" i="1"/>
  <c r="AI63" i="1"/>
  <c r="AJ63" i="1" s="1"/>
  <c r="AB63" i="1"/>
  <c r="AF63" i="1" s="1"/>
  <c r="AH63" i="1"/>
  <c r="AJ27" i="1"/>
  <c r="AJ33" i="1"/>
  <c r="W46" i="1"/>
  <c r="U46" i="1" s="1"/>
  <c r="X46" i="1" s="1"/>
  <c r="R46" i="1" s="1"/>
  <c r="S46" i="1" s="1"/>
  <c r="W63" i="1"/>
  <c r="U63" i="1" s="1"/>
  <c r="X63" i="1" s="1"/>
  <c r="R63" i="1" s="1"/>
  <c r="S63" i="1" s="1"/>
  <c r="W72" i="1"/>
  <c r="U72" i="1" s="1"/>
  <c r="X72" i="1" s="1"/>
  <c r="R72" i="1" s="1"/>
  <c r="S72" i="1" s="1"/>
  <c r="AJ51" i="1"/>
  <c r="AB29" i="1"/>
  <c r="AF29" i="1" s="1"/>
  <c r="AI29" i="1"/>
  <c r="AH29" i="1"/>
  <c r="AI70" i="1"/>
  <c r="AB70" i="1"/>
  <c r="AF70" i="1" s="1"/>
  <c r="AH70" i="1"/>
  <c r="W70" i="1"/>
  <c r="U70" i="1" s="1"/>
  <c r="X70" i="1" s="1"/>
  <c r="R70" i="1" s="1"/>
  <c r="S70" i="1" s="1"/>
  <c r="AJ38" i="1"/>
  <c r="AJ18" i="1"/>
  <c r="AJ64" i="1" l="1"/>
  <c r="AJ29" i="1"/>
  <c r="AJ28" i="1"/>
  <c r="AJ62" i="1"/>
  <c r="AJ30" i="1"/>
  <c r="AJ48" i="1"/>
  <c r="AJ53" i="1"/>
  <c r="AJ25" i="1"/>
  <c r="AJ23" i="1"/>
  <c r="AJ61" i="1"/>
  <c r="AJ43" i="1"/>
  <c r="AJ26" i="1"/>
  <c r="AJ31" i="1"/>
  <c r="AJ70" i="1"/>
  <c r="AJ46" i="1"/>
  <c r="AJ68" i="1"/>
  <c r="AJ32" i="1"/>
</calcChain>
</file>

<file path=xl/sharedStrings.xml><?xml version="1.0" encoding="utf-8"?>
<sst xmlns="http://schemas.openxmlformats.org/spreadsheetml/2006/main" count="2106" uniqueCount="735">
  <si>
    <t>File opened</t>
  </si>
  <si>
    <t>2023-09-01 10:33:06</t>
  </si>
  <si>
    <t>Console s/n</t>
  </si>
  <si>
    <t>68C-812063</t>
  </si>
  <si>
    <t>Console ver</t>
  </si>
  <si>
    <t>Bluestem v.2.1.08</t>
  </si>
  <si>
    <t>Scripts ver</t>
  </si>
  <si>
    <t>2022.05  2.1.08, Aug 2022</t>
  </si>
  <si>
    <t>Head s/n</t>
  </si>
  <si>
    <t>68H-712053</t>
  </si>
  <si>
    <t>Head ver</t>
  </si>
  <si>
    <t>1.4.22</t>
  </si>
  <si>
    <t>Head cal</t>
  </si>
  <si>
    <t>{"oxygen": "21", "co2azero": "0.895067", "co2aspan1": "1.00205", "co2aspan2": "-0.0349916", "co2aspan2a": "0.31071", "co2aspan2b": "0.307968", "co2aspanconc1": "2473", "co2aspanconc2": "301.4", "co2bzero": "0.938312", "co2bspan1": "1.00239", "co2bspan2": "-0.0370803", "co2bspan2a": "0.307851", "co2bspan2b": "0.305073", "co2bspanconc1": "2473", "co2bspanconc2": "301.4", "h2oazero": "1.03913", "h2oaspan1": "1.01365", "h2oaspan2": "0", "h2oaspan2a": "0.0728135", "h2oaspan2b": "0.0738075", "h2oaspanconc1": "12.42", "h2oaspanconc2": "0", "h2obzero": "1.04933", "h2obspan1": "0.997188", "h2obspan2": "0", "h2obspan2a": "0.0725159", "h2obspan2b": "0.072312", "h2obspanconc1": "12.42", "h2obspanconc2": "0", "tazero": "0.0634346", "tbzero": "0.156763", "flowmeterzero": "1.01393", "flowazero": "0.29105", "flowbzero": "0.31419", "chamberpressurezero": "2.66326", "ssa_ref": "32350", "ssb_ref": "32257.4"}</t>
  </si>
  <si>
    <t>CO2 rangematch</t>
  </si>
  <si>
    <t>Sat Aug 26 10:17</t>
  </si>
  <si>
    <t>H2O rangematch</t>
  </si>
  <si>
    <t>Sat Aug 26 10:25</t>
  </si>
  <si>
    <t>Chamber type</t>
  </si>
  <si>
    <t>6800-01A</t>
  </si>
  <si>
    <t>Chamber s/n</t>
  </si>
  <si>
    <t>MPF-281812</t>
  </si>
  <si>
    <t>Chamber rev</t>
  </si>
  <si>
    <t>0</t>
  </si>
  <si>
    <t>Chamber cal</t>
  </si>
  <si>
    <t>Fluorometer</t>
  </si>
  <si>
    <t>Flr. Version</t>
  </si>
  <si>
    <t>10:33:06</t>
  </si>
  <si>
    <t>Stability Definition:	A (GasEx): Slp&lt;1 Std&lt;0.2 Per=30	gsw (GasEx): Slp&lt;0.2 Std&lt;0.02 Per=30</t>
  </si>
  <si>
    <t>SysConst</t>
  </si>
  <si>
    <t>AvgTime</t>
  </si>
  <si>
    <t>1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</si>
  <si>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</si>
  <si>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</si>
  <si>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</si>
  <si>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</si>
  <si>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</si>
  <si>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</si>
  <si>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</si>
  <si>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</si>
  <si>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</si>
  <si>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</si>
  <si>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</si>
  <si>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</si>
  <si>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</si>
  <si>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</si>
  <si>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</si>
  <si>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</si>
  <si>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</si>
  <si>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</si>
  <si>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</si>
  <si>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</si>
  <si>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</si>
  <si>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</si>
  <si>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</si>
  <si>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</si>
  <si>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</si>
  <si>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</si>
  <si>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</si>
  <si>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</si>
  <si>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</si>
  <si>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</si>
  <si>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</si>
  <si>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</si>
  <si>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</si>
  <si>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</si>
  <si>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</si>
  <si>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</si>
  <si>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</si>
  <si>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</si>
  <si>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</si>
  <si>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</si>
  <si>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</si>
  <si>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</si>
  <si>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</si>
  <si>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</si>
  <si>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</si>
  <si>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</si>
  <si>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</si>
  <si>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</si>
  <si>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</si>
  <si>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3.59968 88.1383 384.127 624.822 859.612 1045.14 1200.85 1354.18</t>
  </si>
  <si>
    <t>Fs_true</t>
  </si>
  <si>
    <t>0.164456 102.419 402.822 600.951 800.848 1001.66 1201 1401.62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</si>
  <si>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</si>
  <si>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</si>
  <si>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</si>
  <si>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</si>
  <si>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</si>
  <si>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</si>
  <si>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</si>
  <si>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</si>
  <si>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</si>
  <si>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</si>
  <si>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</si>
  <si>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</si>
  <si>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</si>
  <si>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</si>
  <si>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</si>
  <si>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</si>
  <si>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</si>
  <si>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</si>
  <si>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</si>
  <si>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</si>
  <si>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</si>
  <si>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</si>
  <si>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</si>
  <si>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</si>
  <si>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</si>
  <si>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</si>
  <si>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</si>
  <si>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</si>
  <si>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</si>
  <si>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replicate</t>
  </si>
  <si>
    <t>species</t>
  </si>
  <si>
    <t>plot</t>
  </si>
  <si>
    <t>leaf</t>
  </si>
  <si>
    <t>spad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</si>
  <si>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</si>
  <si>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</si>
  <si>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</si>
  <si>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</si>
  <si>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</si>
  <si>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</si>
  <si>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</si>
  <si>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</si>
  <si>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</si>
  <si>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</si>
  <si>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</si>
  <si>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</si>
  <si>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</si>
  <si>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</si>
  <si>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</si>
  <si>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</si>
  <si>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</si>
  <si>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</si>
  <si>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</si>
  <si>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</si>
  <si>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</si>
  <si>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</si>
  <si>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</si>
  <si>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</si>
  <si>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</si>
  <si>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</si>
  <si>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</si>
  <si>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</si>
  <si>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</si>
  <si>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</si>
  <si>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</si>
  <si>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</si>
  <si>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</si>
  <si>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</si>
  <si>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</si>
  <si>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</si>
  <si>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</si>
  <si>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</si>
  <si>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</si>
  <si>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</si>
  <si>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</si>
  <si>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</si>
  <si>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</si>
  <si>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</si>
  <si>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</si>
  <si>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</si>
  <si>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</si>
  <si>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</si>
  <si>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</si>
  <si>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</si>
  <si>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</si>
  <si>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</si>
  <si>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</si>
  <si>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</si>
  <si>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</si>
  <si>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</si>
  <si>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</si>
  <si>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</si>
  <si>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</si>
  <si>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</si>
  <si>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</si>
  <si>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</si>
  <si>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</si>
  <si>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</si>
  <si>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</si>
  <si>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</si>
  <si>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</si>
  <si>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</si>
  <si>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</si>
  <si>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</si>
  <si>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</si>
  <si>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</si>
  <si>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</si>
  <si>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</si>
  <si>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</si>
  <si>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</si>
  <si>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</si>
  <si>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</si>
  <si>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</si>
  <si>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</si>
  <si>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</si>
  <si>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</si>
  <si>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</si>
  <si>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</si>
  <si>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</si>
  <si>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</si>
  <si>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</si>
  <si>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</si>
  <si>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</si>
  <si>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</si>
  <si>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</si>
  <si>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</si>
  <si>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</si>
  <si>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</si>
  <si>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</si>
  <si>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</si>
  <si>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</si>
  <si>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</si>
  <si>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</si>
  <si>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</si>
  <si>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</si>
  <si>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</si>
  <si>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</si>
  <si>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</si>
  <si>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</si>
  <si>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</si>
  <si>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</si>
  <si>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</si>
  <si>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</si>
  <si>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</si>
  <si>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</si>
  <si>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</si>
  <si>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</si>
  <si>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</si>
  <si>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</si>
  <si>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</si>
  <si>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</si>
  <si>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</si>
  <si>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</si>
  <si>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</si>
  <si>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</si>
  <si>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</si>
  <si>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</si>
  <si>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</si>
  <si>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</si>
  <si>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</si>
  <si>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</si>
  <si>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</si>
  <si>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</si>
  <si>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</si>
  <si>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</si>
  <si>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</si>
  <si>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</si>
  <si>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</si>
  <si>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</si>
  <si>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</si>
  <si>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</si>
  <si>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</si>
  <si>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</si>
  <si>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</si>
  <si>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</si>
  <si>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</si>
  <si>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</si>
  <si>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</si>
  <si>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</si>
  <si>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</si>
  <si>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</si>
  <si>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</si>
  <si>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</si>
  <si>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</si>
  <si>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</si>
  <si>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</si>
  <si>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</si>
  <si>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</si>
  <si>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</si>
  <si>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</si>
  <si>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</si>
  <si>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</si>
  <si>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</si>
  <si>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</si>
  <si>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</si>
  <si>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</si>
  <si>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</si>
  <si>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</si>
  <si>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</si>
  <si>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</si>
  <si>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</si>
  <si>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</si>
  <si>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</si>
  <si>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</si>
  <si>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</si>
  <si>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</si>
  <si>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</si>
  <si>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</si>
  <si>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</si>
  <si>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</si>
  <si>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</si>
  <si>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</si>
  <si>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</si>
  <si>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</si>
  <si>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</si>
  <si>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</si>
  <si>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</si>
  <si>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</si>
  <si>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</si>
  <si>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</si>
  <si>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</si>
  <si>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</si>
  <si>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</si>
  <si>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</si>
  <si>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</si>
  <si>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</si>
  <si>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</si>
  <si>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</si>
  <si>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</si>
  <si>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</si>
  <si>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</si>
  <si>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</si>
  <si>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</si>
  <si>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</si>
  <si>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</si>
  <si>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</si>
  <si>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</si>
  <si>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</si>
  <si>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</si>
  <si>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</si>
  <si>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</si>
  <si>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</si>
  <si>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</si>
  <si>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</si>
  <si>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</si>
  <si>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</si>
  <si>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</si>
  <si>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</si>
  <si>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</si>
  <si>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</si>
  <si>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</si>
  <si>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</si>
  <si>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</si>
  <si>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</si>
  <si>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</si>
  <si>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</si>
  <si>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</si>
  <si>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</si>
  <si>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</si>
  <si>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</si>
  <si>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</si>
  <si>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</si>
  <si>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</si>
  <si>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</si>
  <si>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</si>
  <si>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</si>
  <si>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</si>
  <si>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</si>
  <si>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</si>
  <si>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</si>
  <si>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</si>
  <si>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</si>
  <si>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</si>
  <si>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</si>
  <si>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</si>
  <si>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</si>
  <si>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</si>
  <si>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</si>
  <si>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</si>
  <si>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</si>
  <si>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</si>
  <si>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</si>
  <si>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</si>
  <si>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</si>
  <si>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</si>
  <si>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</si>
  <si>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</si>
  <si>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</si>
  <si>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</si>
  <si>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</si>
  <si>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</si>
  <si>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</si>
  <si>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</si>
  <si>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</si>
  <si>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</si>
  <si>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</si>
  <si>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</si>
  <si>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</si>
  <si>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</si>
  <si>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</si>
  <si>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</si>
  <si>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</si>
  <si>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</si>
  <si>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</si>
  <si>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</si>
  <si>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</si>
  <si>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</si>
  <si>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</si>
  <si>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</si>
  <si>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</si>
  <si>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</si>
  <si>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</si>
  <si>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</si>
  <si>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</si>
  <si>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</si>
  <si>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</si>
  <si>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</si>
  <si>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</si>
  <si>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</si>
  <si>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</si>
  <si>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</si>
  <si>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</si>
  <si>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</si>
  <si>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</si>
  <si>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</si>
  <si>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</si>
  <si>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</si>
  <si>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</si>
  <si>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</si>
  <si>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</si>
  <si>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20230901 11:14:25</t>
  </si>
  <si>
    <t>11:14:25</t>
  </si>
  <si>
    <t>none</t>
  </si>
  <si>
    <t>ripe5</t>
  </si>
  <si>
    <t>soybean ld11</t>
  </si>
  <si>
    <t>6</t>
  </si>
  <si>
    <t>8</t>
  </si>
  <si>
    <t>57.4</t>
  </si>
  <si>
    <t>RECT-12243-20210724-05_20_30</t>
  </si>
  <si>
    <t>MPF-5912-20230901-11_13_34</t>
  </si>
  <si>
    <t>DARK-5913-20230901-11_13_41</t>
  </si>
  <si>
    <t>0: Broadleaf</t>
  </si>
  <si>
    <t>11:13:47</t>
  </si>
  <si>
    <t>2/2</t>
  </si>
  <si>
    <t>11111111</t>
  </si>
  <si>
    <t>oooooooo</t>
  </si>
  <si>
    <t>off</t>
  </si>
  <si>
    <t>20230901 11:16:11</t>
  </si>
  <si>
    <t>11:16:11</t>
  </si>
  <si>
    <t>MPF-5914-20230901-11_15_20</t>
  </si>
  <si>
    <t>DARK-5915-20230901-11_15_27</t>
  </si>
  <si>
    <t>11:15:32</t>
  </si>
  <si>
    <t>20230901 11:18:10</t>
  </si>
  <si>
    <t>11:18:10</t>
  </si>
  <si>
    <t>MPF-5916-20230901-11_17_19</t>
  </si>
  <si>
    <t>DARK-5917-20230901-11_17_26</t>
  </si>
  <si>
    <t>11:17:31</t>
  </si>
  <si>
    <t>20230901 11:20:28</t>
  </si>
  <si>
    <t>11:20:28</t>
  </si>
  <si>
    <t>MPF-5918-20230901-11_19_36</t>
  </si>
  <si>
    <t>DARK-5919-20230901-11_19_43</t>
  </si>
  <si>
    <t>11:19:49</t>
  </si>
  <si>
    <t>20230901 11:22:30</t>
  </si>
  <si>
    <t>11:22:30</t>
  </si>
  <si>
    <t>MPF-5920-20230901-11_21_38</t>
  </si>
  <si>
    <t>DARK-5921-20230901-11_21_45</t>
  </si>
  <si>
    <t>11:21:51</t>
  </si>
  <si>
    <t>20230901 11:24:31</t>
  </si>
  <si>
    <t>11:24:31</t>
  </si>
  <si>
    <t>MPF-5922-20230901-11_23_39</t>
  </si>
  <si>
    <t>DARK-5923-20230901-11_23_46</t>
  </si>
  <si>
    <t>11:23:51</t>
  </si>
  <si>
    <t>20230901 11:26:23</t>
  </si>
  <si>
    <t>11:26:23</t>
  </si>
  <si>
    <t>MPF-5924-20230901-11_25_31</t>
  </si>
  <si>
    <t>DARK-5925-20230901-11_25_38</t>
  </si>
  <si>
    <t>11:25:43</t>
  </si>
  <si>
    <t>20230901 11:28:22</t>
  </si>
  <si>
    <t>11:28:22</t>
  </si>
  <si>
    <t>MPF-5926-20230901-11_27_30</t>
  </si>
  <si>
    <t>DARK-5927-20230901-11_27_37</t>
  </si>
  <si>
    <t>11:27:42</t>
  </si>
  <si>
    <t>20230901 11:30:01</t>
  </si>
  <si>
    <t>11:30:01</t>
  </si>
  <si>
    <t>MPF-5928-20230901-11_29_10</t>
  </si>
  <si>
    <t>DARK-5929-20230901-11_29_17</t>
  </si>
  <si>
    <t>11:30:29</t>
  </si>
  <si>
    <t>20230901 11:32:10</t>
  </si>
  <si>
    <t>11:32:10</t>
  </si>
  <si>
    <t>MPF-5930-20230901-11_31_19</t>
  </si>
  <si>
    <t>DARK-5931-20230901-11_31_26</t>
  </si>
  <si>
    <t>11:31:30</t>
  </si>
  <si>
    <t>20230901 11:34:32</t>
  </si>
  <si>
    <t>11:34:32</t>
  </si>
  <si>
    <t>MPF-5932-20230901-11_33_41</t>
  </si>
  <si>
    <t>DARK-5933-20230901-11_33_48</t>
  </si>
  <si>
    <t>11:33:52</t>
  </si>
  <si>
    <t>20230901 11:36:25</t>
  </si>
  <si>
    <t>11:36:25</t>
  </si>
  <si>
    <t>MPF-5934-20230901-11_35_34</t>
  </si>
  <si>
    <t>DARK-5935-20230901-11_35_41</t>
  </si>
  <si>
    <t>11:36:57</t>
  </si>
  <si>
    <t>20230901 11:38:45</t>
  </si>
  <si>
    <t>11:38:45</t>
  </si>
  <si>
    <t>MPF-5936-20230901-11_37_54</t>
  </si>
  <si>
    <t>DARK-5937-20230901-11_38_01</t>
  </si>
  <si>
    <t>11:38:03</t>
  </si>
  <si>
    <t>20230901 11:41:50</t>
  </si>
  <si>
    <t>11:41:50</t>
  </si>
  <si>
    <t>MPF-5938-20230901-11_40_58</t>
  </si>
  <si>
    <t>DARK-5939-20230901-11_41_05</t>
  </si>
  <si>
    <t>11:42:27</t>
  </si>
  <si>
    <t>20230901 11:44:17</t>
  </si>
  <si>
    <t>11:44:17</t>
  </si>
  <si>
    <t>MPF-5940-20230901-11_43_26</t>
  </si>
  <si>
    <t>DARK-5941-20230901-11_43_33</t>
  </si>
  <si>
    <t>11:43:31</t>
  </si>
  <si>
    <t>20230901 11:47:26</t>
  </si>
  <si>
    <t>11:47:26</t>
  </si>
  <si>
    <t>MPF-5942-20230901-11_46_34</t>
  </si>
  <si>
    <t>DARK-5943-20230901-11_46_41</t>
  </si>
  <si>
    <t>11:48:06</t>
  </si>
  <si>
    <t>20230901 12:15:33</t>
  </si>
  <si>
    <t>12:15:33</t>
  </si>
  <si>
    <t>2</t>
  </si>
  <si>
    <t>3</t>
  </si>
  <si>
    <t>51.5</t>
  </si>
  <si>
    <t>MPF-5944-20230901-12_14_42</t>
  </si>
  <si>
    <t>DARK-5945-20230901-12_14_49</t>
  </si>
  <si>
    <t>12:14:54</t>
  </si>
  <si>
    <t>20230901 12:17:29</t>
  </si>
  <si>
    <t>12:17:29</t>
  </si>
  <si>
    <t>MPF-5946-20230901-12_16_37</t>
  </si>
  <si>
    <t>DARK-5947-20230901-12_16_44</t>
  </si>
  <si>
    <t>12:16:49</t>
  </si>
  <si>
    <t>20230901 12:19:29</t>
  </si>
  <si>
    <t>12:19:29</t>
  </si>
  <si>
    <t>MPF-5948-20230901-12_18_37</t>
  </si>
  <si>
    <t>DARK-5949-20230901-12_18_44</t>
  </si>
  <si>
    <t>12:18:49</t>
  </si>
  <si>
    <t>20230901 12:21:17</t>
  </si>
  <si>
    <t>12:21:17</t>
  </si>
  <si>
    <t>MPF-5950-20230901-12_20_26</t>
  </si>
  <si>
    <t>DARK-5951-20230901-12_20_33</t>
  </si>
  <si>
    <t>12:20:39</t>
  </si>
  <si>
    <t>20230901 12:23:24</t>
  </si>
  <si>
    <t>12:23:24</t>
  </si>
  <si>
    <t>MPF-5952-20230901-12_22_32</t>
  </si>
  <si>
    <t>DARK-5953-20230901-12_22_39</t>
  </si>
  <si>
    <t>12:22:44</t>
  </si>
  <si>
    <t>20230901 12:25:13</t>
  </si>
  <si>
    <t>12:25:13</t>
  </si>
  <si>
    <t>MPF-5954-20230901-12_24_21</t>
  </si>
  <si>
    <t>DARK-5955-20230901-12_24_28</t>
  </si>
  <si>
    <t>12:24:34</t>
  </si>
  <si>
    <t>20230901 12:27:05</t>
  </si>
  <si>
    <t>12:27:05</t>
  </si>
  <si>
    <t>MPF-5956-20230901-12_26_13</t>
  </si>
  <si>
    <t>DARK-5957-20230901-12_26_20</t>
  </si>
  <si>
    <t>12:26:26</t>
  </si>
  <si>
    <t>20230901 12:29:00</t>
  </si>
  <si>
    <t>12:29:00</t>
  </si>
  <si>
    <t>MPF-5958-20230901-12_28_09</t>
  </si>
  <si>
    <t>DARK-5959-20230901-12_28_16</t>
  </si>
  <si>
    <t>12:28:21</t>
  </si>
  <si>
    <t>20230901 12:31:10</t>
  </si>
  <si>
    <t>12:31:10</t>
  </si>
  <si>
    <t>MPF-5960-20230901-12_30_18</t>
  </si>
  <si>
    <t>DARK-5961-20230901-12_30_25</t>
  </si>
  <si>
    <t>12:30:31</t>
  </si>
  <si>
    <t>20230901 12:33:18</t>
  </si>
  <si>
    <t>12:33:18</t>
  </si>
  <si>
    <t>MPF-5962-20230901-12_32_27</t>
  </si>
  <si>
    <t>DARK-5963-20230901-12_32_34</t>
  </si>
  <si>
    <t>12:32:38</t>
  </si>
  <si>
    <t>20230901 12:35:16</t>
  </si>
  <si>
    <t>12:35:16</t>
  </si>
  <si>
    <t>MPF-5964-20230901-12_34_25</t>
  </si>
  <si>
    <t>DARK-5965-20230901-12_34_32</t>
  </si>
  <si>
    <t>12:34:36</t>
  </si>
  <si>
    <t>20230901 12:37:19</t>
  </si>
  <si>
    <t>12:37:19</t>
  </si>
  <si>
    <t>MPF-5966-20230901-12_36_28</t>
  </si>
  <si>
    <t>DARK-5967-20230901-12_36_35</t>
  </si>
  <si>
    <t>12:36:38</t>
  </si>
  <si>
    <t>20230901 12:39:13</t>
  </si>
  <si>
    <t>12:39:13</t>
  </si>
  <si>
    <t>MPF-5968-20230901-12_38_22</t>
  </si>
  <si>
    <t>DARK-5969-20230901-12_38_29</t>
  </si>
  <si>
    <t>12:38:31</t>
  </si>
  <si>
    <t>20230901 12:41:16</t>
  </si>
  <si>
    <t>12:41:16</t>
  </si>
  <si>
    <t>MPF-5970-20230901-12_40_25</t>
  </si>
  <si>
    <t>DARK-5971-20230901-12_40_32</t>
  </si>
  <si>
    <t>12:40:33</t>
  </si>
  <si>
    <t>20230901 12:43:36</t>
  </si>
  <si>
    <t>12:43:36</t>
  </si>
  <si>
    <t>MPF-5972-20230901-12_42_45</t>
  </si>
  <si>
    <t>DARK-5973-20230901-12_42_52</t>
  </si>
  <si>
    <t>12:42:34</t>
  </si>
  <si>
    <t>20230901 12:45:56</t>
  </si>
  <si>
    <t>12:45:56</t>
  </si>
  <si>
    <t>MPF-5974-20230901-12_45_05</t>
  </si>
  <si>
    <t>DARK-5975-20230901-12_45_12</t>
  </si>
  <si>
    <t>12:44:53</t>
  </si>
  <si>
    <t>20230901 13:48:04</t>
  </si>
  <si>
    <t>13:48:04</t>
  </si>
  <si>
    <t>maize</t>
  </si>
  <si>
    <t>ear</t>
  </si>
  <si>
    <t>55.3</t>
  </si>
  <si>
    <t>MPF-5976-20230901-13_47_13</t>
  </si>
  <si>
    <t>DARK-5977-20230901-13_47_20</t>
  </si>
  <si>
    <t>13:47:26</t>
  </si>
  <si>
    <t>20230901 13:49:59</t>
  </si>
  <si>
    <t>13:49:59</t>
  </si>
  <si>
    <t>MPF-5978-20230901-13_49_08</t>
  </si>
  <si>
    <t>DARK-5979-20230901-13_49_15</t>
  </si>
  <si>
    <t>13:49:24</t>
  </si>
  <si>
    <t>20230901 13:52:26</t>
  </si>
  <si>
    <t>13:52:26</t>
  </si>
  <si>
    <t>MPF-5980-20230901-13_51_35</t>
  </si>
  <si>
    <t>DARK-5981-20230901-13_51_42</t>
  </si>
  <si>
    <t>13:51:50</t>
  </si>
  <si>
    <t>20230901 13:54:31</t>
  </si>
  <si>
    <t>13:54:31</t>
  </si>
  <si>
    <t>MPF-5982-20230901-13_53_40</t>
  </si>
  <si>
    <t>DARK-5983-20230901-13_53_47</t>
  </si>
  <si>
    <t>13:53:56</t>
  </si>
  <si>
    <t>20230901 13:56:16</t>
  </si>
  <si>
    <t>13:56:16</t>
  </si>
  <si>
    <t>MPF-5984-20230901-13_55_25</t>
  </si>
  <si>
    <t>DARK-5985-20230901-13_55_32</t>
  </si>
  <si>
    <t>13:55:37</t>
  </si>
  <si>
    <t>20230901 13:58:04</t>
  </si>
  <si>
    <t>13:58:04</t>
  </si>
  <si>
    <t>MPF-5986-20230901-13_57_13</t>
  </si>
  <si>
    <t>DARK-5987-20230901-13_57_20</t>
  </si>
  <si>
    <t>13:57:26</t>
  </si>
  <si>
    <t>20230901 13:59:55</t>
  </si>
  <si>
    <t>13:59:55</t>
  </si>
  <si>
    <t>MPF-5988-20230901-13_59_04</t>
  </si>
  <si>
    <t>DARK-5989-20230901-13_59_11</t>
  </si>
  <si>
    <t>13:59:18</t>
  </si>
  <si>
    <t>20230901 14:03:05</t>
  </si>
  <si>
    <t>14:03:05</t>
  </si>
  <si>
    <t>MPF-5990-20230901-14_02_14</t>
  </si>
  <si>
    <t>DARK-5991-20230901-14_02_21</t>
  </si>
  <si>
    <t>14:01:11</t>
  </si>
  <si>
    <t>1/2</t>
  </si>
  <si>
    <t>20230901 14:04:55</t>
  </si>
  <si>
    <t>14:04:55</t>
  </si>
  <si>
    <t>MPF-5992-20230901-14_04_03</t>
  </si>
  <si>
    <t>DARK-5993-20230901-14_04_11</t>
  </si>
  <si>
    <t>14:04:17</t>
  </si>
  <si>
    <t>20230901 14:07:06</t>
  </si>
  <si>
    <t>14:07:06</t>
  </si>
  <si>
    <t>MPF-5994-20230901-14_06_15</t>
  </si>
  <si>
    <t>DARK-5995-20230901-14_06_22</t>
  </si>
  <si>
    <t>14:06:12</t>
  </si>
  <si>
    <t>20230901 14:09:11</t>
  </si>
  <si>
    <t>14:09:11</t>
  </si>
  <si>
    <t>MPF-5996-20230901-14_08_20</t>
  </si>
  <si>
    <t>DARK-5997-20230901-14_08_27</t>
  </si>
  <si>
    <t>14:08:35</t>
  </si>
  <si>
    <t>20230901 14:11:04</t>
  </si>
  <si>
    <t>14:11:04</t>
  </si>
  <si>
    <t>MPF-5998-20230901-14_10_12</t>
  </si>
  <si>
    <t>DARK-5999-20230901-14_10_20</t>
  </si>
  <si>
    <t>14:10:24</t>
  </si>
  <si>
    <t>20230901 14:12:51</t>
  </si>
  <si>
    <t>14:12:51</t>
  </si>
  <si>
    <t>MPF-6000-20230901-14_11_59</t>
  </si>
  <si>
    <t>DARK-6001-20230901-14_12_07</t>
  </si>
  <si>
    <t>14:12:12</t>
  </si>
  <si>
    <t>20230901 14:14:30</t>
  </si>
  <si>
    <t>14:14:30</t>
  </si>
  <si>
    <t>MPF-6002-20230901-14_13_39</t>
  </si>
  <si>
    <t>DARK-6003-20230901-14_13_46</t>
  </si>
  <si>
    <t>14:14:56</t>
  </si>
  <si>
    <t>20230901 14:37:17</t>
  </si>
  <si>
    <t>14:37:17</t>
  </si>
  <si>
    <t>4</t>
  </si>
  <si>
    <t>52.9</t>
  </si>
  <si>
    <t>MPF-6004-20230901-14_36_26</t>
  </si>
  <si>
    <t>DARK-6005-20230901-14_36_33</t>
  </si>
  <si>
    <t>14:36:41</t>
  </si>
  <si>
    <t>20230901 14:40:27</t>
  </si>
  <si>
    <t>14:40:27</t>
  </si>
  <si>
    <t>MPF-6006-20230901-14_39_36</t>
  </si>
  <si>
    <t>DARK-6007-20230901-14_39_43</t>
  </si>
  <si>
    <t>14:38:34</t>
  </si>
  <si>
    <t>20230901 14:42:19</t>
  </si>
  <si>
    <t>14:42:19</t>
  </si>
  <si>
    <t>MPF-6008-20230901-14_41_28</t>
  </si>
  <si>
    <t>DARK-6009-20230901-14_41_35</t>
  </si>
  <si>
    <t>14:41:41</t>
  </si>
  <si>
    <t>20230901 14:43:58</t>
  </si>
  <si>
    <t>14:43:58</t>
  </si>
  <si>
    <t>MPF-6010-20230901-14_43_07</t>
  </si>
  <si>
    <t>DARK-6011-20230901-14_43_14</t>
  </si>
  <si>
    <t>14:44:27</t>
  </si>
  <si>
    <t>20230901 14:45:58</t>
  </si>
  <si>
    <t>14:45:58</t>
  </si>
  <si>
    <t>MPF-6012-20230901-14_45_07</t>
  </si>
  <si>
    <t>DARK-6013-20230901-14_45_14</t>
  </si>
  <si>
    <t>14:46:27</t>
  </si>
  <si>
    <t>20230901 14:47:58</t>
  </si>
  <si>
    <t>14:47:58</t>
  </si>
  <si>
    <t>MPF-6014-20230901-14_47_06</t>
  </si>
  <si>
    <t>DARK-6015-20230901-14_47_14</t>
  </si>
  <si>
    <t>14:48:27</t>
  </si>
  <si>
    <t>20230901 14:49:58</t>
  </si>
  <si>
    <t>14:49:58</t>
  </si>
  <si>
    <t>MPF-6016-20230901-14_49_07</t>
  </si>
  <si>
    <t>DARK-6017-20230901-14_49_14</t>
  </si>
  <si>
    <t>14:50:33</t>
  </si>
  <si>
    <t>20230901 14:53:34</t>
  </si>
  <si>
    <t>14:53:34</t>
  </si>
  <si>
    <t>MPF-6018-20230901-14_52_43</t>
  </si>
  <si>
    <t>DARK-6019-20230901-14_52_50</t>
  </si>
  <si>
    <t>14:52:11</t>
  </si>
  <si>
    <t>20230901 14:55:57</t>
  </si>
  <si>
    <t>14:55:57</t>
  </si>
  <si>
    <t>MPF-6020-20230901-14_55_06</t>
  </si>
  <si>
    <t>DARK-6021-20230901-14_55_13</t>
  </si>
  <si>
    <t>14:55:23</t>
  </si>
  <si>
    <t>20230901 14:57:37</t>
  </si>
  <si>
    <t>14:57:37</t>
  </si>
  <si>
    <t>MPF-6022-20230901-14_56_46</t>
  </si>
  <si>
    <t>DARK-6023-20230901-14_56_53</t>
  </si>
  <si>
    <t>14:58:07</t>
  </si>
  <si>
    <t>20230901 14:59:57</t>
  </si>
  <si>
    <t>14:59:57</t>
  </si>
  <si>
    <t>MPF-6024-20230901-14_59_06</t>
  </si>
  <si>
    <t>DARK-6025-20230901-14_59_13</t>
  </si>
  <si>
    <t>14:59:23</t>
  </si>
  <si>
    <t>20230901 15:01:37</t>
  </si>
  <si>
    <t>15:01:37</t>
  </si>
  <si>
    <t>MPF-6026-20230901-15_00_46</t>
  </si>
  <si>
    <t>DARK-6027-20230901-15_00_53</t>
  </si>
  <si>
    <t>15:02:01</t>
  </si>
  <si>
    <t>20230901 15:04:41</t>
  </si>
  <si>
    <t>15:04:41</t>
  </si>
  <si>
    <t>MPF-6028-20230901-15_03_50</t>
  </si>
  <si>
    <t>DARK-6029-20230901-15_03_57</t>
  </si>
  <si>
    <t>15:03:58</t>
  </si>
  <si>
    <t>20230901 15:07:11</t>
  </si>
  <si>
    <t>15:07:11</t>
  </si>
  <si>
    <t>MPF-6030-20230901-15_06_20</t>
  </si>
  <si>
    <t>DARK-6031-20230901-15_06_27</t>
  </si>
  <si>
    <t>15:06:31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</si>
</sst>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76"/>
  <sheetViews>
    <sheetView tabSelected="1" topLeftCell="A7" workbookViewId="0">
      <selection activeCell="I18" sqref="I18"/>
    </sheetView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1693584865.5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31</v>
      </c>
      <c r="I17" t="s">
        <v>418</v>
      </c>
      <c r="J17" t="s">
        <v>419</v>
      </c>
      <c r="K17" t="s">
        <v>420</v>
      </c>
      <c r="L17" t="s">
        <v>421</v>
      </c>
      <c r="M17">
        <v>1693584865.5</v>
      </c>
      <c r="N17">
        <f t="shared" ref="N17:N48" si="0">(O17)/1000</f>
        <v>5.4575188982997989E-3</v>
      </c>
      <c r="O17">
        <f t="shared" ref="O17:O48" si="1">1000*DO17*AM17*(DK17-DL17)/(100*DD17*(1000-AM17*DK17))</f>
        <v>5.4575188982997993</v>
      </c>
      <c r="P17">
        <f t="shared" ref="P17:P48" si="2">DO17*AM17*(DJ17-DI17*(1000-AM17*DL17)/(1000-AM17*DK17))/(100*DD17)</f>
        <v>23.642678611084651</v>
      </c>
      <c r="Q17">
        <f t="shared" ref="Q17:Q48" si="3">DI17 - IF(AM17&gt;1, P17*DD17*100/(AO17*DW17), 0)</f>
        <v>369.28800000000001</v>
      </c>
      <c r="R17">
        <f t="shared" ref="R17:R48" si="4">((X17-N17/2)*Q17-P17)/(X17+N17/2)</f>
        <v>272.10075461430552</v>
      </c>
      <c r="S17">
        <f t="shared" ref="S17:S48" si="5">R17*(DP17+DQ17)/1000</f>
        <v>27.182114279046083</v>
      </c>
      <c r="T17">
        <f t="shared" ref="T17:T48" si="6">(DI17 - IF(AM17&gt;1, P17*DD17*100/(AO17*DW17), 0))*(DP17+DQ17)/1000</f>
        <v>36.890851817404801</v>
      </c>
      <c r="U17">
        <f t="shared" ref="U17:U48" si="7">2/((1/W17-1/V17)+SIGN(W17)*SQRT((1/W17-1/V17)*(1/W17-1/V17) + 4*DE17/((DE17+1)*(DE17+1))*(2*1/W17*1/V17-1/V17*1/V17)))</f>
        <v>0.44829976811349731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2.9303739636284631</v>
      </c>
      <c r="W17">
        <f t="shared" ref="W17:W48" si="9">N17*(1000-(1000*0.61365*EXP(17.502*AA17/(240.97+AA17))/(DP17+DQ17)+DK17)/2)/(1000*0.61365*EXP(17.502*AA17/(240.97+AA17))/(DP17+DQ17)-DK17)</f>
        <v>0.4133890935201544</v>
      </c>
      <c r="X17">
        <f t="shared" ref="X17:X48" si="10">1/((DE17+1)/(U17/1.6)+1/(V17/1.37)) + DE17/((DE17+1)/(U17/1.6) + DE17/(V17/1.37))</f>
        <v>0.26127784705743523</v>
      </c>
      <c r="Y17">
        <f t="shared" ref="Y17:Y48" si="11">(CZ17*DC17)</f>
        <v>344.40490065793068</v>
      </c>
      <c r="Z17">
        <f t="shared" ref="Z17:Z48" si="12">(DR17+(Y17+2*0.95*0.0000000567*(((DR17+$B$7)+273)^4-(DR17+273)^4)-44100*N17)/(1.84*29.3*V17+8*0.95*0.0000000567*(DR17+273)^3))</f>
        <v>28.868414546489642</v>
      </c>
      <c r="AA17">
        <f t="shared" ref="AA17:AA48" si="13">($C$7*DS17+$D$7*DT17+$E$7*Z17)</f>
        <v>27.976700000000001</v>
      </c>
      <c r="AB17">
        <f t="shared" ref="AB17:AB48" si="14">0.61365*EXP(17.502*AA17/(240.97+AA17))</f>
        <v>3.7896881641258027</v>
      </c>
      <c r="AC17">
        <f t="shared" ref="AC17:AC48" si="15">(AD17/AE17*100)</f>
        <v>65.222037296630688</v>
      </c>
      <c r="AD17">
        <f t="shared" ref="AD17:AD48" si="16">DK17*(DP17+DQ17)/1000</f>
        <v>2.5124555348358402</v>
      </c>
      <c r="AE17">
        <f t="shared" ref="AE17:AE48" si="17">0.61365*EXP(17.502*DR17/(240.97+DR17))</f>
        <v>3.8521573979806232</v>
      </c>
      <c r="AF17">
        <f t="shared" ref="AF17:AF48" si="18">(AB17-DK17*(DP17+DQ17)/1000)</f>
        <v>1.2772326292899625</v>
      </c>
      <c r="AG17">
        <f t="shared" ref="AG17:AG48" si="19">(-N17*44100)</f>
        <v>-240.67658341502113</v>
      </c>
      <c r="AH17">
        <f t="shared" ref="AH17:AH48" si="20">2*29.3*V17*0.92*(DR17-AA17)</f>
        <v>44.345637540387479</v>
      </c>
      <c r="AI17">
        <f t="shared" ref="AI17:AI48" si="21">2*0.95*0.0000000567*(((DR17+$B$7)+273)^4-(AA17+273)^4)</f>
        <v>3.3025180451371998</v>
      </c>
      <c r="AJ17">
        <f t="shared" ref="AJ17:AJ48" si="22">Y17+AI17+AG17+AH17</f>
        <v>151.37647282843426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52675.800237978998</v>
      </c>
      <c r="AP17" t="s">
        <v>422</v>
      </c>
      <c r="AQ17">
        <v>10238.9</v>
      </c>
      <c r="AR17">
        <v>302.21199999999999</v>
      </c>
      <c r="AS17">
        <v>4052.3</v>
      </c>
      <c r="AT17">
        <f t="shared" ref="AT17:AT48" si="26">1-AR17/AS17</f>
        <v>0.92542210596451402</v>
      </c>
      <c r="AU17">
        <v>-0.32343011824092421</v>
      </c>
      <c r="AV17" t="s">
        <v>423</v>
      </c>
      <c r="AW17">
        <v>10408.6</v>
      </c>
      <c r="AX17">
        <v>1007.232307692308</v>
      </c>
      <c r="AY17">
        <v>1337.690165715708</v>
      </c>
      <c r="AZ17">
        <f t="shared" ref="AZ17:AZ48" si="27">1-AX17/AY17</f>
        <v>0.24703617212181128</v>
      </c>
      <c r="BA17">
        <v>0.5</v>
      </c>
      <c r="BB17">
        <f t="shared" ref="BB17:BB48" si="28">DA17</f>
        <v>1513.3440003289654</v>
      </c>
      <c r="BC17">
        <f t="shared" ref="BC17:BC48" si="29">P17</f>
        <v>23.642678611084651</v>
      </c>
      <c r="BD17">
        <f t="shared" ref="BD17:BD48" si="30">AZ17*BA17*BB17</f>
        <v>186.92535447238836</v>
      </c>
      <c r="BE17">
        <f t="shared" ref="BE17:BE48" si="31">(BC17-AU17)/BB17</f>
        <v>1.5836524097704096E-2</v>
      </c>
      <c r="BF17">
        <f t="shared" ref="BF17:BF48" si="32">(AS17-AY17)/AY17</f>
        <v>2.0293262998101564</v>
      </c>
      <c r="BG17">
        <f t="shared" ref="BG17:BG48" si="33">AR17/(AT17+AR17/AY17)</f>
        <v>262.48653184920335</v>
      </c>
      <c r="BH17" t="s">
        <v>424</v>
      </c>
      <c r="BI17">
        <v>650.08000000000004</v>
      </c>
      <c r="BJ17">
        <f t="shared" ref="BJ17:BJ48" si="34">IF(BI17&lt;&gt;0, BI17, BG17)</f>
        <v>650.08000000000004</v>
      </c>
      <c r="BK17">
        <f t="shared" ref="BK17:BK48" si="35">1-BJ17/AY17</f>
        <v>0.51402797399487055</v>
      </c>
      <c r="BL17">
        <f t="shared" ref="BL17:BL48" si="36">(AY17-AX17)/(AY17-BJ17)</f>
        <v>0.48058896523066758</v>
      </c>
      <c r="BM17">
        <f t="shared" ref="BM17:BM48" si="37">(AS17-AY17)/(AS17-BJ17)</f>
        <v>0.79789367950464474</v>
      </c>
      <c r="BN17">
        <f t="shared" ref="BN17:BN48" si="38">(AY17-AX17)/(AY17-AR17)</f>
        <v>0.31913551532493406</v>
      </c>
      <c r="BO17">
        <f t="shared" ref="BO17:BO48" si="39">(AS17-AY17)/(AS17-AR17)</f>
        <v>0.72387896878267721</v>
      </c>
      <c r="BP17">
        <f t="shared" ref="BP17:BP48" si="40">(BL17*BJ17/AX17)</f>
        <v>0.31017797198438518</v>
      </c>
      <c r="BQ17">
        <f t="shared" ref="BQ17:BQ48" si="41">(1-BP17)</f>
        <v>0.68982202801561487</v>
      </c>
      <c r="BR17">
        <v>5912</v>
      </c>
      <c r="BS17">
        <v>290.00000000000011</v>
      </c>
      <c r="BT17">
        <v>1260.26</v>
      </c>
      <c r="BU17">
        <v>135</v>
      </c>
      <c r="BV17">
        <v>10408.6</v>
      </c>
      <c r="BW17">
        <v>1256.98</v>
      </c>
      <c r="BX17">
        <v>3.28</v>
      </c>
      <c r="BY17">
        <v>300.00000000000011</v>
      </c>
      <c r="BZ17">
        <v>38.299999999999997</v>
      </c>
      <c r="CA17">
        <v>1337.690165715708</v>
      </c>
      <c r="CB17">
        <v>1.3053283283078221</v>
      </c>
      <c r="CC17">
        <v>-84.00684580855625</v>
      </c>
      <c r="CD17">
        <v>1.1106365885648599</v>
      </c>
      <c r="CE17">
        <v>0.99512973792162718</v>
      </c>
      <c r="CF17">
        <v>-1.1282623581757519E-2</v>
      </c>
      <c r="CG17">
        <v>289.99999999999989</v>
      </c>
      <c r="CH17">
        <v>1254.8900000000001</v>
      </c>
      <c r="CI17">
        <v>765</v>
      </c>
      <c r="CJ17">
        <v>10358.700000000001</v>
      </c>
      <c r="CK17">
        <v>1256.5899999999999</v>
      </c>
      <c r="CL17">
        <v>-1.7</v>
      </c>
      <c r="CZ17">
        <f t="shared" ref="CZ17:CZ48" si="42">$B$11*DX17+$C$11*DY17+$F$11*EJ17*(1-EM17)</f>
        <v>1800.19</v>
      </c>
      <c r="DA17">
        <f t="shared" ref="DA17:DA48" si="43">CZ17*DB17</f>
        <v>1513.3440003289654</v>
      </c>
      <c r="DB17">
        <f t="shared" ref="DB17:DB48" si="44">($B$11*$D$9+$C$11*$D$9+$F$11*((EW17+EO17)/MAX(EW17+EO17+EX17, 0.1)*$I$9+EX17/MAX(EW17+EO17+EX17, 0.1)*$J$9))/($B$11+$C$11+$F$11)</f>
        <v>0.84065793073451434</v>
      </c>
      <c r="DC17">
        <f t="shared" ref="DC17:DC48" si="45">($B$11*$K$9+$C$11*$K$9+$F$11*((EW17+EO17)/MAX(EW17+EO17+EX17, 0.1)*$P$9+EX17/MAX(EW17+EO17+EX17, 0.1)*$Q$9))/($B$11+$C$11+$F$11)</f>
        <v>0.19131586146902865</v>
      </c>
      <c r="DD17">
        <v>6</v>
      </c>
      <c r="DE17">
        <v>0.5</v>
      </c>
      <c r="DF17" t="s">
        <v>425</v>
      </c>
      <c r="DG17">
        <v>2</v>
      </c>
      <c r="DH17">
        <v>1693584865.5</v>
      </c>
      <c r="DI17">
        <v>369.28800000000001</v>
      </c>
      <c r="DJ17">
        <v>400.05399999999997</v>
      </c>
      <c r="DK17">
        <v>25.150400000000001</v>
      </c>
      <c r="DL17">
        <v>18.771000000000001</v>
      </c>
      <c r="DM17">
        <v>371.76799999999997</v>
      </c>
      <c r="DN17">
        <v>24.8994</v>
      </c>
      <c r="DO17">
        <v>500.38499999999999</v>
      </c>
      <c r="DP17">
        <v>99.797499999999999</v>
      </c>
      <c r="DQ17">
        <v>9.9739599999999998E-2</v>
      </c>
      <c r="DR17">
        <v>28.257400000000001</v>
      </c>
      <c r="DS17">
        <v>27.976700000000001</v>
      </c>
      <c r="DT17">
        <v>999.9</v>
      </c>
      <c r="DU17">
        <v>0</v>
      </c>
      <c r="DV17">
        <v>0</v>
      </c>
      <c r="DW17">
        <v>10025</v>
      </c>
      <c r="DX17">
        <v>0</v>
      </c>
      <c r="DY17">
        <v>1551.92</v>
      </c>
      <c r="DZ17">
        <v>-30.765599999999999</v>
      </c>
      <c r="EA17">
        <v>378.81599999999997</v>
      </c>
      <c r="EB17">
        <v>407.70699999999999</v>
      </c>
      <c r="EC17">
        <v>6.3793899999999999</v>
      </c>
      <c r="ED17">
        <v>400.05399999999997</v>
      </c>
      <c r="EE17">
        <v>18.771000000000001</v>
      </c>
      <c r="EF17">
        <v>2.5099499999999999</v>
      </c>
      <c r="EG17">
        <v>1.8733</v>
      </c>
      <c r="EH17">
        <v>21.091100000000001</v>
      </c>
      <c r="EI17">
        <v>16.412199999999999</v>
      </c>
      <c r="EJ17">
        <v>1800.19</v>
      </c>
      <c r="EK17">
        <v>0.97800600000000004</v>
      </c>
      <c r="EL17">
        <v>2.19939E-2</v>
      </c>
      <c r="EM17">
        <v>0</v>
      </c>
      <c r="EN17">
        <v>1007.17</v>
      </c>
      <c r="EO17">
        <v>4.9995000000000003</v>
      </c>
      <c r="EP17">
        <v>18856.900000000001</v>
      </c>
      <c r="EQ17">
        <v>16661.599999999999</v>
      </c>
      <c r="ER17">
        <v>47.311999999999998</v>
      </c>
      <c r="ES17">
        <v>48.375</v>
      </c>
      <c r="ET17">
        <v>48.25</v>
      </c>
      <c r="EU17">
        <v>47.5</v>
      </c>
      <c r="EV17">
        <v>48.436999999999998</v>
      </c>
      <c r="EW17">
        <v>1755.71</v>
      </c>
      <c r="EX17">
        <v>39.479999999999997</v>
      </c>
      <c r="EY17">
        <v>0</v>
      </c>
      <c r="EZ17">
        <v>1693584839.2</v>
      </c>
      <c r="FA17">
        <v>0</v>
      </c>
      <c r="FB17">
        <v>1007.232307692308</v>
      </c>
      <c r="FC17">
        <v>-2.296752128801657</v>
      </c>
      <c r="FD17">
        <v>-5.5692307937257652</v>
      </c>
      <c r="FE17">
        <v>18858.719230769231</v>
      </c>
      <c r="FF17">
        <v>15</v>
      </c>
      <c r="FG17">
        <v>1693584827</v>
      </c>
      <c r="FH17" t="s">
        <v>426</v>
      </c>
      <c r="FI17">
        <v>1693584813.5</v>
      </c>
      <c r="FJ17">
        <v>1693584827</v>
      </c>
      <c r="FK17">
        <v>2</v>
      </c>
      <c r="FL17">
        <v>0.11</v>
      </c>
      <c r="FM17">
        <v>-5.6000000000000001E-2</v>
      </c>
      <c r="FN17">
        <v>-2.524</v>
      </c>
      <c r="FO17">
        <v>0.01</v>
      </c>
      <c r="FP17">
        <v>400</v>
      </c>
      <c r="FQ17">
        <v>19</v>
      </c>
      <c r="FR17">
        <v>0.24</v>
      </c>
      <c r="FS17">
        <v>0.03</v>
      </c>
      <c r="FT17">
        <v>23.659888738271249</v>
      </c>
      <c r="FU17">
        <v>-0.56302956598726928</v>
      </c>
      <c r="FV17">
        <v>0.18785959410300909</v>
      </c>
      <c r="FW17">
        <v>1</v>
      </c>
      <c r="FX17">
        <v>0.4430656068847717</v>
      </c>
      <c r="FY17">
        <v>3.7460983579066638E-2</v>
      </c>
      <c r="FZ17">
        <v>1.6407165738293421E-2</v>
      </c>
      <c r="GA17">
        <v>1</v>
      </c>
      <c r="GB17">
        <v>2</v>
      </c>
      <c r="GC17">
        <v>2</v>
      </c>
      <c r="GD17" t="s">
        <v>427</v>
      </c>
      <c r="GE17">
        <v>2.9721899999999999</v>
      </c>
      <c r="GF17">
        <v>2.8116500000000002</v>
      </c>
      <c r="GG17">
        <v>9.2259900000000006E-2</v>
      </c>
      <c r="GH17">
        <v>9.6594600000000003E-2</v>
      </c>
      <c r="GI17">
        <v>0.12445000000000001</v>
      </c>
      <c r="GJ17">
        <v>0.100563</v>
      </c>
      <c r="GK17">
        <v>26783.599999999999</v>
      </c>
      <c r="GL17">
        <v>24676.6</v>
      </c>
      <c r="GM17">
        <v>26515.1</v>
      </c>
      <c r="GN17">
        <v>25764.9</v>
      </c>
      <c r="GO17">
        <v>31588.9</v>
      </c>
      <c r="GP17">
        <v>32634.400000000001</v>
      </c>
      <c r="GQ17">
        <v>37556.199999999997</v>
      </c>
      <c r="GR17">
        <v>38109.599999999999</v>
      </c>
      <c r="GS17">
        <v>1.9866999999999999</v>
      </c>
      <c r="GT17">
        <v>2.032</v>
      </c>
      <c r="GU17">
        <v>4.7296299999999999E-2</v>
      </c>
      <c r="GV17">
        <v>0</v>
      </c>
      <c r="GW17">
        <v>27.204000000000001</v>
      </c>
      <c r="GX17">
        <v>999.9</v>
      </c>
      <c r="GY17">
        <v>46.8</v>
      </c>
      <c r="GZ17">
        <v>33.299999999999997</v>
      </c>
      <c r="HA17">
        <v>24.093800000000002</v>
      </c>
      <c r="HB17">
        <v>61.537399999999998</v>
      </c>
      <c r="HC17">
        <v>12.8245</v>
      </c>
      <c r="HD17">
        <v>1</v>
      </c>
      <c r="HE17">
        <v>0.217866</v>
      </c>
      <c r="HF17">
        <v>2.5643799999999999</v>
      </c>
      <c r="HG17">
        <v>20.244</v>
      </c>
      <c r="HH17">
        <v>5.2100999999999997</v>
      </c>
      <c r="HI17">
        <v>11.9321</v>
      </c>
      <c r="HJ17">
        <v>4.9888000000000003</v>
      </c>
      <c r="HK17">
        <v>3.2909999999999999</v>
      </c>
      <c r="HL17">
        <v>9999</v>
      </c>
      <c r="HM17">
        <v>9999</v>
      </c>
      <c r="HN17">
        <v>9999</v>
      </c>
      <c r="HO17">
        <v>999.9</v>
      </c>
      <c r="HP17">
        <v>1.87036</v>
      </c>
      <c r="HQ17">
        <v>1.8766700000000001</v>
      </c>
      <c r="HR17">
        <v>1.87446</v>
      </c>
      <c r="HS17">
        <v>1.87277</v>
      </c>
      <c r="HT17">
        <v>1.87313</v>
      </c>
      <c r="HU17">
        <v>1.87056</v>
      </c>
      <c r="HV17">
        <v>1.87645</v>
      </c>
      <c r="HW17">
        <v>1.87554</v>
      </c>
      <c r="HX17">
        <v>5</v>
      </c>
      <c r="HY17">
        <v>0</v>
      </c>
      <c r="HZ17">
        <v>0</v>
      </c>
      <c r="IA17">
        <v>0</v>
      </c>
      <c r="IB17" t="s">
        <v>428</v>
      </c>
      <c r="IC17" t="s">
        <v>429</v>
      </c>
      <c r="ID17" t="s">
        <v>430</v>
      </c>
      <c r="IE17" t="s">
        <v>430</v>
      </c>
      <c r="IF17" t="s">
        <v>430</v>
      </c>
      <c r="IG17" t="s">
        <v>430</v>
      </c>
      <c r="IH17">
        <v>0</v>
      </c>
      <c r="II17">
        <v>100</v>
      </c>
      <c r="IJ17">
        <v>100</v>
      </c>
      <c r="IK17">
        <v>-2.48</v>
      </c>
      <c r="IL17">
        <v>0.251</v>
      </c>
      <c r="IM17">
        <v>-1.719692647626931</v>
      </c>
      <c r="IN17">
        <v>-2.677719669153116E-3</v>
      </c>
      <c r="IO17">
        <v>1.9353498771248068E-6</v>
      </c>
      <c r="IP17">
        <v>-6.1862177325538213E-10</v>
      </c>
      <c r="IQ17">
        <v>-0.22088924901623641</v>
      </c>
      <c r="IR17">
        <v>-1.5299015507423901E-2</v>
      </c>
      <c r="IS17">
        <v>1.742162107778985E-3</v>
      </c>
      <c r="IT17">
        <v>-1.472690239905804E-5</v>
      </c>
      <c r="IU17">
        <v>3</v>
      </c>
      <c r="IV17">
        <v>2255</v>
      </c>
      <c r="IW17">
        <v>2</v>
      </c>
      <c r="IX17">
        <v>41</v>
      </c>
      <c r="IY17">
        <v>0.9</v>
      </c>
      <c r="IZ17">
        <v>0.6</v>
      </c>
      <c r="JA17">
        <v>0.95581099999999997</v>
      </c>
      <c r="JB17">
        <v>2.4853499999999999</v>
      </c>
      <c r="JC17">
        <v>1.5991200000000001</v>
      </c>
      <c r="JD17">
        <v>2.2717299999999998</v>
      </c>
      <c r="JE17">
        <v>1.5502899999999999</v>
      </c>
      <c r="JF17">
        <v>2.4145500000000002</v>
      </c>
      <c r="JG17">
        <v>37.554000000000002</v>
      </c>
      <c r="JH17">
        <v>18.343599999999999</v>
      </c>
      <c r="JI17">
        <v>18</v>
      </c>
      <c r="JJ17">
        <v>506.59100000000001</v>
      </c>
      <c r="JK17">
        <v>504.79899999999998</v>
      </c>
      <c r="JL17">
        <v>23.727799999999998</v>
      </c>
      <c r="JM17">
        <v>30.1967</v>
      </c>
      <c r="JN17">
        <v>30.0001</v>
      </c>
      <c r="JO17">
        <v>30.192499999999999</v>
      </c>
      <c r="JP17">
        <v>30.160799999999998</v>
      </c>
      <c r="JQ17">
        <v>19.169499999999999</v>
      </c>
      <c r="JR17">
        <v>28.999500000000001</v>
      </c>
      <c r="JS17">
        <v>48.5627</v>
      </c>
      <c r="JT17">
        <v>23.735700000000001</v>
      </c>
      <c r="JU17">
        <v>400</v>
      </c>
      <c r="JV17">
        <v>18.796399999999998</v>
      </c>
      <c r="JW17">
        <v>99.028199999999998</v>
      </c>
      <c r="JX17">
        <v>99.007499999999993</v>
      </c>
    </row>
    <row r="18" spans="1:284" x14ac:dyDescent="0.3">
      <c r="A18">
        <v>2</v>
      </c>
      <c r="B18">
        <v>1693584971.5</v>
      </c>
      <c r="C18">
        <v>106</v>
      </c>
      <c r="D18" t="s">
        <v>431</v>
      </c>
      <c r="E18" t="s">
        <v>432</v>
      </c>
      <c r="F18" t="s">
        <v>416</v>
      </c>
      <c r="G18" t="s">
        <v>417</v>
      </c>
      <c r="H18" t="s">
        <v>31</v>
      </c>
      <c r="I18" t="s">
        <v>418</v>
      </c>
      <c r="J18" t="s">
        <v>419</v>
      </c>
      <c r="K18" t="s">
        <v>420</v>
      </c>
      <c r="L18" t="s">
        <v>421</v>
      </c>
      <c r="M18">
        <v>1693584971.5</v>
      </c>
      <c r="N18">
        <f t="shared" si="0"/>
        <v>5.3870472443018147E-3</v>
      </c>
      <c r="O18">
        <f t="shared" si="1"/>
        <v>5.3870472443018151</v>
      </c>
      <c r="P18">
        <f t="shared" si="2"/>
        <v>17.111097035309879</v>
      </c>
      <c r="Q18">
        <f t="shared" si="3"/>
        <v>277.58600000000001</v>
      </c>
      <c r="R18">
        <f t="shared" si="4"/>
        <v>206.34566160223338</v>
      </c>
      <c r="S18">
        <f t="shared" si="5"/>
        <v>20.613876602944295</v>
      </c>
      <c r="T18">
        <f t="shared" si="6"/>
        <v>27.730767423330999</v>
      </c>
      <c r="U18">
        <f t="shared" si="7"/>
        <v>0.44316688280891209</v>
      </c>
      <c r="V18">
        <f t="shared" si="8"/>
        <v>2.9304196726311891</v>
      </c>
      <c r="W18">
        <f t="shared" si="9"/>
        <v>0.40901893978531356</v>
      </c>
      <c r="X18">
        <f t="shared" si="10"/>
        <v>0.25848527409464872</v>
      </c>
      <c r="Y18">
        <f t="shared" si="11"/>
        <v>344.32890065807692</v>
      </c>
      <c r="Z18">
        <f t="shared" si="12"/>
        <v>28.869871447419214</v>
      </c>
      <c r="AA18">
        <f t="shared" si="13"/>
        <v>27.988299999999999</v>
      </c>
      <c r="AB18">
        <f t="shared" si="14"/>
        <v>3.7922521039138828</v>
      </c>
      <c r="AC18">
        <f t="shared" si="15"/>
        <v>65.430005908071948</v>
      </c>
      <c r="AD18">
        <f t="shared" si="16"/>
        <v>2.5180626926276499</v>
      </c>
      <c r="AE18">
        <f t="shared" si="17"/>
        <v>3.8484830586221945</v>
      </c>
      <c r="AF18">
        <f t="shared" si="18"/>
        <v>1.2741894112862329</v>
      </c>
      <c r="AG18">
        <f t="shared" si="19"/>
        <v>-237.56878347371003</v>
      </c>
      <c r="AH18">
        <f t="shared" si="20"/>
        <v>39.922755268278699</v>
      </c>
      <c r="AI18">
        <f t="shared" si="21"/>
        <v>2.9730185999018399</v>
      </c>
      <c r="AJ18">
        <f t="shared" si="22"/>
        <v>149.65589105254742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52680.040410003821</v>
      </c>
      <c r="AP18" t="s">
        <v>422</v>
      </c>
      <c r="AQ18">
        <v>10238.9</v>
      </c>
      <c r="AR18">
        <v>302.21199999999999</v>
      </c>
      <c r="AS18">
        <v>4052.3</v>
      </c>
      <c r="AT18">
        <f t="shared" si="26"/>
        <v>0.92542210596451402</v>
      </c>
      <c r="AU18">
        <v>-0.32343011824092421</v>
      </c>
      <c r="AV18" t="s">
        <v>433</v>
      </c>
      <c r="AW18">
        <v>10399</v>
      </c>
      <c r="AX18">
        <v>1008.5119999999999</v>
      </c>
      <c r="AY18">
        <v>1297.0073052348389</v>
      </c>
      <c r="AZ18">
        <f t="shared" si="27"/>
        <v>0.22243151913674331</v>
      </c>
      <c r="BA18">
        <v>0.5</v>
      </c>
      <c r="BB18">
        <f t="shared" si="28"/>
        <v>1513.0080003290384</v>
      </c>
      <c r="BC18">
        <f t="shared" si="29"/>
        <v>17.111097035309879</v>
      </c>
      <c r="BD18">
        <f t="shared" si="30"/>
        <v>168.27033398961711</v>
      </c>
      <c r="BE18">
        <f t="shared" si="31"/>
        <v>1.1523089864534269E-2</v>
      </c>
      <c r="BF18">
        <f t="shared" si="32"/>
        <v>2.1243463191337093</v>
      </c>
      <c r="BG18">
        <f t="shared" si="33"/>
        <v>260.88083804916943</v>
      </c>
      <c r="BH18" t="s">
        <v>434</v>
      </c>
      <c r="BI18">
        <v>656.31</v>
      </c>
      <c r="BJ18">
        <f t="shared" si="34"/>
        <v>656.31</v>
      </c>
      <c r="BK18">
        <f t="shared" si="35"/>
        <v>0.49398126182399027</v>
      </c>
      <c r="BL18">
        <f t="shared" si="36"/>
        <v>0.45028331300549934</v>
      </c>
      <c r="BM18">
        <f t="shared" si="37"/>
        <v>0.81133710486931976</v>
      </c>
      <c r="BN18">
        <f t="shared" si="38"/>
        <v>0.29000469113264921</v>
      </c>
      <c r="BO18">
        <f t="shared" si="39"/>
        <v>0.73472747699924934</v>
      </c>
      <c r="BP18">
        <f t="shared" si="40"/>
        <v>0.29303115992535461</v>
      </c>
      <c r="BQ18">
        <f t="shared" si="41"/>
        <v>0.70696884007464544</v>
      </c>
      <c r="BR18">
        <v>5914</v>
      </c>
      <c r="BS18">
        <v>290.00000000000011</v>
      </c>
      <c r="BT18">
        <v>1232.3599999999999</v>
      </c>
      <c r="BU18">
        <v>175</v>
      </c>
      <c r="BV18">
        <v>10399</v>
      </c>
      <c r="BW18">
        <v>1229</v>
      </c>
      <c r="BX18">
        <v>3.36</v>
      </c>
      <c r="BY18">
        <v>300.00000000000011</v>
      </c>
      <c r="BZ18">
        <v>38.299999999999997</v>
      </c>
      <c r="CA18">
        <v>1297.0073052348389</v>
      </c>
      <c r="CB18">
        <v>1.2926449156870941</v>
      </c>
      <c r="CC18">
        <v>-70.716000000557813</v>
      </c>
      <c r="CD18">
        <v>1.0997206621241771</v>
      </c>
      <c r="CE18">
        <v>0.99327400567122814</v>
      </c>
      <c r="CF18">
        <v>-1.128125650723028E-2</v>
      </c>
      <c r="CG18">
        <v>289.99999999999989</v>
      </c>
      <c r="CH18">
        <v>1227.6300000000001</v>
      </c>
      <c r="CI18">
        <v>885</v>
      </c>
      <c r="CJ18">
        <v>10349.6</v>
      </c>
      <c r="CK18">
        <v>1228.68</v>
      </c>
      <c r="CL18">
        <v>-1.05</v>
      </c>
      <c r="CZ18">
        <f t="shared" si="42"/>
        <v>1799.79</v>
      </c>
      <c r="DA18">
        <f t="shared" si="43"/>
        <v>1513.0080003290384</v>
      </c>
      <c r="DB18">
        <f t="shared" si="44"/>
        <v>0.8406580769584443</v>
      </c>
      <c r="DC18">
        <f t="shared" si="45"/>
        <v>0.19131615391688861</v>
      </c>
      <c r="DD18">
        <v>6</v>
      </c>
      <c r="DE18">
        <v>0.5</v>
      </c>
      <c r="DF18" t="s">
        <v>425</v>
      </c>
      <c r="DG18">
        <v>2</v>
      </c>
      <c r="DH18">
        <v>1693584971.5</v>
      </c>
      <c r="DI18">
        <v>277.58600000000001</v>
      </c>
      <c r="DJ18">
        <v>299.91300000000001</v>
      </c>
      <c r="DK18">
        <v>25.2059</v>
      </c>
      <c r="DL18">
        <v>18.904599999999999</v>
      </c>
      <c r="DM18">
        <v>279.76499999999999</v>
      </c>
      <c r="DN18">
        <v>24.956199999999999</v>
      </c>
      <c r="DO18">
        <v>500.017</v>
      </c>
      <c r="DP18">
        <v>99.8001</v>
      </c>
      <c r="DQ18">
        <v>9.96335E-2</v>
      </c>
      <c r="DR18">
        <v>28.241</v>
      </c>
      <c r="DS18">
        <v>27.988299999999999</v>
      </c>
      <c r="DT18">
        <v>999.9</v>
      </c>
      <c r="DU18">
        <v>0</v>
      </c>
      <c r="DV18">
        <v>0</v>
      </c>
      <c r="DW18">
        <v>10025</v>
      </c>
      <c r="DX18">
        <v>0</v>
      </c>
      <c r="DY18">
        <v>1558.49</v>
      </c>
      <c r="DZ18">
        <v>-22.3262</v>
      </c>
      <c r="EA18">
        <v>284.76400000000001</v>
      </c>
      <c r="EB18">
        <v>305.69200000000001</v>
      </c>
      <c r="EC18">
        <v>6.3013500000000002</v>
      </c>
      <c r="ED18">
        <v>299.91300000000001</v>
      </c>
      <c r="EE18">
        <v>18.904599999999999</v>
      </c>
      <c r="EF18">
        <v>2.5155500000000002</v>
      </c>
      <c r="EG18">
        <v>1.8866799999999999</v>
      </c>
      <c r="EH18">
        <v>21.127500000000001</v>
      </c>
      <c r="EI18">
        <v>16.524000000000001</v>
      </c>
      <c r="EJ18">
        <v>1799.79</v>
      </c>
      <c r="EK18">
        <v>0.97800299999999996</v>
      </c>
      <c r="EL18">
        <v>2.19974E-2</v>
      </c>
      <c r="EM18">
        <v>0</v>
      </c>
      <c r="EN18">
        <v>1007.91</v>
      </c>
      <c r="EO18">
        <v>4.9995000000000003</v>
      </c>
      <c r="EP18">
        <v>18874</v>
      </c>
      <c r="EQ18">
        <v>16657.8</v>
      </c>
      <c r="ER18">
        <v>47.436999999999998</v>
      </c>
      <c r="ES18">
        <v>48.5</v>
      </c>
      <c r="ET18">
        <v>48.375</v>
      </c>
      <c r="EU18">
        <v>47.625</v>
      </c>
      <c r="EV18">
        <v>48.625</v>
      </c>
      <c r="EW18">
        <v>1755.31</v>
      </c>
      <c r="EX18">
        <v>39.479999999999997</v>
      </c>
      <c r="EY18">
        <v>0</v>
      </c>
      <c r="EZ18">
        <v>104</v>
      </c>
      <c r="FA18">
        <v>0</v>
      </c>
      <c r="FB18">
        <v>1008.5119999999999</v>
      </c>
      <c r="FC18">
        <v>-3.4546153913828679</v>
      </c>
      <c r="FD18">
        <v>-40.707692495652132</v>
      </c>
      <c r="FE18">
        <v>18881.655999999999</v>
      </c>
      <c r="FF18">
        <v>15</v>
      </c>
      <c r="FG18">
        <v>1693584932</v>
      </c>
      <c r="FH18" t="s">
        <v>435</v>
      </c>
      <c r="FI18">
        <v>1693584925.5</v>
      </c>
      <c r="FJ18">
        <v>1693584932</v>
      </c>
      <c r="FK18">
        <v>3</v>
      </c>
      <c r="FL18">
        <v>0.153</v>
      </c>
      <c r="FM18">
        <v>-4.0000000000000001E-3</v>
      </c>
      <c r="FN18">
        <v>-2.2170000000000001</v>
      </c>
      <c r="FO18">
        <v>5.0000000000000001E-3</v>
      </c>
      <c r="FP18">
        <v>300</v>
      </c>
      <c r="FQ18">
        <v>19</v>
      </c>
      <c r="FR18">
        <v>0.2</v>
      </c>
      <c r="FS18">
        <v>0.03</v>
      </c>
      <c r="FT18">
        <v>17.204248739641461</v>
      </c>
      <c r="FU18">
        <v>-0.39880218216160301</v>
      </c>
      <c r="FV18">
        <v>0.12328740733572779</v>
      </c>
      <c r="FW18">
        <v>1</v>
      </c>
      <c r="FX18">
        <v>0.43394251330544398</v>
      </c>
      <c r="FY18">
        <v>6.9816638471490403E-2</v>
      </c>
      <c r="FZ18">
        <v>1.423357068969593E-2</v>
      </c>
      <c r="GA18">
        <v>1</v>
      </c>
      <c r="GB18">
        <v>2</v>
      </c>
      <c r="GC18">
        <v>2</v>
      </c>
      <c r="GD18" t="s">
        <v>427</v>
      </c>
      <c r="GE18">
        <v>2.9711500000000002</v>
      </c>
      <c r="GF18">
        <v>2.81155</v>
      </c>
      <c r="GG18">
        <v>7.3288699999999998E-2</v>
      </c>
      <c r="GH18">
        <v>7.6771400000000004E-2</v>
      </c>
      <c r="GI18">
        <v>0.124629</v>
      </c>
      <c r="GJ18">
        <v>0.101058</v>
      </c>
      <c r="GK18">
        <v>27343.4</v>
      </c>
      <c r="GL18">
        <v>25214</v>
      </c>
      <c r="GM18">
        <v>26515.4</v>
      </c>
      <c r="GN18">
        <v>25761.1</v>
      </c>
      <c r="GO18">
        <v>31581.9</v>
      </c>
      <c r="GP18">
        <v>32611.3</v>
      </c>
      <c r="GQ18">
        <v>37556.699999999997</v>
      </c>
      <c r="GR18">
        <v>38105.1</v>
      </c>
      <c r="GS18">
        <v>1.9853000000000001</v>
      </c>
      <c r="GT18">
        <v>2.0306000000000002</v>
      </c>
      <c r="GU18">
        <v>4.4316099999999997E-2</v>
      </c>
      <c r="GV18">
        <v>0</v>
      </c>
      <c r="GW18">
        <v>27.264299999999999</v>
      </c>
      <c r="GX18">
        <v>999.9</v>
      </c>
      <c r="GY18">
        <v>46.4</v>
      </c>
      <c r="GZ18">
        <v>33.200000000000003</v>
      </c>
      <c r="HA18">
        <v>23.753900000000002</v>
      </c>
      <c r="HB18">
        <v>61.407499999999999</v>
      </c>
      <c r="HC18">
        <v>12.604200000000001</v>
      </c>
      <c r="HD18">
        <v>1</v>
      </c>
      <c r="HE18">
        <v>0.22548799999999999</v>
      </c>
      <c r="HF18">
        <v>2.8384</v>
      </c>
      <c r="HG18">
        <v>20.231400000000001</v>
      </c>
      <c r="HH18">
        <v>5.2100999999999997</v>
      </c>
      <c r="HI18">
        <v>11.9321</v>
      </c>
      <c r="HJ18">
        <v>4.9880000000000004</v>
      </c>
      <c r="HK18">
        <v>3.2909999999999999</v>
      </c>
      <c r="HL18">
        <v>9999</v>
      </c>
      <c r="HM18">
        <v>9999</v>
      </c>
      <c r="HN18">
        <v>9999</v>
      </c>
      <c r="HO18">
        <v>999.9</v>
      </c>
      <c r="HP18">
        <v>1.87043</v>
      </c>
      <c r="HQ18">
        <v>1.8767199999999999</v>
      </c>
      <c r="HR18">
        <v>1.8745400000000001</v>
      </c>
      <c r="HS18">
        <v>1.87277</v>
      </c>
      <c r="HT18">
        <v>1.87317</v>
      </c>
      <c r="HU18">
        <v>1.87059</v>
      </c>
      <c r="HV18">
        <v>1.8765400000000001</v>
      </c>
      <c r="HW18">
        <v>1.8755999999999999</v>
      </c>
      <c r="HX18">
        <v>5</v>
      </c>
      <c r="HY18">
        <v>0</v>
      </c>
      <c r="HZ18">
        <v>0</v>
      </c>
      <c r="IA18">
        <v>0</v>
      </c>
      <c r="IB18" t="s">
        <v>428</v>
      </c>
      <c r="IC18" t="s">
        <v>429</v>
      </c>
      <c r="ID18" t="s">
        <v>430</v>
      </c>
      <c r="IE18" t="s">
        <v>430</v>
      </c>
      <c r="IF18" t="s">
        <v>430</v>
      </c>
      <c r="IG18" t="s">
        <v>430</v>
      </c>
      <c r="IH18">
        <v>0</v>
      </c>
      <c r="II18">
        <v>100</v>
      </c>
      <c r="IJ18">
        <v>100</v>
      </c>
      <c r="IK18">
        <v>-2.1789999999999998</v>
      </c>
      <c r="IL18">
        <v>0.24970000000000001</v>
      </c>
      <c r="IM18">
        <v>-1.5671007351497599</v>
      </c>
      <c r="IN18">
        <v>-2.677719669153116E-3</v>
      </c>
      <c r="IO18">
        <v>1.9353498771248068E-6</v>
      </c>
      <c r="IP18">
        <v>-6.1862177325538213E-10</v>
      </c>
      <c r="IQ18">
        <v>-0.2246167373031891</v>
      </c>
      <c r="IR18">
        <v>-1.5299015507423901E-2</v>
      </c>
      <c r="IS18">
        <v>1.742162107778985E-3</v>
      </c>
      <c r="IT18">
        <v>-1.472690239905804E-5</v>
      </c>
      <c r="IU18">
        <v>3</v>
      </c>
      <c r="IV18">
        <v>2255</v>
      </c>
      <c r="IW18">
        <v>2</v>
      </c>
      <c r="IX18">
        <v>41</v>
      </c>
      <c r="IY18">
        <v>0.8</v>
      </c>
      <c r="IZ18">
        <v>0.7</v>
      </c>
      <c r="JA18">
        <v>0.76415999999999995</v>
      </c>
      <c r="JB18">
        <v>2.4902299999999999</v>
      </c>
      <c r="JC18">
        <v>1.6003400000000001</v>
      </c>
      <c r="JD18">
        <v>2.2705099999999998</v>
      </c>
      <c r="JE18">
        <v>1.5502899999999999</v>
      </c>
      <c r="JF18">
        <v>2.2583000000000002</v>
      </c>
      <c r="JG18">
        <v>37.578099999999999</v>
      </c>
      <c r="JH18">
        <v>23.7986</v>
      </c>
      <c r="JI18">
        <v>18</v>
      </c>
      <c r="JJ18">
        <v>506.36799999999999</v>
      </c>
      <c r="JK18">
        <v>504.56200000000001</v>
      </c>
      <c r="JL18">
        <v>23.401499999999999</v>
      </c>
      <c r="JM18">
        <v>30.2805</v>
      </c>
      <c r="JN18">
        <v>30.000299999999999</v>
      </c>
      <c r="JO18">
        <v>30.273199999999999</v>
      </c>
      <c r="JP18">
        <v>30.241099999999999</v>
      </c>
      <c r="JQ18">
        <v>15.3277</v>
      </c>
      <c r="JR18">
        <v>27.526</v>
      </c>
      <c r="JS18">
        <v>47.956299999999999</v>
      </c>
      <c r="JT18">
        <v>23.408999999999999</v>
      </c>
      <c r="JU18">
        <v>300</v>
      </c>
      <c r="JV18">
        <v>18.9864</v>
      </c>
      <c r="JW18">
        <v>99.029499999999999</v>
      </c>
      <c r="JX18">
        <v>98.994600000000005</v>
      </c>
    </row>
    <row r="19" spans="1:284" x14ac:dyDescent="0.3">
      <c r="A19">
        <v>3</v>
      </c>
      <c r="B19">
        <v>1693585090.5</v>
      </c>
      <c r="C19">
        <v>225</v>
      </c>
      <c r="D19" t="s">
        <v>436</v>
      </c>
      <c r="E19" t="s">
        <v>437</v>
      </c>
      <c r="F19" t="s">
        <v>416</v>
      </c>
      <c r="G19" t="s">
        <v>417</v>
      </c>
      <c r="H19" t="s">
        <v>31</v>
      </c>
      <c r="I19" t="s">
        <v>418</v>
      </c>
      <c r="J19" t="s">
        <v>419</v>
      </c>
      <c r="K19" t="s">
        <v>420</v>
      </c>
      <c r="L19" t="s">
        <v>421</v>
      </c>
      <c r="M19">
        <v>1693585090.5</v>
      </c>
      <c r="N19">
        <f t="shared" si="0"/>
        <v>5.2158309468003572E-3</v>
      </c>
      <c r="O19">
        <f t="shared" si="1"/>
        <v>5.2158309468003567</v>
      </c>
      <c r="P19">
        <f t="shared" si="2"/>
        <v>10.478474092056214</v>
      </c>
      <c r="Q19">
        <f t="shared" si="3"/>
        <v>186.27699999999999</v>
      </c>
      <c r="R19">
        <f t="shared" si="4"/>
        <v>139.63872734594358</v>
      </c>
      <c r="S19">
        <f t="shared" si="5"/>
        <v>13.949684643955262</v>
      </c>
      <c r="T19">
        <f t="shared" si="6"/>
        <v>18.608773195021097</v>
      </c>
      <c r="U19">
        <f t="shared" si="7"/>
        <v>0.41467106928265723</v>
      </c>
      <c r="V19">
        <f t="shared" si="8"/>
        <v>2.9299557337293995</v>
      </c>
      <c r="W19">
        <f t="shared" si="9"/>
        <v>0.38460944940503478</v>
      </c>
      <c r="X19">
        <f t="shared" si="10"/>
        <v>0.242899964251589</v>
      </c>
      <c r="Y19">
        <f t="shared" si="11"/>
        <v>344.34790065804043</v>
      </c>
      <c r="Z19">
        <f t="shared" si="12"/>
        <v>28.829999085226859</v>
      </c>
      <c r="AA19">
        <f t="shared" si="13"/>
        <v>28.057200000000002</v>
      </c>
      <c r="AB19">
        <f t="shared" si="14"/>
        <v>3.8075122356429087</v>
      </c>
      <c r="AC19">
        <f t="shared" si="15"/>
        <v>65.163636087435364</v>
      </c>
      <c r="AD19">
        <f t="shared" si="16"/>
        <v>2.4954918591322897</v>
      </c>
      <c r="AE19">
        <f t="shared" si="17"/>
        <v>3.8295773670209021</v>
      </c>
      <c r="AF19">
        <f t="shared" si="18"/>
        <v>1.3120203765106191</v>
      </c>
      <c r="AG19">
        <f t="shared" si="19"/>
        <v>-230.01814475389574</v>
      </c>
      <c r="AH19">
        <f t="shared" si="20"/>
        <v>15.669609532868444</v>
      </c>
      <c r="AI19">
        <f t="shared" si="21"/>
        <v>1.1669977681074939</v>
      </c>
      <c r="AJ19">
        <f t="shared" si="22"/>
        <v>131.1663632051206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52681.451004327842</v>
      </c>
      <c r="AP19" t="s">
        <v>422</v>
      </c>
      <c r="AQ19">
        <v>10238.9</v>
      </c>
      <c r="AR19">
        <v>302.21199999999999</v>
      </c>
      <c r="AS19">
        <v>4052.3</v>
      </c>
      <c r="AT19">
        <f t="shared" si="26"/>
        <v>0.92542210596451402</v>
      </c>
      <c r="AU19">
        <v>-0.32343011824092421</v>
      </c>
      <c r="AV19" t="s">
        <v>438</v>
      </c>
      <c r="AW19">
        <v>10411.200000000001</v>
      </c>
      <c r="AX19">
        <v>1020.049230769231</v>
      </c>
      <c r="AY19">
        <v>1266.680493493026</v>
      </c>
      <c r="AZ19">
        <f t="shared" si="27"/>
        <v>0.19470676622143224</v>
      </c>
      <c r="BA19">
        <v>0.5</v>
      </c>
      <c r="BB19">
        <f t="shared" si="28"/>
        <v>1513.0920003290203</v>
      </c>
      <c r="BC19">
        <f t="shared" si="29"/>
        <v>10.478474092056214</v>
      </c>
      <c r="BD19">
        <f t="shared" si="30"/>
        <v>147.3046251897909</v>
      </c>
      <c r="BE19">
        <f t="shared" si="31"/>
        <v>7.1389606236423667E-3</v>
      </c>
      <c r="BF19">
        <f t="shared" si="32"/>
        <v>2.1991492888828565</v>
      </c>
      <c r="BG19">
        <f t="shared" si="33"/>
        <v>259.63053525958662</v>
      </c>
      <c r="BH19" t="s">
        <v>439</v>
      </c>
      <c r="BI19">
        <v>665.51</v>
      </c>
      <c r="BJ19">
        <f t="shared" si="34"/>
        <v>665.51</v>
      </c>
      <c r="BK19">
        <f t="shared" si="35"/>
        <v>0.47460310360920221</v>
      </c>
      <c r="BL19">
        <f t="shared" si="36"/>
        <v>0.41025177614885061</v>
      </c>
      <c r="BM19">
        <f t="shared" si="37"/>
        <v>0.82249549175088332</v>
      </c>
      <c r="BN19">
        <f t="shared" si="38"/>
        <v>0.25571728302971086</v>
      </c>
      <c r="BO19">
        <f t="shared" si="39"/>
        <v>0.74281443702307093</v>
      </c>
      <c r="BP19">
        <f t="shared" si="40"/>
        <v>0.2676602768857822</v>
      </c>
      <c r="BQ19">
        <f t="shared" si="41"/>
        <v>0.7323397231142178</v>
      </c>
      <c r="BR19">
        <v>5916</v>
      </c>
      <c r="BS19">
        <v>290.00000000000011</v>
      </c>
      <c r="BT19">
        <v>1211.6600000000001</v>
      </c>
      <c r="BU19">
        <v>115</v>
      </c>
      <c r="BV19">
        <v>10411.200000000001</v>
      </c>
      <c r="BW19">
        <v>1208.94</v>
      </c>
      <c r="BX19">
        <v>2.72</v>
      </c>
      <c r="BY19">
        <v>300.00000000000011</v>
      </c>
      <c r="BZ19">
        <v>38.299999999999997</v>
      </c>
      <c r="CA19">
        <v>1266.680493493026</v>
      </c>
      <c r="CB19">
        <v>1.163681823983721</v>
      </c>
      <c r="CC19">
        <v>-60.112249580563017</v>
      </c>
      <c r="CD19">
        <v>0.98987834673922148</v>
      </c>
      <c r="CE19">
        <v>0.9924645236739742</v>
      </c>
      <c r="CF19">
        <v>-1.1280011345939939E-2</v>
      </c>
      <c r="CG19">
        <v>289.99999999999989</v>
      </c>
      <c r="CH19">
        <v>1207.9000000000001</v>
      </c>
      <c r="CI19">
        <v>885</v>
      </c>
      <c r="CJ19">
        <v>10348.200000000001</v>
      </c>
      <c r="CK19">
        <v>1208.5899999999999</v>
      </c>
      <c r="CL19">
        <v>-0.69</v>
      </c>
      <c r="CZ19">
        <f t="shared" si="42"/>
        <v>1799.89</v>
      </c>
      <c r="DA19">
        <f t="shared" si="43"/>
        <v>1513.0920003290203</v>
      </c>
      <c r="DB19">
        <f t="shared" si="44"/>
        <v>0.84065804039636871</v>
      </c>
      <c r="DC19">
        <f t="shared" si="45"/>
        <v>0.19131608079273757</v>
      </c>
      <c r="DD19">
        <v>6</v>
      </c>
      <c r="DE19">
        <v>0.5</v>
      </c>
      <c r="DF19" t="s">
        <v>425</v>
      </c>
      <c r="DG19">
        <v>2</v>
      </c>
      <c r="DH19">
        <v>1693585090.5</v>
      </c>
      <c r="DI19">
        <v>186.27699999999999</v>
      </c>
      <c r="DJ19">
        <v>200.01900000000001</v>
      </c>
      <c r="DK19">
        <v>24.9803</v>
      </c>
      <c r="DL19">
        <v>18.876799999999999</v>
      </c>
      <c r="DM19">
        <v>188.19900000000001</v>
      </c>
      <c r="DN19">
        <v>24.738099999999999</v>
      </c>
      <c r="DO19">
        <v>499.93</v>
      </c>
      <c r="DP19">
        <v>99.798599999999993</v>
      </c>
      <c r="DQ19">
        <v>9.9794300000000002E-2</v>
      </c>
      <c r="DR19">
        <v>28.156400000000001</v>
      </c>
      <c r="DS19">
        <v>28.057200000000002</v>
      </c>
      <c r="DT19">
        <v>999.9</v>
      </c>
      <c r="DU19">
        <v>0</v>
      </c>
      <c r="DV19">
        <v>0</v>
      </c>
      <c r="DW19">
        <v>10022.5</v>
      </c>
      <c r="DX19">
        <v>0</v>
      </c>
      <c r="DY19">
        <v>1566.95</v>
      </c>
      <c r="DZ19">
        <v>-13.743</v>
      </c>
      <c r="EA19">
        <v>191.04900000000001</v>
      </c>
      <c r="EB19">
        <v>203.86799999999999</v>
      </c>
      <c r="EC19">
        <v>6.1034100000000002</v>
      </c>
      <c r="ED19">
        <v>200.01900000000001</v>
      </c>
      <c r="EE19">
        <v>18.876799999999999</v>
      </c>
      <c r="EF19">
        <v>2.4929899999999998</v>
      </c>
      <c r="EG19">
        <v>1.88388</v>
      </c>
      <c r="EH19">
        <v>20.980799999999999</v>
      </c>
      <c r="EI19">
        <v>16.500699999999998</v>
      </c>
      <c r="EJ19">
        <v>1799.89</v>
      </c>
      <c r="EK19">
        <v>0.97800600000000004</v>
      </c>
      <c r="EL19">
        <v>2.19939E-2</v>
      </c>
      <c r="EM19">
        <v>0</v>
      </c>
      <c r="EN19">
        <v>1020.16</v>
      </c>
      <c r="EO19">
        <v>4.9995000000000003</v>
      </c>
      <c r="EP19">
        <v>19089.8</v>
      </c>
      <c r="EQ19">
        <v>16658.8</v>
      </c>
      <c r="ER19">
        <v>47.625</v>
      </c>
      <c r="ES19">
        <v>48.625</v>
      </c>
      <c r="ET19">
        <v>48.561999999999998</v>
      </c>
      <c r="EU19">
        <v>47.811999999999998</v>
      </c>
      <c r="EV19">
        <v>48.75</v>
      </c>
      <c r="EW19">
        <v>1755.41</v>
      </c>
      <c r="EX19">
        <v>39.479999999999997</v>
      </c>
      <c r="EY19">
        <v>0</v>
      </c>
      <c r="EZ19">
        <v>117.2000000476837</v>
      </c>
      <c r="FA19">
        <v>0</v>
      </c>
      <c r="FB19">
        <v>1020.049230769231</v>
      </c>
      <c r="FC19">
        <v>-0.57367521249161058</v>
      </c>
      <c r="FD19">
        <v>-23.917948747481219</v>
      </c>
      <c r="FE19">
        <v>19093.7923076923</v>
      </c>
      <c r="FF19">
        <v>15</v>
      </c>
      <c r="FG19">
        <v>1693585051.5</v>
      </c>
      <c r="FH19" t="s">
        <v>440</v>
      </c>
      <c r="FI19">
        <v>1693585040.5</v>
      </c>
      <c r="FJ19">
        <v>1693585051.5</v>
      </c>
      <c r="FK19">
        <v>4</v>
      </c>
      <c r="FL19">
        <v>8.4000000000000005E-2</v>
      </c>
      <c r="FM19">
        <v>2E-3</v>
      </c>
      <c r="FN19">
        <v>-1.95</v>
      </c>
      <c r="FO19">
        <v>4.0000000000000001E-3</v>
      </c>
      <c r="FP19">
        <v>200</v>
      </c>
      <c r="FQ19">
        <v>19</v>
      </c>
      <c r="FR19">
        <v>0.46</v>
      </c>
      <c r="FS19">
        <v>0.03</v>
      </c>
      <c r="FT19">
        <v>10.43974885991679</v>
      </c>
      <c r="FU19">
        <v>-0.3306950263587185</v>
      </c>
      <c r="FV19">
        <v>9.8194474680539712E-2</v>
      </c>
      <c r="FW19">
        <v>1</v>
      </c>
      <c r="FX19">
        <v>0.42120907143632719</v>
      </c>
      <c r="FY19">
        <v>1.98806065794974E-2</v>
      </c>
      <c r="FZ19">
        <v>1.3334177390122871E-2</v>
      </c>
      <c r="GA19">
        <v>1</v>
      </c>
      <c r="GB19">
        <v>2</v>
      </c>
      <c r="GC19">
        <v>2</v>
      </c>
      <c r="GD19" t="s">
        <v>427</v>
      </c>
      <c r="GE19">
        <v>2.9708399999999999</v>
      </c>
      <c r="GF19">
        <v>2.81168</v>
      </c>
      <c r="GG19">
        <v>5.1972900000000002E-2</v>
      </c>
      <c r="GH19">
        <v>5.4262400000000002E-2</v>
      </c>
      <c r="GI19">
        <v>0.12382899999999999</v>
      </c>
      <c r="GJ19">
        <v>0.100929</v>
      </c>
      <c r="GK19">
        <v>27970.799999999999</v>
      </c>
      <c r="GL19">
        <v>25821.9</v>
      </c>
      <c r="GM19">
        <v>26514.2</v>
      </c>
      <c r="GN19">
        <v>25754.6</v>
      </c>
      <c r="GO19">
        <v>31608.400000000001</v>
      </c>
      <c r="GP19">
        <v>32606.1</v>
      </c>
      <c r="GQ19">
        <v>37554.300000000003</v>
      </c>
      <c r="GR19">
        <v>38095.4</v>
      </c>
      <c r="GS19">
        <v>1.9835</v>
      </c>
      <c r="GT19">
        <v>2.0291999999999999</v>
      </c>
      <c r="GU19">
        <v>4.6566099999999999E-2</v>
      </c>
      <c r="GV19">
        <v>0</v>
      </c>
      <c r="GW19">
        <v>27.296500000000002</v>
      </c>
      <c r="GX19">
        <v>999.9</v>
      </c>
      <c r="GY19">
        <v>46</v>
      </c>
      <c r="GZ19">
        <v>33.200000000000003</v>
      </c>
      <c r="HA19">
        <v>23.549099999999999</v>
      </c>
      <c r="HB19">
        <v>61.567500000000003</v>
      </c>
      <c r="HC19">
        <v>12.636200000000001</v>
      </c>
      <c r="HD19">
        <v>1</v>
      </c>
      <c r="HE19">
        <v>0.23729700000000001</v>
      </c>
      <c r="HF19">
        <v>3.6979199999999999</v>
      </c>
      <c r="HG19">
        <v>20.214200000000002</v>
      </c>
      <c r="HH19">
        <v>5.2107000000000001</v>
      </c>
      <c r="HI19">
        <v>11.932700000000001</v>
      </c>
      <c r="HJ19">
        <v>4.9885999999999999</v>
      </c>
      <c r="HK19">
        <v>3.2909999999999999</v>
      </c>
      <c r="HL19">
        <v>9999</v>
      </c>
      <c r="HM19">
        <v>9999</v>
      </c>
      <c r="HN19">
        <v>9999</v>
      </c>
      <c r="HO19">
        <v>999.9</v>
      </c>
      <c r="HP19">
        <v>1.87042</v>
      </c>
      <c r="HQ19">
        <v>1.8767</v>
      </c>
      <c r="HR19">
        <v>1.8745400000000001</v>
      </c>
      <c r="HS19">
        <v>1.87283</v>
      </c>
      <c r="HT19">
        <v>1.8732599999999999</v>
      </c>
      <c r="HU19">
        <v>1.8706199999999999</v>
      </c>
      <c r="HV19">
        <v>1.8765400000000001</v>
      </c>
      <c r="HW19">
        <v>1.87561</v>
      </c>
      <c r="HX19">
        <v>5</v>
      </c>
      <c r="HY19">
        <v>0</v>
      </c>
      <c r="HZ19">
        <v>0</v>
      </c>
      <c r="IA19">
        <v>0</v>
      </c>
      <c r="IB19" t="s">
        <v>428</v>
      </c>
      <c r="IC19" t="s">
        <v>429</v>
      </c>
      <c r="ID19" t="s">
        <v>430</v>
      </c>
      <c r="IE19" t="s">
        <v>430</v>
      </c>
      <c r="IF19" t="s">
        <v>430</v>
      </c>
      <c r="IG19" t="s">
        <v>430</v>
      </c>
      <c r="IH19">
        <v>0</v>
      </c>
      <c r="II19">
        <v>100</v>
      </c>
      <c r="IJ19">
        <v>100</v>
      </c>
      <c r="IK19">
        <v>-1.9219999999999999</v>
      </c>
      <c r="IL19">
        <v>0.2422</v>
      </c>
      <c r="IM19">
        <v>-1.483145798688422</v>
      </c>
      <c r="IN19">
        <v>-2.677719669153116E-3</v>
      </c>
      <c r="IO19">
        <v>1.9353498771248068E-6</v>
      </c>
      <c r="IP19">
        <v>-6.1862177325538213E-10</v>
      </c>
      <c r="IQ19">
        <v>-0.22258840648485051</v>
      </c>
      <c r="IR19">
        <v>-1.5299015507423901E-2</v>
      </c>
      <c r="IS19">
        <v>1.742162107778985E-3</v>
      </c>
      <c r="IT19">
        <v>-1.472690239905804E-5</v>
      </c>
      <c r="IU19">
        <v>3</v>
      </c>
      <c r="IV19">
        <v>2255</v>
      </c>
      <c r="IW19">
        <v>2</v>
      </c>
      <c r="IX19">
        <v>41</v>
      </c>
      <c r="IY19">
        <v>0.8</v>
      </c>
      <c r="IZ19">
        <v>0.7</v>
      </c>
      <c r="JA19">
        <v>0.56396500000000005</v>
      </c>
      <c r="JB19">
        <v>2.5</v>
      </c>
      <c r="JC19">
        <v>1.6003400000000001</v>
      </c>
      <c r="JD19">
        <v>2.2705099999999998</v>
      </c>
      <c r="JE19">
        <v>1.5502899999999999</v>
      </c>
      <c r="JF19">
        <v>2.2778299999999998</v>
      </c>
      <c r="JG19">
        <v>37.626300000000001</v>
      </c>
      <c r="JH19">
        <v>23.772300000000001</v>
      </c>
      <c r="JI19">
        <v>18</v>
      </c>
      <c r="JJ19">
        <v>505.99900000000002</v>
      </c>
      <c r="JK19">
        <v>504.44799999999998</v>
      </c>
      <c r="JL19">
        <v>22.854099999999999</v>
      </c>
      <c r="JM19">
        <v>30.375299999999999</v>
      </c>
      <c r="JN19">
        <v>30</v>
      </c>
      <c r="JO19">
        <v>30.3675</v>
      </c>
      <c r="JP19">
        <v>30.335100000000001</v>
      </c>
      <c r="JQ19">
        <v>11.321099999999999</v>
      </c>
      <c r="JR19">
        <v>27.027000000000001</v>
      </c>
      <c r="JS19">
        <v>47.669800000000002</v>
      </c>
      <c r="JT19">
        <v>22.844100000000001</v>
      </c>
      <c r="JU19">
        <v>200</v>
      </c>
      <c r="JV19">
        <v>18.959800000000001</v>
      </c>
      <c r="JW19">
        <v>99.024000000000001</v>
      </c>
      <c r="JX19">
        <v>98.969499999999996</v>
      </c>
    </row>
    <row r="20" spans="1:284" x14ac:dyDescent="0.3">
      <c r="A20">
        <v>4</v>
      </c>
      <c r="B20">
        <v>1693585228</v>
      </c>
      <c r="C20">
        <v>362.5</v>
      </c>
      <c r="D20" t="s">
        <v>441</v>
      </c>
      <c r="E20" t="s">
        <v>442</v>
      </c>
      <c r="F20" t="s">
        <v>416</v>
      </c>
      <c r="G20" t="s">
        <v>417</v>
      </c>
      <c r="H20" t="s">
        <v>31</v>
      </c>
      <c r="I20" t="s">
        <v>418</v>
      </c>
      <c r="J20" t="s">
        <v>419</v>
      </c>
      <c r="K20" t="s">
        <v>420</v>
      </c>
      <c r="L20" t="s">
        <v>421</v>
      </c>
      <c r="M20">
        <v>1693585228</v>
      </c>
      <c r="N20">
        <f t="shared" si="0"/>
        <v>5.8111446987621071E-3</v>
      </c>
      <c r="O20">
        <f t="shared" si="1"/>
        <v>5.8111446987621074</v>
      </c>
      <c r="P20">
        <f t="shared" si="2"/>
        <v>7.1256014366376395</v>
      </c>
      <c r="Q20">
        <f t="shared" si="3"/>
        <v>140.446</v>
      </c>
      <c r="R20">
        <f t="shared" si="4"/>
        <v>112.36768008120671</v>
      </c>
      <c r="S20">
        <f t="shared" si="5"/>
        <v>11.223939866553705</v>
      </c>
      <c r="T20">
        <f t="shared" si="6"/>
        <v>14.0285663756588</v>
      </c>
      <c r="U20">
        <f t="shared" si="7"/>
        <v>0.48284340053245717</v>
      </c>
      <c r="V20">
        <f t="shared" si="8"/>
        <v>2.9266675341755786</v>
      </c>
      <c r="W20">
        <f t="shared" si="9"/>
        <v>0.44255750436560765</v>
      </c>
      <c r="X20">
        <f t="shared" si="10"/>
        <v>0.27993732879173855</v>
      </c>
      <c r="Y20">
        <f t="shared" si="11"/>
        <v>344.37200065782622</v>
      </c>
      <c r="Z20">
        <f t="shared" si="12"/>
        <v>28.757876994447372</v>
      </c>
      <c r="AA20">
        <f t="shared" si="13"/>
        <v>27.958100000000002</v>
      </c>
      <c r="AB20">
        <f t="shared" si="14"/>
        <v>3.7855801759836711</v>
      </c>
      <c r="AC20">
        <f t="shared" si="15"/>
        <v>65.370181712166968</v>
      </c>
      <c r="AD20">
        <f t="shared" si="16"/>
        <v>2.5153651218147202</v>
      </c>
      <c r="AE20">
        <f t="shared" si="17"/>
        <v>3.8478784300924622</v>
      </c>
      <c r="AF20">
        <f t="shared" si="18"/>
        <v>1.270215054168951</v>
      </c>
      <c r="AG20">
        <f t="shared" si="19"/>
        <v>-256.27148121540893</v>
      </c>
      <c r="AH20">
        <f t="shared" si="20"/>
        <v>44.210656528712704</v>
      </c>
      <c r="AI20">
        <f t="shared" si="21"/>
        <v>3.2960163238837765</v>
      </c>
      <c r="AJ20">
        <f t="shared" si="22"/>
        <v>135.60719229501382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52572.262438311511</v>
      </c>
      <c r="AP20" t="s">
        <v>422</v>
      </c>
      <c r="AQ20">
        <v>10238.9</v>
      </c>
      <c r="AR20">
        <v>302.21199999999999</v>
      </c>
      <c r="AS20">
        <v>4052.3</v>
      </c>
      <c r="AT20">
        <f t="shared" si="26"/>
        <v>0.92542210596451402</v>
      </c>
      <c r="AU20">
        <v>-0.32343011824092421</v>
      </c>
      <c r="AV20" t="s">
        <v>443</v>
      </c>
      <c r="AW20">
        <v>10410</v>
      </c>
      <c r="AX20">
        <v>1025.2908</v>
      </c>
      <c r="AY20">
        <v>1247.230513887481</v>
      </c>
      <c r="AZ20">
        <f t="shared" si="27"/>
        <v>0.17794602634898604</v>
      </c>
      <c r="BA20">
        <v>0.5</v>
      </c>
      <c r="BB20">
        <f t="shared" si="28"/>
        <v>1513.2009003289129</v>
      </c>
      <c r="BC20">
        <f t="shared" si="29"/>
        <v>7.1256014366376395</v>
      </c>
      <c r="BD20">
        <f t="shared" si="30"/>
        <v>134.63404364061907</v>
      </c>
      <c r="BE20">
        <f t="shared" si="31"/>
        <v>4.9226983365258537E-3</v>
      </c>
      <c r="BF20">
        <f t="shared" si="32"/>
        <v>2.2490385336784495</v>
      </c>
      <c r="BG20">
        <f t="shared" si="33"/>
        <v>258.80329642779401</v>
      </c>
      <c r="BH20" t="s">
        <v>444</v>
      </c>
      <c r="BI20">
        <v>666.81</v>
      </c>
      <c r="BJ20">
        <f t="shared" si="34"/>
        <v>666.81</v>
      </c>
      <c r="BK20">
        <f t="shared" si="35"/>
        <v>0.46536747411540935</v>
      </c>
      <c r="BL20">
        <f t="shared" si="36"/>
        <v>0.38237744631215043</v>
      </c>
      <c r="BM20">
        <f t="shared" si="37"/>
        <v>0.82855642347563252</v>
      </c>
      <c r="BN20">
        <f t="shared" si="38"/>
        <v>0.23485223900481844</v>
      </c>
      <c r="BO20">
        <f t="shared" si="39"/>
        <v>0.7480009765404223</v>
      </c>
      <c r="BP20">
        <f t="shared" si="40"/>
        <v>0.24868369537247872</v>
      </c>
      <c r="BQ20">
        <f t="shared" si="41"/>
        <v>0.7513163046275213</v>
      </c>
      <c r="BR20">
        <v>5918</v>
      </c>
      <c r="BS20">
        <v>290.00000000000011</v>
      </c>
      <c r="BT20">
        <v>1199.3699999999999</v>
      </c>
      <c r="BU20">
        <v>115</v>
      </c>
      <c r="BV20">
        <v>10410</v>
      </c>
      <c r="BW20">
        <v>1197.5</v>
      </c>
      <c r="BX20">
        <v>1.87</v>
      </c>
      <c r="BY20">
        <v>300.00000000000011</v>
      </c>
      <c r="BZ20">
        <v>38.299999999999997</v>
      </c>
      <c r="CA20">
        <v>1247.230513887481</v>
      </c>
      <c r="CB20">
        <v>1.167767102049037</v>
      </c>
      <c r="CC20">
        <v>-51.765475497168318</v>
      </c>
      <c r="CD20">
        <v>0.99321878084023441</v>
      </c>
      <c r="CE20">
        <v>0.98979733231757294</v>
      </c>
      <c r="CF20">
        <v>-1.1278488987764179E-2</v>
      </c>
      <c r="CG20">
        <v>289.99999999999989</v>
      </c>
      <c r="CH20">
        <v>1196.82</v>
      </c>
      <c r="CI20">
        <v>755</v>
      </c>
      <c r="CJ20">
        <v>10355.299999999999</v>
      </c>
      <c r="CK20">
        <v>1197.24</v>
      </c>
      <c r="CL20">
        <v>-0.42</v>
      </c>
      <c r="CZ20">
        <f t="shared" si="42"/>
        <v>1800.02</v>
      </c>
      <c r="DA20">
        <f t="shared" si="43"/>
        <v>1513.2009003289129</v>
      </c>
      <c r="DB20">
        <f t="shared" si="44"/>
        <v>0.84065782620688267</v>
      </c>
      <c r="DC20">
        <f t="shared" si="45"/>
        <v>0.19131565241376552</v>
      </c>
      <c r="DD20">
        <v>6</v>
      </c>
      <c r="DE20">
        <v>0.5</v>
      </c>
      <c r="DF20" t="s">
        <v>425</v>
      </c>
      <c r="DG20">
        <v>2</v>
      </c>
      <c r="DH20">
        <v>1693585228</v>
      </c>
      <c r="DI20">
        <v>140.446</v>
      </c>
      <c r="DJ20">
        <v>149.96899999999999</v>
      </c>
      <c r="DK20">
        <v>25.182400000000001</v>
      </c>
      <c r="DL20">
        <v>18.389700000000001</v>
      </c>
      <c r="DM20">
        <v>142.17699999999999</v>
      </c>
      <c r="DN20">
        <v>24.935099999999998</v>
      </c>
      <c r="DO20">
        <v>500.37299999999999</v>
      </c>
      <c r="DP20">
        <v>99.785899999999998</v>
      </c>
      <c r="DQ20">
        <v>9.9937799999999993E-2</v>
      </c>
      <c r="DR20">
        <v>28.238299999999999</v>
      </c>
      <c r="DS20">
        <v>27.958100000000002</v>
      </c>
      <c r="DT20">
        <v>999.9</v>
      </c>
      <c r="DU20">
        <v>0</v>
      </c>
      <c r="DV20">
        <v>0</v>
      </c>
      <c r="DW20">
        <v>10005</v>
      </c>
      <c r="DX20">
        <v>0</v>
      </c>
      <c r="DY20">
        <v>1576.47</v>
      </c>
      <c r="DZ20">
        <v>-9.5229599999999994</v>
      </c>
      <c r="EA20">
        <v>144.07400000000001</v>
      </c>
      <c r="EB20">
        <v>152.779</v>
      </c>
      <c r="EC20">
        <v>6.7927</v>
      </c>
      <c r="ED20">
        <v>149.96899999999999</v>
      </c>
      <c r="EE20">
        <v>18.389700000000001</v>
      </c>
      <c r="EF20">
        <v>2.5128499999999998</v>
      </c>
      <c r="EG20">
        <v>1.83504</v>
      </c>
      <c r="EH20">
        <v>21.11</v>
      </c>
      <c r="EI20">
        <v>16.0885</v>
      </c>
      <c r="EJ20">
        <v>1800.02</v>
      </c>
      <c r="EK20">
        <v>0.97801000000000005</v>
      </c>
      <c r="EL20">
        <v>2.19904E-2</v>
      </c>
      <c r="EM20">
        <v>0</v>
      </c>
      <c r="EN20">
        <v>1025.29</v>
      </c>
      <c r="EO20">
        <v>4.9995000000000003</v>
      </c>
      <c r="EP20">
        <v>19199.099999999999</v>
      </c>
      <c r="EQ20">
        <v>16660</v>
      </c>
      <c r="ER20">
        <v>47.811999999999998</v>
      </c>
      <c r="ES20">
        <v>48.875</v>
      </c>
      <c r="ET20">
        <v>48.75</v>
      </c>
      <c r="EU20">
        <v>48.061999999999998</v>
      </c>
      <c r="EV20">
        <v>49</v>
      </c>
      <c r="EW20">
        <v>1755.55</v>
      </c>
      <c r="EX20">
        <v>39.47</v>
      </c>
      <c r="EY20">
        <v>0</v>
      </c>
      <c r="EZ20">
        <v>135.60000014305109</v>
      </c>
      <c r="FA20">
        <v>0</v>
      </c>
      <c r="FB20">
        <v>1025.2908</v>
      </c>
      <c r="FC20">
        <v>0.60769230993219492</v>
      </c>
      <c r="FD20">
        <v>18.253846154308391</v>
      </c>
      <c r="FE20">
        <v>19197.392</v>
      </c>
      <c r="FF20">
        <v>15</v>
      </c>
      <c r="FG20">
        <v>1693585189</v>
      </c>
      <c r="FH20" t="s">
        <v>445</v>
      </c>
      <c r="FI20">
        <v>1693585171</v>
      </c>
      <c r="FJ20">
        <v>1693585189</v>
      </c>
      <c r="FK20">
        <v>5</v>
      </c>
      <c r="FL20">
        <v>9.6000000000000002E-2</v>
      </c>
      <c r="FM20">
        <v>-3.0000000000000001E-3</v>
      </c>
      <c r="FN20">
        <v>-1.7509999999999999</v>
      </c>
      <c r="FO20">
        <v>-1.4999999999999999E-2</v>
      </c>
      <c r="FP20">
        <v>150</v>
      </c>
      <c r="FQ20">
        <v>18</v>
      </c>
      <c r="FR20">
        <v>0.31</v>
      </c>
      <c r="FS20">
        <v>0.03</v>
      </c>
      <c r="FT20">
        <v>7.0801034629431587</v>
      </c>
      <c r="FU20">
        <v>-0.1027995992363092</v>
      </c>
      <c r="FV20">
        <v>7.4221717754733185E-2</v>
      </c>
      <c r="FW20">
        <v>1</v>
      </c>
      <c r="FX20">
        <v>0.48477080324848132</v>
      </c>
      <c r="FY20">
        <v>1.016467338484602E-2</v>
      </c>
      <c r="FZ20">
        <v>1.4028032144298611E-2</v>
      </c>
      <c r="GA20">
        <v>1</v>
      </c>
      <c r="GB20">
        <v>2</v>
      </c>
      <c r="GC20">
        <v>2</v>
      </c>
      <c r="GD20" t="s">
        <v>427</v>
      </c>
      <c r="GE20">
        <v>2.9718599999999999</v>
      </c>
      <c r="GF20">
        <v>2.81168</v>
      </c>
      <c r="GG20">
        <v>4.0187100000000003E-2</v>
      </c>
      <c r="GH20">
        <v>4.1748500000000001E-2</v>
      </c>
      <c r="GI20">
        <v>0.124473</v>
      </c>
      <c r="GJ20">
        <v>9.9010299999999996E-2</v>
      </c>
      <c r="GK20">
        <v>28315.4</v>
      </c>
      <c r="GL20">
        <v>26157.5</v>
      </c>
      <c r="GM20">
        <v>26511.8</v>
      </c>
      <c r="GN20">
        <v>25749.3</v>
      </c>
      <c r="GO20">
        <v>31582.1</v>
      </c>
      <c r="GP20">
        <v>32668.6</v>
      </c>
      <c r="GQ20">
        <v>37551</v>
      </c>
      <c r="GR20">
        <v>38087.9</v>
      </c>
      <c r="GS20">
        <v>1.982</v>
      </c>
      <c r="GT20">
        <v>2.0257000000000001</v>
      </c>
      <c r="GU20">
        <v>3.8355599999999997E-2</v>
      </c>
      <c r="GV20">
        <v>0</v>
      </c>
      <c r="GW20">
        <v>27.331499999999998</v>
      </c>
      <c r="GX20">
        <v>999.9</v>
      </c>
      <c r="GY20">
        <v>45.6</v>
      </c>
      <c r="GZ20">
        <v>33.200000000000003</v>
      </c>
      <c r="HA20">
        <v>23.348099999999999</v>
      </c>
      <c r="HB20">
        <v>61.537500000000001</v>
      </c>
      <c r="HC20">
        <v>12.4559</v>
      </c>
      <c r="HD20">
        <v>1</v>
      </c>
      <c r="HE20">
        <v>0.24601600000000001</v>
      </c>
      <c r="HF20">
        <v>2.8243100000000001</v>
      </c>
      <c r="HG20">
        <v>20.231400000000001</v>
      </c>
      <c r="HH20">
        <v>5.2100999999999997</v>
      </c>
      <c r="HI20">
        <v>11.9321</v>
      </c>
      <c r="HJ20">
        <v>4.9882</v>
      </c>
      <c r="HK20">
        <v>3.2909999999999999</v>
      </c>
      <c r="HL20">
        <v>9999</v>
      </c>
      <c r="HM20">
        <v>9999</v>
      </c>
      <c r="HN20">
        <v>9999</v>
      </c>
      <c r="HO20">
        <v>999.9</v>
      </c>
      <c r="HP20">
        <v>1.87042</v>
      </c>
      <c r="HQ20">
        <v>1.8766799999999999</v>
      </c>
      <c r="HR20">
        <v>1.8745099999999999</v>
      </c>
      <c r="HS20">
        <v>1.87276</v>
      </c>
      <c r="HT20">
        <v>1.87317</v>
      </c>
      <c r="HU20">
        <v>1.8705700000000001</v>
      </c>
      <c r="HV20">
        <v>1.87653</v>
      </c>
      <c r="HW20">
        <v>1.87558</v>
      </c>
      <c r="HX20">
        <v>5</v>
      </c>
      <c r="HY20">
        <v>0</v>
      </c>
      <c r="HZ20">
        <v>0</v>
      </c>
      <c r="IA20">
        <v>0</v>
      </c>
      <c r="IB20" t="s">
        <v>428</v>
      </c>
      <c r="IC20" t="s">
        <v>429</v>
      </c>
      <c r="ID20" t="s">
        <v>430</v>
      </c>
      <c r="IE20" t="s">
        <v>430</v>
      </c>
      <c r="IF20" t="s">
        <v>430</v>
      </c>
      <c r="IG20" t="s">
        <v>430</v>
      </c>
      <c r="IH20">
        <v>0</v>
      </c>
      <c r="II20">
        <v>100</v>
      </c>
      <c r="IJ20">
        <v>100</v>
      </c>
      <c r="IK20">
        <v>-1.7310000000000001</v>
      </c>
      <c r="IL20">
        <v>0.24729999999999999</v>
      </c>
      <c r="IM20">
        <v>-1.3871678081061301</v>
      </c>
      <c r="IN20">
        <v>-2.677719669153116E-3</v>
      </c>
      <c r="IO20">
        <v>1.9353498771248068E-6</v>
      </c>
      <c r="IP20">
        <v>-6.1862177325538213E-10</v>
      </c>
      <c r="IQ20">
        <v>-0.22600790006081431</v>
      </c>
      <c r="IR20">
        <v>-1.5299015507423901E-2</v>
      </c>
      <c r="IS20">
        <v>1.742162107778985E-3</v>
      </c>
      <c r="IT20">
        <v>-1.472690239905804E-5</v>
      </c>
      <c r="IU20">
        <v>3</v>
      </c>
      <c r="IV20">
        <v>2255</v>
      </c>
      <c r="IW20">
        <v>2</v>
      </c>
      <c r="IX20">
        <v>41</v>
      </c>
      <c r="IY20">
        <v>0.9</v>
      </c>
      <c r="IZ20">
        <v>0.7</v>
      </c>
      <c r="JA20">
        <v>0.461426</v>
      </c>
      <c r="JB20">
        <v>2.49756</v>
      </c>
      <c r="JC20">
        <v>1.5991200000000001</v>
      </c>
      <c r="JD20">
        <v>2.2705099999999998</v>
      </c>
      <c r="JE20">
        <v>1.5502899999999999</v>
      </c>
      <c r="JF20">
        <v>2.3986800000000001</v>
      </c>
      <c r="JG20">
        <v>37.650399999999998</v>
      </c>
      <c r="JH20">
        <v>23.7986</v>
      </c>
      <c r="JI20">
        <v>18</v>
      </c>
      <c r="JJ20">
        <v>506.161</v>
      </c>
      <c r="JK20">
        <v>503.27499999999998</v>
      </c>
      <c r="JL20">
        <v>23.326599999999999</v>
      </c>
      <c r="JM20">
        <v>30.519300000000001</v>
      </c>
      <c r="JN20">
        <v>29.999099999999999</v>
      </c>
      <c r="JO20">
        <v>30.503399999999999</v>
      </c>
      <c r="JP20">
        <v>30.468699999999998</v>
      </c>
      <c r="JQ20">
        <v>9.2721099999999996</v>
      </c>
      <c r="JR20">
        <v>28.285900000000002</v>
      </c>
      <c r="JS20">
        <v>46.895299999999999</v>
      </c>
      <c r="JT20">
        <v>23.3965</v>
      </c>
      <c r="JU20">
        <v>150</v>
      </c>
      <c r="JV20">
        <v>18.375299999999999</v>
      </c>
      <c r="JW20">
        <v>99.015199999999993</v>
      </c>
      <c r="JX20">
        <v>98.949700000000007</v>
      </c>
    </row>
    <row r="21" spans="1:284" x14ac:dyDescent="0.3">
      <c r="A21">
        <v>5</v>
      </c>
      <c r="B21">
        <v>1693585350</v>
      </c>
      <c r="C21">
        <v>484.5</v>
      </c>
      <c r="D21" t="s">
        <v>446</v>
      </c>
      <c r="E21" t="s">
        <v>447</v>
      </c>
      <c r="F21" t="s">
        <v>416</v>
      </c>
      <c r="G21" t="s">
        <v>417</v>
      </c>
      <c r="H21" t="s">
        <v>31</v>
      </c>
      <c r="I21" t="s">
        <v>418</v>
      </c>
      <c r="J21" t="s">
        <v>419</v>
      </c>
      <c r="K21" t="s">
        <v>420</v>
      </c>
      <c r="L21" t="s">
        <v>421</v>
      </c>
      <c r="M21">
        <v>1693585350</v>
      </c>
      <c r="N21">
        <f t="shared" si="0"/>
        <v>6.2729723923894134E-3</v>
      </c>
      <c r="O21">
        <f t="shared" si="1"/>
        <v>6.2729723923894136</v>
      </c>
      <c r="P21">
        <f t="shared" si="2"/>
        <v>3.5876779795555285</v>
      </c>
      <c r="Q21">
        <f t="shared" si="3"/>
        <v>95.037400000000005</v>
      </c>
      <c r="R21">
        <f t="shared" si="4"/>
        <v>81.315231360722407</v>
      </c>
      <c r="S21">
        <f t="shared" si="5"/>
        <v>8.1216170869052302</v>
      </c>
      <c r="T21">
        <f t="shared" si="6"/>
        <v>9.4921622778272798</v>
      </c>
      <c r="U21">
        <f t="shared" si="7"/>
        <v>0.52364372924157265</v>
      </c>
      <c r="V21">
        <f t="shared" si="8"/>
        <v>2.9269720537048989</v>
      </c>
      <c r="W21">
        <f t="shared" si="9"/>
        <v>0.4766210496650275</v>
      </c>
      <c r="X21">
        <f t="shared" si="10"/>
        <v>0.30176028894067308</v>
      </c>
      <c r="Y21">
        <f t="shared" si="11"/>
        <v>344.40230065827137</v>
      </c>
      <c r="Z21">
        <f t="shared" si="12"/>
        <v>28.708784399112339</v>
      </c>
      <c r="AA21">
        <f t="shared" si="13"/>
        <v>28.024699999999999</v>
      </c>
      <c r="AB21">
        <f t="shared" si="14"/>
        <v>3.8003073982154887</v>
      </c>
      <c r="AC21">
        <f t="shared" si="15"/>
        <v>65.413022646397906</v>
      </c>
      <c r="AD21">
        <f t="shared" si="16"/>
        <v>2.5274172740459999</v>
      </c>
      <c r="AE21">
        <f t="shared" si="17"/>
        <v>3.863783038598319</v>
      </c>
      <c r="AF21">
        <f t="shared" si="18"/>
        <v>1.2728901241694888</v>
      </c>
      <c r="AG21">
        <f t="shared" si="19"/>
        <v>-276.63808250437313</v>
      </c>
      <c r="AH21">
        <f t="shared" si="20"/>
        <v>44.893791988732012</v>
      </c>
      <c r="AI21">
        <f t="shared" si="21"/>
        <v>3.3488905276524541</v>
      </c>
      <c r="AJ21">
        <f t="shared" si="22"/>
        <v>116.00690067028268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52568.482331917148</v>
      </c>
      <c r="AP21" t="s">
        <v>422</v>
      </c>
      <c r="AQ21">
        <v>10238.9</v>
      </c>
      <c r="AR21">
        <v>302.21199999999999</v>
      </c>
      <c r="AS21">
        <v>4052.3</v>
      </c>
      <c r="AT21">
        <f t="shared" si="26"/>
        <v>0.92542210596451402</v>
      </c>
      <c r="AU21">
        <v>-0.32343011824092421</v>
      </c>
      <c r="AV21" t="s">
        <v>448</v>
      </c>
      <c r="AW21">
        <v>10397.700000000001</v>
      </c>
      <c r="AX21">
        <v>1034.9007999999999</v>
      </c>
      <c r="AY21">
        <v>1232.606884414319</v>
      </c>
      <c r="AZ21">
        <f t="shared" si="27"/>
        <v>0.16039670629315073</v>
      </c>
      <c r="BA21">
        <v>0.5</v>
      </c>
      <c r="BB21">
        <f t="shared" si="28"/>
        <v>1513.3278003291357</v>
      </c>
      <c r="BC21">
        <f t="shared" si="29"/>
        <v>3.5876779795555285</v>
      </c>
      <c r="BD21">
        <f t="shared" si="30"/>
        <v>121.36639735732611</v>
      </c>
      <c r="BE21">
        <f t="shared" si="31"/>
        <v>2.5844421129023209E-3</v>
      </c>
      <c r="BF21">
        <f t="shared" si="32"/>
        <v>2.2875850778048155</v>
      </c>
      <c r="BG21">
        <f t="shared" si="33"/>
        <v>258.16773778197103</v>
      </c>
      <c r="BH21" t="s">
        <v>449</v>
      </c>
      <c r="BI21">
        <v>670</v>
      </c>
      <c r="BJ21">
        <f t="shared" si="34"/>
        <v>670</v>
      </c>
      <c r="BK21">
        <f t="shared" si="35"/>
        <v>0.45643659103984746</v>
      </c>
      <c r="BL21">
        <f t="shared" si="36"/>
        <v>0.35141070948702252</v>
      </c>
      <c r="BM21">
        <f t="shared" si="37"/>
        <v>0.83366144800451791</v>
      </c>
      <c r="BN21">
        <f t="shared" si="38"/>
        <v>0.21249695986750242</v>
      </c>
      <c r="BO21">
        <f t="shared" si="39"/>
        <v>0.75190051955732262</v>
      </c>
      <c r="BP21">
        <f t="shared" si="40"/>
        <v>0.22750506653034294</v>
      </c>
      <c r="BQ21">
        <f t="shared" si="41"/>
        <v>0.77249493346965703</v>
      </c>
      <c r="BR21">
        <v>5920</v>
      </c>
      <c r="BS21">
        <v>290.00000000000011</v>
      </c>
      <c r="BT21">
        <v>1190.47</v>
      </c>
      <c r="BU21">
        <v>165</v>
      </c>
      <c r="BV21">
        <v>10397.700000000001</v>
      </c>
      <c r="BW21">
        <v>1188.3</v>
      </c>
      <c r="BX21">
        <v>2.17</v>
      </c>
      <c r="BY21">
        <v>300.00000000000011</v>
      </c>
      <c r="BZ21">
        <v>38.299999999999997</v>
      </c>
      <c r="CA21">
        <v>1232.606884414319</v>
      </c>
      <c r="CB21">
        <v>1.098653549361845</v>
      </c>
      <c r="CC21">
        <v>-46.069034513662118</v>
      </c>
      <c r="CD21">
        <v>0.93432887835395573</v>
      </c>
      <c r="CE21">
        <v>0.98861413137087695</v>
      </c>
      <c r="CF21">
        <v>-1.1277381312569539E-2</v>
      </c>
      <c r="CG21">
        <v>289.99999999999989</v>
      </c>
      <c r="CH21">
        <v>1187.68</v>
      </c>
      <c r="CI21">
        <v>755</v>
      </c>
      <c r="CJ21">
        <v>10354</v>
      </c>
      <c r="CK21">
        <v>1188.1099999999999</v>
      </c>
      <c r="CL21">
        <v>-0.43</v>
      </c>
      <c r="CZ21">
        <f t="shared" si="42"/>
        <v>1800.17</v>
      </c>
      <c r="DA21">
        <f t="shared" si="43"/>
        <v>1513.3278003291357</v>
      </c>
      <c r="DB21">
        <f t="shared" si="44"/>
        <v>0.84065827134611493</v>
      </c>
      <c r="DC21">
        <f t="shared" si="45"/>
        <v>0.19131654269222981</v>
      </c>
      <c r="DD21">
        <v>6</v>
      </c>
      <c r="DE21">
        <v>0.5</v>
      </c>
      <c r="DF21" t="s">
        <v>425</v>
      </c>
      <c r="DG21">
        <v>2</v>
      </c>
      <c r="DH21">
        <v>1693585350</v>
      </c>
      <c r="DI21">
        <v>95.037400000000005</v>
      </c>
      <c r="DJ21">
        <v>100.057</v>
      </c>
      <c r="DK21">
        <v>25.305</v>
      </c>
      <c r="DL21">
        <v>17.9694</v>
      </c>
      <c r="DM21">
        <v>96.665199999999999</v>
      </c>
      <c r="DN21">
        <v>25.054300000000001</v>
      </c>
      <c r="DO21">
        <v>500.101</v>
      </c>
      <c r="DP21">
        <v>99.778300000000002</v>
      </c>
      <c r="DQ21">
        <v>9.9877199999999999E-2</v>
      </c>
      <c r="DR21">
        <v>28.309200000000001</v>
      </c>
      <c r="DS21">
        <v>28.024699999999999</v>
      </c>
      <c r="DT21">
        <v>999.9</v>
      </c>
      <c r="DU21">
        <v>0</v>
      </c>
      <c r="DV21">
        <v>0</v>
      </c>
      <c r="DW21">
        <v>10007.5</v>
      </c>
      <c r="DX21">
        <v>0</v>
      </c>
      <c r="DY21">
        <v>1587.54</v>
      </c>
      <c r="DZ21">
        <v>-5.0198600000000004</v>
      </c>
      <c r="EA21">
        <v>97.504800000000003</v>
      </c>
      <c r="EB21">
        <v>101.88800000000001</v>
      </c>
      <c r="EC21">
        <v>7.3355800000000002</v>
      </c>
      <c r="ED21">
        <v>100.057</v>
      </c>
      <c r="EE21">
        <v>17.9694</v>
      </c>
      <c r="EF21">
        <v>2.5248900000000001</v>
      </c>
      <c r="EG21">
        <v>1.7929600000000001</v>
      </c>
      <c r="EH21">
        <v>21.187899999999999</v>
      </c>
      <c r="EI21">
        <v>15.7256</v>
      </c>
      <c r="EJ21">
        <v>1800.17</v>
      </c>
      <c r="EK21">
        <v>0.97799599999999998</v>
      </c>
      <c r="EL21">
        <v>2.2004200000000002E-2</v>
      </c>
      <c r="EM21">
        <v>0</v>
      </c>
      <c r="EN21">
        <v>1034.83</v>
      </c>
      <c r="EO21">
        <v>4.9995000000000003</v>
      </c>
      <c r="EP21">
        <v>19372.8</v>
      </c>
      <c r="EQ21">
        <v>16661.400000000001</v>
      </c>
      <c r="ER21">
        <v>48</v>
      </c>
      <c r="ES21">
        <v>49.061999999999998</v>
      </c>
      <c r="ET21">
        <v>48.936999999999998</v>
      </c>
      <c r="EU21">
        <v>48.186999999999998</v>
      </c>
      <c r="EV21">
        <v>49.125</v>
      </c>
      <c r="EW21">
        <v>1755.67</v>
      </c>
      <c r="EX21">
        <v>39.5</v>
      </c>
      <c r="EY21">
        <v>0</v>
      </c>
      <c r="EZ21">
        <v>120.2000000476837</v>
      </c>
      <c r="FA21">
        <v>0</v>
      </c>
      <c r="FB21">
        <v>1034.9007999999999</v>
      </c>
      <c r="FC21">
        <v>-0.10076922801974959</v>
      </c>
      <c r="FD21">
        <v>-3.3076924284480671</v>
      </c>
      <c r="FE21">
        <v>19372.256000000001</v>
      </c>
      <c r="FF21">
        <v>15</v>
      </c>
      <c r="FG21">
        <v>1693585311.5</v>
      </c>
      <c r="FH21" t="s">
        <v>450</v>
      </c>
      <c r="FI21">
        <v>1693585298.5</v>
      </c>
      <c r="FJ21">
        <v>1693585311.5</v>
      </c>
      <c r="FK21">
        <v>6</v>
      </c>
      <c r="FL21">
        <v>1E-3</v>
      </c>
      <c r="FM21">
        <v>-2E-3</v>
      </c>
      <c r="FN21">
        <v>-1.639</v>
      </c>
      <c r="FO21">
        <v>-2.8000000000000001E-2</v>
      </c>
      <c r="FP21">
        <v>100</v>
      </c>
      <c r="FQ21">
        <v>18</v>
      </c>
      <c r="FR21">
        <v>1.01</v>
      </c>
      <c r="FS21">
        <v>0.03</v>
      </c>
      <c r="FT21">
        <v>3.5163749937452331</v>
      </c>
      <c r="FU21">
        <v>-0.1301958649949938</v>
      </c>
      <c r="FV21">
        <v>7.167607509944926E-2</v>
      </c>
      <c r="FW21">
        <v>1</v>
      </c>
      <c r="FX21">
        <v>0.52624578802657662</v>
      </c>
      <c r="FY21">
        <v>4.2925945219177759E-2</v>
      </c>
      <c r="FZ21">
        <v>1.7425712334093419E-2</v>
      </c>
      <c r="GA21">
        <v>1</v>
      </c>
      <c r="GB21">
        <v>2</v>
      </c>
      <c r="GC21">
        <v>2</v>
      </c>
      <c r="GD21" t="s">
        <v>427</v>
      </c>
      <c r="GE21">
        <v>2.97106</v>
      </c>
      <c r="GF21">
        <v>2.8116400000000001</v>
      </c>
      <c r="GG21">
        <v>2.7841600000000001E-2</v>
      </c>
      <c r="GH21">
        <v>2.8445000000000002E-2</v>
      </c>
      <c r="GI21">
        <v>0.12485400000000001</v>
      </c>
      <c r="GJ21">
        <v>9.7344E-2</v>
      </c>
      <c r="GK21">
        <v>28678.5</v>
      </c>
      <c r="GL21">
        <v>26514.7</v>
      </c>
      <c r="GM21">
        <v>26511.200000000001</v>
      </c>
      <c r="GN21">
        <v>25744.1</v>
      </c>
      <c r="GO21">
        <v>31565.9</v>
      </c>
      <c r="GP21">
        <v>32721.599999999999</v>
      </c>
      <c r="GQ21">
        <v>37548.5</v>
      </c>
      <c r="GR21">
        <v>38080.1</v>
      </c>
      <c r="GS21">
        <v>1.9817</v>
      </c>
      <c r="GT21">
        <v>2.0226000000000002</v>
      </c>
      <c r="GU21">
        <v>3.6597299999999999E-2</v>
      </c>
      <c r="GV21">
        <v>0</v>
      </c>
      <c r="GW21">
        <v>27.4269</v>
      </c>
      <c r="GX21">
        <v>999.9</v>
      </c>
      <c r="GY21">
        <v>45.2</v>
      </c>
      <c r="GZ21">
        <v>33.200000000000003</v>
      </c>
      <c r="HA21">
        <v>23.146000000000001</v>
      </c>
      <c r="HB21">
        <v>61.1875</v>
      </c>
      <c r="HC21">
        <v>12.3438</v>
      </c>
      <c r="HD21">
        <v>1</v>
      </c>
      <c r="HE21">
        <v>0.25478699999999999</v>
      </c>
      <c r="HF21">
        <v>2.9574099999999999</v>
      </c>
      <c r="HG21">
        <v>20.232399999999998</v>
      </c>
      <c r="HH21">
        <v>5.2112999999999996</v>
      </c>
      <c r="HI21">
        <v>11.932700000000001</v>
      </c>
      <c r="HJ21">
        <v>4.9878</v>
      </c>
      <c r="HK21">
        <v>3.2909999999999999</v>
      </c>
      <c r="HL21">
        <v>9999</v>
      </c>
      <c r="HM21">
        <v>9999</v>
      </c>
      <c r="HN21">
        <v>9999</v>
      </c>
      <c r="HO21">
        <v>999.9</v>
      </c>
      <c r="HP21">
        <v>1.87033</v>
      </c>
      <c r="HQ21">
        <v>1.8767</v>
      </c>
      <c r="HR21">
        <v>1.8744499999999999</v>
      </c>
      <c r="HS21">
        <v>1.8727100000000001</v>
      </c>
      <c r="HT21">
        <v>1.8731800000000001</v>
      </c>
      <c r="HU21">
        <v>1.87053</v>
      </c>
      <c r="HV21">
        <v>1.87646</v>
      </c>
      <c r="HW21">
        <v>1.8755200000000001</v>
      </c>
      <c r="HX21">
        <v>5</v>
      </c>
      <c r="HY21">
        <v>0</v>
      </c>
      <c r="HZ21">
        <v>0</v>
      </c>
      <c r="IA21">
        <v>0</v>
      </c>
      <c r="IB21" t="s">
        <v>428</v>
      </c>
      <c r="IC21" t="s">
        <v>429</v>
      </c>
      <c r="ID21" t="s">
        <v>430</v>
      </c>
      <c r="IE21" t="s">
        <v>430</v>
      </c>
      <c r="IF21" t="s">
        <v>430</v>
      </c>
      <c r="IG21" t="s">
        <v>430</v>
      </c>
      <c r="IH21">
        <v>0</v>
      </c>
      <c r="II21">
        <v>100</v>
      </c>
      <c r="IJ21">
        <v>100</v>
      </c>
      <c r="IK21">
        <v>-1.6279999999999999</v>
      </c>
      <c r="IL21">
        <v>0.25069999999999998</v>
      </c>
      <c r="IM21">
        <v>-1.3864464332184441</v>
      </c>
      <c r="IN21">
        <v>-2.677719669153116E-3</v>
      </c>
      <c r="IO21">
        <v>1.9353498771248068E-6</v>
      </c>
      <c r="IP21">
        <v>-6.1862177325538213E-10</v>
      </c>
      <c r="IQ21">
        <v>-0.22790168491848969</v>
      </c>
      <c r="IR21">
        <v>-1.5299015507423901E-2</v>
      </c>
      <c r="IS21">
        <v>1.742162107778985E-3</v>
      </c>
      <c r="IT21">
        <v>-1.472690239905804E-5</v>
      </c>
      <c r="IU21">
        <v>3</v>
      </c>
      <c r="IV21">
        <v>2255</v>
      </c>
      <c r="IW21">
        <v>2</v>
      </c>
      <c r="IX21">
        <v>41</v>
      </c>
      <c r="IY21">
        <v>0.9</v>
      </c>
      <c r="IZ21">
        <v>0.6</v>
      </c>
      <c r="JA21">
        <v>0.35766599999999998</v>
      </c>
      <c r="JB21">
        <v>2.52197</v>
      </c>
      <c r="JC21">
        <v>1.6003400000000001</v>
      </c>
      <c r="JD21">
        <v>2.2705099999999998</v>
      </c>
      <c r="JE21">
        <v>1.5502899999999999</v>
      </c>
      <c r="JF21">
        <v>2.2814899999999998</v>
      </c>
      <c r="JG21">
        <v>37.698700000000002</v>
      </c>
      <c r="JH21">
        <v>23.973700000000001</v>
      </c>
      <c r="JI21">
        <v>18</v>
      </c>
      <c r="JJ21">
        <v>506.822</v>
      </c>
      <c r="JK21">
        <v>502.09899999999999</v>
      </c>
      <c r="JL21">
        <v>23.507300000000001</v>
      </c>
      <c r="JM21">
        <v>30.622800000000002</v>
      </c>
      <c r="JN21">
        <v>30.000299999999999</v>
      </c>
      <c r="JO21">
        <v>30.6066</v>
      </c>
      <c r="JP21">
        <v>30.571300000000001</v>
      </c>
      <c r="JQ21">
        <v>7.2013499999999997</v>
      </c>
      <c r="JR21">
        <v>29.110600000000002</v>
      </c>
      <c r="JS21">
        <v>46.121000000000002</v>
      </c>
      <c r="JT21">
        <v>23.4937</v>
      </c>
      <c r="JU21">
        <v>100</v>
      </c>
      <c r="JV21">
        <v>17.9069</v>
      </c>
      <c r="JW21">
        <v>99.010300000000001</v>
      </c>
      <c r="JX21">
        <v>98.929599999999994</v>
      </c>
    </row>
    <row r="22" spans="1:284" x14ac:dyDescent="0.3">
      <c r="A22">
        <v>6</v>
      </c>
      <c r="B22">
        <v>1693585471</v>
      </c>
      <c r="C22">
        <v>605.5</v>
      </c>
      <c r="D22" t="s">
        <v>451</v>
      </c>
      <c r="E22" t="s">
        <v>452</v>
      </c>
      <c r="F22" t="s">
        <v>416</v>
      </c>
      <c r="G22" t="s">
        <v>417</v>
      </c>
      <c r="H22" t="s">
        <v>31</v>
      </c>
      <c r="I22" t="s">
        <v>418</v>
      </c>
      <c r="J22" t="s">
        <v>419</v>
      </c>
      <c r="K22" t="s">
        <v>420</v>
      </c>
      <c r="L22" t="s">
        <v>421</v>
      </c>
      <c r="M22">
        <v>1693585471</v>
      </c>
      <c r="N22">
        <f t="shared" si="0"/>
        <v>6.8990892077723034E-3</v>
      </c>
      <c r="O22">
        <f t="shared" si="1"/>
        <v>6.8990892077723034</v>
      </c>
      <c r="P22">
        <f t="shared" si="2"/>
        <v>1.4989511840818528</v>
      </c>
      <c r="Q22">
        <f t="shared" si="3"/>
        <v>72.531999999999996</v>
      </c>
      <c r="R22">
        <f t="shared" si="4"/>
        <v>66.705586630491979</v>
      </c>
      <c r="S22">
        <f t="shared" si="5"/>
        <v>6.6620015436556237</v>
      </c>
      <c r="T22">
        <f t="shared" si="6"/>
        <v>7.2438954572292005</v>
      </c>
      <c r="U22">
        <f t="shared" si="7"/>
        <v>0.59571875929230611</v>
      </c>
      <c r="V22">
        <f t="shared" si="8"/>
        <v>2.9299256207789237</v>
      </c>
      <c r="W22">
        <f t="shared" si="9"/>
        <v>0.53570838291348133</v>
      </c>
      <c r="X22">
        <f t="shared" si="10"/>
        <v>0.33970426129725845</v>
      </c>
      <c r="Y22">
        <f t="shared" si="11"/>
        <v>344.32440065842127</v>
      </c>
      <c r="Z22">
        <f t="shared" si="12"/>
        <v>28.654367699225759</v>
      </c>
      <c r="AA22">
        <f t="shared" si="13"/>
        <v>27.982500000000002</v>
      </c>
      <c r="AB22">
        <f t="shared" si="14"/>
        <v>3.790969944907626</v>
      </c>
      <c r="AC22">
        <f t="shared" si="15"/>
        <v>65.466533129549589</v>
      </c>
      <c r="AD22">
        <f t="shared" si="16"/>
        <v>2.54558028679185</v>
      </c>
      <c r="AE22">
        <f t="shared" si="17"/>
        <v>3.8883688582599665</v>
      </c>
      <c r="AF22">
        <f t="shared" si="18"/>
        <v>1.245389658115776</v>
      </c>
      <c r="AG22">
        <f t="shared" si="19"/>
        <v>-304.24983406275857</v>
      </c>
      <c r="AH22">
        <f t="shared" si="20"/>
        <v>68.838161799386953</v>
      </c>
      <c r="AI22">
        <f t="shared" si="21"/>
        <v>5.1315756681475868</v>
      </c>
      <c r="AJ22">
        <f t="shared" si="22"/>
        <v>114.04430406319726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52634.228987142422</v>
      </c>
      <c r="AP22" t="s">
        <v>422</v>
      </c>
      <c r="AQ22">
        <v>10238.9</v>
      </c>
      <c r="AR22">
        <v>302.21199999999999</v>
      </c>
      <c r="AS22">
        <v>4052.3</v>
      </c>
      <c r="AT22">
        <f t="shared" si="26"/>
        <v>0.92542210596451402</v>
      </c>
      <c r="AU22">
        <v>-0.32343011824092421</v>
      </c>
      <c r="AV22" t="s">
        <v>453</v>
      </c>
      <c r="AW22">
        <v>10408</v>
      </c>
      <c r="AX22">
        <v>1038.9767999999999</v>
      </c>
      <c r="AY22">
        <v>1220.94990818518</v>
      </c>
      <c r="AZ22">
        <f t="shared" si="27"/>
        <v>0.14904223913302461</v>
      </c>
      <c r="BA22">
        <v>0.5</v>
      </c>
      <c r="BB22">
        <f t="shared" si="28"/>
        <v>1512.9834003292106</v>
      </c>
      <c r="BC22">
        <f t="shared" si="29"/>
        <v>1.4989511840818528</v>
      </c>
      <c r="BD22">
        <f t="shared" si="30"/>
        <v>112.74921687808146</v>
      </c>
      <c r="BE22">
        <f t="shared" si="31"/>
        <v>1.2044952389604832E-3</v>
      </c>
      <c r="BF22">
        <f t="shared" si="32"/>
        <v>2.3189731804995497</v>
      </c>
      <c r="BG22">
        <f t="shared" si="33"/>
        <v>257.65250934970794</v>
      </c>
      <c r="BH22" t="s">
        <v>454</v>
      </c>
      <c r="BI22">
        <v>662.11</v>
      </c>
      <c r="BJ22">
        <f t="shared" si="34"/>
        <v>662.11</v>
      </c>
      <c r="BK22">
        <f t="shared" si="35"/>
        <v>0.45770912011930087</v>
      </c>
      <c r="BL22">
        <f t="shared" si="36"/>
        <v>0.32562654441794192</v>
      </c>
      <c r="BM22">
        <f t="shared" si="37"/>
        <v>0.83515970839829634</v>
      </c>
      <c r="BN22">
        <f t="shared" si="38"/>
        <v>0.1980685749047178</v>
      </c>
      <c r="BO22">
        <f t="shared" si="39"/>
        <v>0.75500897360670471</v>
      </c>
      <c r="BP22">
        <f t="shared" si="40"/>
        <v>0.20751242118646301</v>
      </c>
      <c r="BQ22">
        <f t="shared" si="41"/>
        <v>0.79248757881353704</v>
      </c>
      <c r="BR22">
        <v>5922</v>
      </c>
      <c r="BS22">
        <v>290.00000000000011</v>
      </c>
      <c r="BT22">
        <v>1183.1500000000001</v>
      </c>
      <c r="BU22">
        <v>115</v>
      </c>
      <c r="BV22">
        <v>10408</v>
      </c>
      <c r="BW22">
        <v>1181.1199999999999</v>
      </c>
      <c r="BX22">
        <v>2.0299999999999998</v>
      </c>
      <c r="BY22">
        <v>300.00000000000011</v>
      </c>
      <c r="BZ22">
        <v>38.299999999999997</v>
      </c>
      <c r="CA22">
        <v>1220.94990818518</v>
      </c>
      <c r="CB22">
        <v>1.2436933167162629</v>
      </c>
      <c r="CC22">
        <v>-41.451984107494177</v>
      </c>
      <c r="CD22">
        <v>1.057555034459928</v>
      </c>
      <c r="CE22">
        <v>0.98210097066803259</v>
      </c>
      <c r="CF22">
        <v>-1.127614215795328E-2</v>
      </c>
      <c r="CG22">
        <v>289.99999999999989</v>
      </c>
      <c r="CH22">
        <v>1180.3</v>
      </c>
      <c r="CI22">
        <v>885</v>
      </c>
      <c r="CJ22">
        <v>10344</v>
      </c>
      <c r="CK22">
        <v>1180.8800000000001</v>
      </c>
      <c r="CL22">
        <v>-0.57999999999999996</v>
      </c>
      <c r="CZ22">
        <f t="shared" si="42"/>
        <v>1799.76</v>
      </c>
      <c r="DA22">
        <f t="shared" si="43"/>
        <v>1512.9834003292106</v>
      </c>
      <c r="DB22">
        <f t="shared" si="44"/>
        <v>0.84065842130573554</v>
      </c>
      <c r="DC22">
        <f t="shared" si="45"/>
        <v>0.19131684261147114</v>
      </c>
      <c r="DD22">
        <v>6</v>
      </c>
      <c r="DE22">
        <v>0.5</v>
      </c>
      <c r="DF22" t="s">
        <v>425</v>
      </c>
      <c r="DG22">
        <v>2</v>
      </c>
      <c r="DH22">
        <v>1693585471</v>
      </c>
      <c r="DI22">
        <v>72.531999999999996</v>
      </c>
      <c r="DJ22">
        <v>74.930099999999996</v>
      </c>
      <c r="DK22">
        <v>25.488499999999998</v>
      </c>
      <c r="DL22">
        <v>17.424399999999999</v>
      </c>
      <c r="DM22">
        <v>74.106399999999994</v>
      </c>
      <c r="DN22">
        <v>25.2319</v>
      </c>
      <c r="DO22">
        <v>500.23500000000001</v>
      </c>
      <c r="DP22">
        <v>99.772000000000006</v>
      </c>
      <c r="DQ22">
        <v>9.9718100000000004E-2</v>
      </c>
      <c r="DR22">
        <v>28.418299999999999</v>
      </c>
      <c r="DS22">
        <v>27.982500000000002</v>
      </c>
      <c r="DT22">
        <v>999.9</v>
      </c>
      <c r="DU22">
        <v>0</v>
      </c>
      <c r="DV22">
        <v>0</v>
      </c>
      <c r="DW22">
        <v>10025</v>
      </c>
      <c r="DX22">
        <v>0</v>
      </c>
      <c r="DY22">
        <v>1580.24</v>
      </c>
      <c r="DZ22">
        <v>-2.3980600000000001</v>
      </c>
      <c r="EA22">
        <v>74.429100000000005</v>
      </c>
      <c r="EB22">
        <v>76.258899999999997</v>
      </c>
      <c r="EC22">
        <v>8.0641200000000008</v>
      </c>
      <c r="ED22">
        <v>74.930099999999996</v>
      </c>
      <c r="EE22">
        <v>17.424399999999999</v>
      </c>
      <c r="EF22">
        <v>2.54304</v>
      </c>
      <c r="EG22">
        <v>1.73847</v>
      </c>
      <c r="EH22">
        <v>21.304600000000001</v>
      </c>
      <c r="EI22">
        <v>15.244199999999999</v>
      </c>
      <c r="EJ22">
        <v>1799.76</v>
      </c>
      <c r="EK22">
        <v>0.97799199999999997</v>
      </c>
      <c r="EL22">
        <v>2.2007599999999999E-2</v>
      </c>
      <c r="EM22">
        <v>0</v>
      </c>
      <c r="EN22">
        <v>1039.27</v>
      </c>
      <c r="EO22">
        <v>4.9995000000000003</v>
      </c>
      <c r="EP22">
        <v>19438.400000000001</v>
      </c>
      <c r="EQ22">
        <v>16657.5</v>
      </c>
      <c r="ER22">
        <v>48.186999999999998</v>
      </c>
      <c r="ES22">
        <v>49.186999999999998</v>
      </c>
      <c r="ET22">
        <v>49.125</v>
      </c>
      <c r="EU22">
        <v>48.375</v>
      </c>
      <c r="EV22">
        <v>49.311999999999998</v>
      </c>
      <c r="EW22">
        <v>1755.26</v>
      </c>
      <c r="EX22">
        <v>39.5</v>
      </c>
      <c r="EY22">
        <v>0</v>
      </c>
      <c r="EZ22">
        <v>118.7999999523163</v>
      </c>
      <c r="FA22">
        <v>0</v>
      </c>
      <c r="FB22">
        <v>1038.9767999999999</v>
      </c>
      <c r="FC22">
        <v>3.9999979028418398E-2</v>
      </c>
      <c r="FD22">
        <v>10.23846164676452</v>
      </c>
      <c r="FE22">
        <v>19440.216</v>
      </c>
      <c r="FF22">
        <v>15</v>
      </c>
      <c r="FG22">
        <v>1693585431</v>
      </c>
      <c r="FH22" t="s">
        <v>455</v>
      </c>
      <c r="FI22">
        <v>1693585422.5</v>
      </c>
      <c r="FJ22">
        <v>1693585431</v>
      </c>
      <c r="FK22">
        <v>7</v>
      </c>
      <c r="FL22">
        <v>0</v>
      </c>
      <c r="FM22">
        <v>-2E-3</v>
      </c>
      <c r="FN22">
        <v>-1.58</v>
      </c>
      <c r="FO22">
        <v>-3.7999999999999999E-2</v>
      </c>
      <c r="FP22">
        <v>75</v>
      </c>
      <c r="FQ22">
        <v>18</v>
      </c>
      <c r="FR22">
        <v>0.76</v>
      </c>
      <c r="FS22">
        <v>0.02</v>
      </c>
      <c r="FT22">
        <v>1.586152164311065</v>
      </c>
      <c r="FU22">
        <v>-8.1794619779700067E-2</v>
      </c>
      <c r="FV22">
        <v>5.9930827869889743E-2</v>
      </c>
      <c r="FW22">
        <v>1</v>
      </c>
      <c r="FX22">
        <v>0.58727224202545247</v>
      </c>
      <c r="FY22">
        <v>3.6332100473107073E-2</v>
      </c>
      <c r="FZ22">
        <v>1.221455522777944E-2</v>
      </c>
      <c r="GA22">
        <v>1</v>
      </c>
      <c r="GB22">
        <v>2</v>
      </c>
      <c r="GC22">
        <v>2</v>
      </c>
      <c r="GD22" t="s">
        <v>427</v>
      </c>
      <c r="GE22">
        <v>2.9712999999999998</v>
      </c>
      <c r="GF22">
        <v>2.8116300000000001</v>
      </c>
      <c r="GG22">
        <v>2.1489000000000001E-2</v>
      </c>
      <c r="GH22">
        <v>2.1462200000000001E-2</v>
      </c>
      <c r="GI22">
        <v>0.12543899999999999</v>
      </c>
      <c r="GJ22">
        <v>9.5171000000000006E-2</v>
      </c>
      <c r="GK22">
        <v>28864.3</v>
      </c>
      <c r="GL22">
        <v>26698.799999999999</v>
      </c>
      <c r="GM22">
        <v>26510.2</v>
      </c>
      <c r="GN22">
        <v>25738.5</v>
      </c>
      <c r="GO22">
        <v>31543.9</v>
      </c>
      <c r="GP22">
        <v>32793.300000000003</v>
      </c>
      <c r="GQ22">
        <v>37547.4</v>
      </c>
      <c r="GR22">
        <v>38072.199999999997</v>
      </c>
      <c r="GS22">
        <v>1.9805999999999999</v>
      </c>
      <c r="GT22">
        <v>2.0202</v>
      </c>
      <c r="GU22">
        <v>2.9727799999999999E-2</v>
      </c>
      <c r="GV22">
        <v>0</v>
      </c>
      <c r="GW22">
        <v>27.4969</v>
      </c>
      <c r="GX22">
        <v>999.9</v>
      </c>
      <c r="GY22">
        <v>44.8</v>
      </c>
      <c r="GZ22">
        <v>33.200000000000003</v>
      </c>
      <c r="HA22">
        <v>22.941199999999998</v>
      </c>
      <c r="HB22">
        <v>61.417499999999997</v>
      </c>
      <c r="HC22">
        <v>13.101000000000001</v>
      </c>
      <c r="HD22">
        <v>1</v>
      </c>
      <c r="HE22">
        <v>0.26235799999999998</v>
      </c>
      <c r="HF22">
        <v>2.6461899999999998</v>
      </c>
      <c r="HG22">
        <v>20.234000000000002</v>
      </c>
      <c r="HH22">
        <v>5.2088999999999999</v>
      </c>
      <c r="HI22">
        <v>11.932700000000001</v>
      </c>
      <c r="HJ22">
        <v>4.9875999999999996</v>
      </c>
      <c r="HK22">
        <v>3.2909999999999999</v>
      </c>
      <c r="HL22">
        <v>9999</v>
      </c>
      <c r="HM22">
        <v>9999</v>
      </c>
      <c r="HN22">
        <v>9999</v>
      </c>
      <c r="HO22">
        <v>999.9</v>
      </c>
      <c r="HP22">
        <v>1.87042</v>
      </c>
      <c r="HQ22">
        <v>1.8767400000000001</v>
      </c>
      <c r="HR22">
        <v>1.8745400000000001</v>
      </c>
      <c r="HS22">
        <v>1.87286</v>
      </c>
      <c r="HT22">
        <v>1.8732599999999999</v>
      </c>
      <c r="HU22">
        <v>1.8706700000000001</v>
      </c>
      <c r="HV22">
        <v>1.87656</v>
      </c>
      <c r="HW22">
        <v>1.87561</v>
      </c>
      <c r="HX22">
        <v>5</v>
      </c>
      <c r="HY22">
        <v>0</v>
      </c>
      <c r="HZ22">
        <v>0</v>
      </c>
      <c r="IA22">
        <v>0</v>
      </c>
      <c r="IB22" t="s">
        <v>428</v>
      </c>
      <c r="IC22" t="s">
        <v>429</v>
      </c>
      <c r="ID22" t="s">
        <v>430</v>
      </c>
      <c r="IE22" t="s">
        <v>430</v>
      </c>
      <c r="IF22" t="s">
        <v>430</v>
      </c>
      <c r="IG22" t="s">
        <v>430</v>
      </c>
      <c r="IH22">
        <v>0</v>
      </c>
      <c r="II22">
        <v>100</v>
      </c>
      <c r="IJ22">
        <v>100</v>
      </c>
      <c r="IK22">
        <v>-1.5740000000000001</v>
      </c>
      <c r="IL22">
        <v>0.25659999999999999</v>
      </c>
      <c r="IM22">
        <v>-1.386294392938892</v>
      </c>
      <c r="IN22">
        <v>-2.677719669153116E-3</v>
      </c>
      <c r="IO22">
        <v>1.9353498771248068E-6</v>
      </c>
      <c r="IP22">
        <v>-6.1862177325538213E-10</v>
      </c>
      <c r="IQ22">
        <v>-0.22987204438517481</v>
      </c>
      <c r="IR22">
        <v>-1.5299015507423901E-2</v>
      </c>
      <c r="IS22">
        <v>1.742162107778985E-3</v>
      </c>
      <c r="IT22">
        <v>-1.472690239905804E-5</v>
      </c>
      <c r="IU22">
        <v>3</v>
      </c>
      <c r="IV22">
        <v>2255</v>
      </c>
      <c r="IW22">
        <v>2</v>
      </c>
      <c r="IX22">
        <v>41</v>
      </c>
      <c r="IY22">
        <v>0.8</v>
      </c>
      <c r="IZ22">
        <v>0.7</v>
      </c>
      <c r="JA22">
        <v>0.306396</v>
      </c>
      <c r="JB22">
        <v>2.52197</v>
      </c>
      <c r="JC22">
        <v>1.5991200000000001</v>
      </c>
      <c r="JD22">
        <v>2.2705099999999998</v>
      </c>
      <c r="JE22">
        <v>1.5502899999999999</v>
      </c>
      <c r="JF22">
        <v>2.4047900000000002</v>
      </c>
      <c r="JG22">
        <v>37.771099999999997</v>
      </c>
      <c r="JH22">
        <v>23.7986</v>
      </c>
      <c r="JI22">
        <v>18</v>
      </c>
      <c r="JJ22">
        <v>506.99099999999999</v>
      </c>
      <c r="JK22">
        <v>501.41300000000001</v>
      </c>
      <c r="JL22">
        <v>23.7301</v>
      </c>
      <c r="JM22">
        <v>30.730599999999999</v>
      </c>
      <c r="JN22">
        <v>30.000399999999999</v>
      </c>
      <c r="JO22">
        <v>30.712599999999998</v>
      </c>
      <c r="JP22">
        <v>30.677099999999999</v>
      </c>
      <c r="JQ22">
        <v>6.1765299999999996</v>
      </c>
      <c r="JR22">
        <v>30.335899999999999</v>
      </c>
      <c r="JS22">
        <v>44.9148</v>
      </c>
      <c r="JT22">
        <v>23.7348</v>
      </c>
      <c r="JU22">
        <v>75</v>
      </c>
      <c r="JV22">
        <v>17.4223</v>
      </c>
      <c r="JW22">
        <v>99.007000000000005</v>
      </c>
      <c r="JX22">
        <v>98.908600000000007</v>
      </c>
    </row>
    <row r="23" spans="1:284" x14ac:dyDescent="0.3">
      <c r="A23">
        <v>7</v>
      </c>
      <c r="B23">
        <v>1693585583</v>
      </c>
      <c r="C23">
        <v>717.5</v>
      </c>
      <c r="D23" t="s">
        <v>456</v>
      </c>
      <c r="E23" t="s">
        <v>457</v>
      </c>
      <c r="F23" t="s">
        <v>416</v>
      </c>
      <c r="G23" t="s">
        <v>417</v>
      </c>
      <c r="H23" t="s">
        <v>31</v>
      </c>
      <c r="I23" t="s">
        <v>418</v>
      </c>
      <c r="J23" t="s">
        <v>419</v>
      </c>
      <c r="K23" t="s">
        <v>420</v>
      </c>
      <c r="L23" t="s">
        <v>421</v>
      </c>
      <c r="M23">
        <v>1693585583</v>
      </c>
      <c r="N23">
        <f t="shared" si="0"/>
        <v>7.0030612803011535E-3</v>
      </c>
      <c r="O23">
        <f t="shared" si="1"/>
        <v>7.0030612803011536</v>
      </c>
      <c r="P23">
        <f t="shared" si="2"/>
        <v>-0.22098323186586849</v>
      </c>
      <c r="Q23">
        <f t="shared" si="3"/>
        <v>49.886600000000001</v>
      </c>
      <c r="R23">
        <f t="shared" si="4"/>
        <v>49.517240200258819</v>
      </c>
      <c r="S23">
        <f t="shared" si="5"/>
        <v>4.9454103243141478</v>
      </c>
      <c r="T23">
        <f t="shared" si="6"/>
        <v>4.9822992090670004</v>
      </c>
      <c r="U23">
        <f t="shared" si="7"/>
        <v>0.60418487817870103</v>
      </c>
      <c r="V23">
        <f t="shared" si="8"/>
        <v>2.9255539915312303</v>
      </c>
      <c r="W23">
        <f t="shared" si="9"/>
        <v>0.54246891204117809</v>
      </c>
      <c r="X23">
        <f t="shared" si="10"/>
        <v>0.34406115780065238</v>
      </c>
      <c r="Y23">
        <f t="shared" si="11"/>
        <v>344.41180065825307</v>
      </c>
      <c r="Z23">
        <f t="shared" si="12"/>
        <v>28.617265592300548</v>
      </c>
      <c r="AA23">
        <f t="shared" si="13"/>
        <v>28.0046</v>
      </c>
      <c r="AB23">
        <f t="shared" si="14"/>
        <v>3.7958574387391719</v>
      </c>
      <c r="AC23">
        <f t="shared" si="15"/>
        <v>65.557103295742891</v>
      </c>
      <c r="AD23">
        <f t="shared" si="16"/>
        <v>2.5474876789630003</v>
      </c>
      <c r="AE23">
        <f t="shared" si="17"/>
        <v>3.8859064096696105</v>
      </c>
      <c r="AF23">
        <f t="shared" si="18"/>
        <v>1.2483697597761716</v>
      </c>
      <c r="AG23">
        <f t="shared" si="19"/>
        <v>-308.83500246128085</v>
      </c>
      <c r="AH23">
        <f t="shared" si="20"/>
        <v>63.53060962358856</v>
      </c>
      <c r="AI23">
        <f t="shared" si="21"/>
        <v>4.7432625383449292</v>
      </c>
      <c r="AJ23">
        <f t="shared" si="22"/>
        <v>103.85067035890572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52510.47880492203</v>
      </c>
      <c r="AP23" t="s">
        <v>422</v>
      </c>
      <c r="AQ23">
        <v>10238.9</v>
      </c>
      <c r="AR23">
        <v>302.21199999999999</v>
      </c>
      <c r="AS23">
        <v>4052.3</v>
      </c>
      <c r="AT23">
        <f t="shared" si="26"/>
        <v>0.92542210596451402</v>
      </c>
      <c r="AU23">
        <v>-0.32343011824092421</v>
      </c>
      <c r="AV23" t="s">
        <v>458</v>
      </c>
      <c r="AW23">
        <v>10398</v>
      </c>
      <c r="AX23">
        <v>1045.8699999999999</v>
      </c>
      <c r="AY23">
        <v>1212.2293862233521</v>
      </c>
      <c r="AZ23">
        <f t="shared" si="27"/>
        <v>0.13723424635137549</v>
      </c>
      <c r="BA23">
        <v>0.5</v>
      </c>
      <c r="BB23">
        <f t="shared" si="28"/>
        <v>1513.3698003291265</v>
      </c>
      <c r="BC23">
        <f t="shared" si="29"/>
        <v>-0.22098323186586849</v>
      </c>
      <c r="BD23">
        <f t="shared" si="30"/>
        <v>103.84308199954964</v>
      </c>
      <c r="BE23">
        <f t="shared" si="31"/>
        <v>6.7694549179437609E-5</v>
      </c>
      <c r="BF23">
        <f t="shared" si="32"/>
        <v>2.3428491719910904</v>
      </c>
      <c r="BG23">
        <f t="shared" si="33"/>
        <v>257.26196551540409</v>
      </c>
      <c r="BH23" t="s">
        <v>459</v>
      </c>
      <c r="BI23">
        <v>657.73</v>
      </c>
      <c r="BJ23">
        <f t="shared" si="34"/>
        <v>657.73</v>
      </c>
      <c r="BK23">
        <f t="shared" si="35"/>
        <v>0.45742117170651242</v>
      </c>
      <c r="BL23">
        <f t="shared" si="36"/>
        <v>0.30001725945345359</v>
      </c>
      <c r="BM23">
        <f t="shared" si="37"/>
        <v>0.83665106737426187</v>
      </c>
      <c r="BN23">
        <f t="shared" si="38"/>
        <v>0.18280901963176496</v>
      </c>
      <c r="BO23">
        <f t="shared" si="39"/>
        <v>0.75733439156005089</v>
      </c>
      <c r="BP23">
        <f t="shared" si="40"/>
        <v>0.18867579341631374</v>
      </c>
      <c r="BQ23">
        <f t="shared" si="41"/>
        <v>0.81132420658368631</v>
      </c>
      <c r="BR23">
        <v>5924</v>
      </c>
      <c r="BS23">
        <v>290.00000000000011</v>
      </c>
      <c r="BT23">
        <v>1176.94</v>
      </c>
      <c r="BU23">
        <v>155</v>
      </c>
      <c r="BV23">
        <v>10398</v>
      </c>
      <c r="BW23">
        <v>1175.25</v>
      </c>
      <c r="BX23">
        <v>1.69</v>
      </c>
      <c r="BY23">
        <v>300.00000000000011</v>
      </c>
      <c r="BZ23">
        <v>38.299999999999997</v>
      </c>
      <c r="CA23">
        <v>1212.2293862233521</v>
      </c>
      <c r="CB23">
        <v>1.5252530334573731</v>
      </c>
      <c r="CC23">
        <v>-38.452144243441907</v>
      </c>
      <c r="CD23">
        <v>1.296860705558416</v>
      </c>
      <c r="CE23">
        <v>0.96913351461375763</v>
      </c>
      <c r="CF23">
        <v>-1.127528987764184E-2</v>
      </c>
      <c r="CG23">
        <v>289.99999999999989</v>
      </c>
      <c r="CH23">
        <v>1174.23</v>
      </c>
      <c r="CI23">
        <v>825</v>
      </c>
      <c r="CJ23">
        <v>10346.6</v>
      </c>
      <c r="CK23">
        <v>1175.07</v>
      </c>
      <c r="CL23">
        <v>-0.84</v>
      </c>
      <c r="CZ23">
        <f t="shared" si="42"/>
        <v>1800.22</v>
      </c>
      <c r="DA23">
        <f t="shared" si="43"/>
        <v>1513.3698003291265</v>
      </c>
      <c r="DB23">
        <f t="shared" si="44"/>
        <v>0.84065825306302921</v>
      </c>
      <c r="DC23">
        <f t="shared" si="45"/>
        <v>0.19131650612605852</v>
      </c>
      <c r="DD23">
        <v>6</v>
      </c>
      <c r="DE23">
        <v>0.5</v>
      </c>
      <c r="DF23" t="s">
        <v>425</v>
      </c>
      <c r="DG23">
        <v>2</v>
      </c>
      <c r="DH23">
        <v>1693585583</v>
      </c>
      <c r="DI23">
        <v>49.886600000000001</v>
      </c>
      <c r="DJ23">
        <v>50.040500000000002</v>
      </c>
      <c r="DK23">
        <v>25.507400000000001</v>
      </c>
      <c r="DL23">
        <v>17.3261</v>
      </c>
      <c r="DM23">
        <v>51.521599999999999</v>
      </c>
      <c r="DN23">
        <v>25.249600000000001</v>
      </c>
      <c r="DO23">
        <v>500.49</v>
      </c>
      <c r="DP23">
        <v>99.772400000000005</v>
      </c>
      <c r="DQ23">
        <v>0.100095</v>
      </c>
      <c r="DR23">
        <v>28.407399999999999</v>
      </c>
      <c r="DS23">
        <v>28.0046</v>
      </c>
      <c r="DT23">
        <v>999.9</v>
      </c>
      <c r="DU23">
        <v>0</v>
      </c>
      <c r="DV23">
        <v>0</v>
      </c>
      <c r="DW23">
        <v>10000</v>
      </c>
      <c r="DX23">
        <v>0</v>
      </c>
      <c r="DY23">
        <v>1587.25</v>
      </c>
      <c r="DZ23">
        <v>-0.15392700000000001</v>
      </c>
      <c r="EA23">
        <v>51.192399999999999</v>
      </c>
      <c r="EB23">
        <v>50.922800000000002</v>
      </c>
      <c r="EC23">
        <v>8.18126</v>
      </c>
      <c r="ED23">
        <v>50.040500000000002</v>
      </c>
      <c r="EE23">
        <v>17.3261</v>
      </c>
      <c r="EF23">
        <v>2.5449299999999999</v>
      </c>
      <c r="EG23">
        <v>1.7286699999999999</v>
      </c>
      <c r="EH23">
        <v>21.316700000000001</v>
      </c>
      <c r="EI23">
        <v>15.1563</v>
      </c>
      <c r="EJ23">
        <v>1800.22</v>
      </c>
      <c r="EK23">
        <v>0.97799899999999995</v>
      </c>
      <c r="EL23">
        <v>2.2000700000000002E-2</v>
      </c>
      <c r="EM23">
        <v>0</v>
      </c>
      <c r="EN23">
        <v>1046.29</v>
      </c>
      <c r="EO23">
        <v>4.9995000000000003</v>
      </c>
      <c r="EP23">
        <v>19606.3</v>
      </c>
      <c r="EQ23">
        <v>16661.900000000001</v>
      </c>
      <c r="ER23">
        <v>48.311999999999998</v>
      </c>
      <c r="ES23">
        <v>49.375</v>
      </c>
      <c r="ET23">
        <v>49.25</v>
      </c>
      <c r="EU23">
        <v>48.5</v>
      </c>
      <c r="EV23">
        <v>49.436999999999998</v>
      </c>
      <c r="EW23">
        <v>1755.72</v>
      </c>
      <c r="EX23">
        <v>39.5</v>
      </c>
      <c r="EY23">
        <v>0</v>
      </c>
      <c r="EZ23">
        <v>109.7999999523163</v>
      </c>
      <c r="FA23">
        <v>0</v>
      </c>
      <c r="FB23">
        <v>1045.8699999999999</v>
      </c>
      <c r="FC23">
        <v>2.2007692245356978</v>
      </c>
      <c r="FD23">
        <v>-14.53846206888349</v>
      </c>
      <c r="FE23">
        <v>19581.04</v>
      </c>
      <c r="FF23">
        <v>15</v>
      </c>
      <c r="FG23">
        <v>1693585543.5</v>
      </c>
      <c r="FH23" t="s">
        <v>460</v>
      </c>
      <c r="FI23">
        <v>1693585536</v>
      </c>
      <c r="FJ23">
        <v>1693585543.5</v>
      </c>
      <c r="FK23">
        <v>8</v>
      </c>
      <c r="FL23">
        <v>-0.11600000000000001</v>
      </c>
      <c r="FM23">
        <v>0</v>
      </c>
      <c r="FN23">
        <v>-1.635</v>
      </c>
      <c r="FO23">
        <v>-4.8000000000000001E-2</v>
      </c>
      <c r="FP23">
        <v>50</v>
      </c>
      <c r="FQ23">
        <v>17</v>
      </c>
      <c r="FR23">
        <v>0.79</v>
      </c>
      <c r="FS23">
        <v>0.02</v>
      </c>
      <c r="FT23">
        <v>-0.27312011154313359</v>
      </c>
      <c r="FU23">
        <v>-7.694892855685731E-2</v>
      </c>
      <c r="FV23">
        <v>4.7193974386306202E-2</v>
      </c>
      <c r="FW23">
        <v>1</v>
      </c>
      <c r="FX23">
        <v>0.59704439984812396</v>
      </c>
      <c r="FY23">
        <v>5.672307411032957E-2</v>
      </c>
      <c r="FZ23">
        <v>1.4845881558051929E-2</v>
      </c>
      <c r="GA23">
        <v>1</v>
      </c>
      <c r="GB23">
        <v>2</v>
      </c>
      <c r="GC23">
        <v>2</v>
      </c>
      <c r="GD23" t="s">
        <v>427</v>
      </c>
      <c r="GE23">
        <v>2.9718900000000001</v>
      </c>
      <c r="GF23">
        <v>2.8117899999999998</v>
      </c>
      <c r="GG23">
        <v>1.50134E-2</v>
      </c>
      <c r="GH23">
        <v>1.4406199999999999E-2</v>
      </c>
      <c r="GI23">
        <v>0.12547700000000001</v>
      </c>
      <c r="GJ23">
        <v>9.4763100000000003E-2</v>
      </c>
      <c r="GK23">
        <v>29052.6</v>
      </c>
      <c r="GL23">
        <v>26887.599999999999</v>
      </c>
      <c r="GM23">
        <v>26508.1</v>
      </c>
      <c r="GN23">
        <v>25735.3</v>
      </c>
      <c r="GO23">
        <v>31540.2</v>
      </c>
      <c r="GP23">
        <v>32804.300000000003</v>
      </c>
      <c r="GQ23">
        <v>37544.400000000001</v>
      </c>
      <c r="GR23">
        <v>38068.300000000003</v>
      </c>
      <c r="GS23">
        <v>1.9799</v>
      </c>
      <c r="GT23">
        <v>2.0177999999999998</v>
      </c>
      <c r="GU23">
        <v>2.7790700000000002E-2</v>
      </c>
      <c r="GV23">
        <v>0</v>
      </c>
      <c r="GW23">
        <v>27.550699999999999</v>
      </c>
      <c r="GX23">
        <v>999.9</v>
      </c>
      <c r="GY23">
        <v>44.4</v>
      </c>
      <c r="GZ23">
        <v>33.200000000000003</v>
      </c>
      <c r="HA23">
        <v>22.7349</v>
      </c>
      <c r="HB23">
        <v>61.497500000000002</v>
      </c>
      <c r="HC23">
        <v>12.135400000000001</v>
      </c>
      <c r="HD23">
        <v>1</v>
      </c>
      <c r="HE23">
        <v>0.270366</v>
      </c>
      <c r="HF23">
        <v>3.0265499999999999</v>
      </c>
      <c r="HG23">
        <v>20.227900000000002</v>
      </c>
      <c r="HH23">
        <v>5.2053099999999999</v>
      </c>
      <c r="HI23">
        <v>11.932700000000001</v>
      </c>
      <c r="HJ23">
        <v>4.9878</v>
      </c>
      <c r="HK23">
        <v>3.2909999999999999</v>
      </c>
      <c r="HL23">
        <v>9999</v>
      </c>
      <c r="HM23">
        <v>9999</v>
      </c>
      <c r="HN23">
        <v>9999</v>
      </c>
      <c r="HO23">
        <v>999.9</v>
      </c>
      <c r="HP23">
        <v>1.87046</v>
      </c>
      <c r="HQ23">
        <v>1.8768199999999999</v>
      </c>
      <c r="HR23">
        <v>1.8745400000000001</v>
      </c>
      <c r="HS23">
        <v>1.87286</v>
      </c>
      <c r="HT23">
        <v>1.8732599999999999</v>
      </c>
      <c r="HU23">
        <v>1.8706499999999999</v>
      </c>
      <c r="HV23">
        <v>1.8765799999999999</v>
      </c>
      <c r="HW23">
        <v>1.87561</v>
      </c>
      <c r="HX23">
        <v>5</v>
      </c>
      <c r="HY23">
        <v>0</v>
      </c>
      <c r="HZ23">
        <v>0</v>
      </c>
      <c r="IA23">
        <v>0</v>
      </c>
      <c r="IB23" t="s">
        <v>428</v>
      </c>
      <c r="IC23" t="s">
        <v>429</v>
      </c>
      <c r="ID23" t="s">
        <v>430</v>
      </c>
      <c r="IE23" t="s">
        <v>430</v>
      </c>
      <c r="IF23" t="s">
        <v>430</v>
      </c>
      <c r="IG23" t="s">
        <v>430</v>
      </c>
      <c r="IH23">
        <v>0</v>
      </c>
      <c r="II23">
        <v>100</v>
      </c>
      <c r="IJ23">
        <v>100</v>
      </c>
      <c r="IK23">
        <v>-1.635</v>
      </c>
      <c r="IL23">
        <v>0.25779999999999997</v>
      </c>
      <c r="IM23">
        <v>-1.502094612345428</v>
      </c>
      <c r="IN23">
        <v>-2.677719669153116E-3</v>
      </c>
      <c r="IO23">
        <v>1.9353498771248068E-6</v>
      </c>
      <c r="IP23">
        <v>-6.1862177325538213E-10</v>
      </c>
      <c r="IQ23">
        <v>-0.22958827452282871</v>
      </c>
      <c r="IR23">
        <v>-1.5299015507423901E-2</v>
      </c>
      <c r="IS23">
        <v>1.742162107778985E-3</v>
      </c>
      <c r="IT23">
        <v>-1.472690239905804E-5</v>
      </c>
      <c r="IU23">
        <v>3</v>
      </c>
      <c r="IV23">
        <v>2255</v>
      </c>
      <c r="IW23">
        <v>2</v>
      </c>
      <c r="IX23">
        <v>41</v>
      </c>
      <c r="IY23">
        <v>0.8</v>
      </c>
      <c r="IZ23">
        <v>0.7</v>
      </c>
      <c r="JA23">
        <v>0.25512699999999999</v>
      </c>
      <c r="JB23">
        <v>2.5341800000000001</v>
      </c>
      <c r="JC23">
        <v>1.5991200000000001</v>
      </c>
      <c r="JD23">
        <v>2.2705099999999998</v>
      </c>
      <c r="JE23">
        <v>1.5502899999999999</v>
      </c>
      <c r="JF23">
        <v>2.3083499999999999</v>
      </c>
      <c r="JG23">
        <v>37.819499999999998</v>
      </c>
      <c r="JH23">
        <v>23.780999999999999</v>
      </c>
      <c r="JI23">
        <v>18</v>
      </c>
      <c r="JJ23">
        <v>507.245</v>
      </c>
      <c r="JK23">
        <v>500.548</v>
      </c>
      <c r="JL23">
        <v>23.4392</v>
      </c>
      <c r="JM23">
        <v>30.813600000000001</v>
      </c>
      <c r="JN23">
        <v>30.0001</v>
      </c>
      <c r="JO23">
        <v>30.797999999999998</v>
      </c>
      <c r="JP23">
        <v>30.762</v>
      </c>
      <c r="JQ23">
        <v>5.1598899999999999</v>
      </c>
      <c r="JR23">
        <v>29.921900000000001</v>
      </c>
      <c r="JS23">
        <v>44.015799999999999</v>
      </c>
      <c r="JT23">
        <v>23.734400000000001</v>
      </c>
      <c r="JU23">
        <v>50</v>
      </c>
      <c r="JV23">
        <v>17.307200000000002</v>
      </c>
      <c r="JW23">
        <v>98.999200000000002</v>
      </c>
      <c r="JX23">
        <v>98.897599999999997</v>
      </c>
    </row>
    <row r="24" spans="1:284" x14ac:dyDescent="0.3">
      <c r="A24">
        <v>8</v>
      </c>
      <c r="B24">
        <v>1693585702</v>
      </c>
      <c r="C24">
        <v>836.5</v>
      </c>
      <c r="D24" t="s">
        <v>461</v>
      </c>
      <c r="E24" t="s">
        <v>462</v>
      </c>
      <c r="F24" t="s">
        <v>416</v>
      </c>
      <c r="G24" t="s">
        <v>417</v>
      </c>
      <c r="H24" t="s">
        <v>31</v>
      </c>
      <c r="I24" t="s">
        <v>418</v>
      </c>
      <c r="J24" t="s">
        <v>419</v>
      </c>
      <c r="K24" t="s">
        <v>420</v>
      </c>
      <c r="L24" t="s">
        <v>421</v>
      </c>
      <c r="M24">
        <v>1693585702</v>
      </c>
      <c r="N24">
        <f t="shared" si="0"/>
        <v>7.341936992209276E-3</v>
      </c>
      <c r="O24">
        <f t="shared" si="1"/>
        <v>7.3419369922092761</v>
      </c>
      <c r="P24">
        <f t="shared" si="2"/>
        <v>-2.7268222080106836</v>
      </c>
      <c r="Q24">
        <f t="shared" si="3"/>
        <v>23.093800000000002</v>
      </c>
      <c r="R24">
        <f t="shared" si="4"/>
        <v>30.076674616597025</v>
      </c>
      <c r="S24">
        <f t="shared" si="5"/>
        <v>3.0038636646209413</v>
      </c>
      <c r="T24">
        <f t="shared" si="6"/>
        <v>2.3064593271140001</v>
      </c>
      <c r="U24">
        <f t="shared" si="7"/>
        <v>0.6399773980376231</v>
      </c>
      <c r="V24">
        <f t="shared" si="8"/>
        <v>2.925573317913321</v>
      </c>
      <c r="W24">
        <f t="shared" si="9"/>
        <v>0.57117763196045968</v>
      </c>
      <c r="X24">
        <f t="shared" si="10"/>
        <v>0.36254912335859329</v>
      </c>
      <c r="Y24">
        <f t="shared" si="11"/>
        <v>344.39220065812293</v>
      </c>
      <c r="Z24">
        <f t="shared" si="12"/>
        <v>28.633484108355955</v>
      </c>
      <c r="AA24">
        <f t="shared" si="13"/>
        <v>27.997800000000002</v>
      </c>
      <c r="AB24">
        <f t="shared" si="14"/>
        <v>3.7943530092943298</v>
      </c>
      <c r="AC24">
        <f t="shared" si="15"/>
        <v>65.259324286311156</v>
      </c>
      <c r="AD24">
        <f t="shared" si="16"/>
        <v>2.5513592100270004</v>
      </c>
      <c r="AE24">
        <f t="shared" si="17"/>
        <v>3.9095703762323137</v>
      </c>
      <c r="AF24">
        <f t="shared" si="18"/>
        <v>1.2429937992673294</v>
      </c>
      <c r="AG24">
        <f t="shared" si="19"/>
        <v>-323.77942135642905</v>
      </c>
      <c r="AH24">
        <f t="shared" si="20"/>
        <v>81.085655830557684</v>
      </c>
      <c r="AI24">
        <f t="shared" si="21"/>
        <v>6.0568485405568557</v>
      </c>
      <c r="AJ24">
        <f t="shared" si="22"/>
        <v>107.75528367280843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52492.858106138752</v>
      </c>
      <c r="AP24" t="s">
        <v>422</v>
      </c>
      <c r="AQ24">
        <v>10238.9</v>
      </c>
      <c r="AR24">
        <v>302.21199999999999</v>
      </c>
      <c r="AS24">
        <v>4052.3</v>
      </c>
      <c r="AT24">
        <f t="shared" si="26"/>
        <v>0.92542210596451402</v>
      </c>
      <c r="AU24">
        <v>-0.32343011824092421</v>
      </c>
      <c r="AV24" t="s">
        <v>463</v>
      </c>
      <c r="AW24">
        <v>10397.200000000001</v>
      </c>
      <c r="AX24">
        <v>1055.6034615384619</v>
      </c>
      <c r="AY24">
        <v>1200.49119315443</v>
      </c>
      <c r="AZ24">
        <f t="shared" si="27"/>
        <v>0.12069037444186381</v>
      </c>
      <c r="BA24">
        <v>0.5</v>
      </c>
      <c r="BB24">
        <f t="shared" si="28"/>
        <v>1513.2855003290613</v>
      </c>
      <c r="BC24">
        <f t="shared" si="29"/>
        <v>-2.7268222080106836</v>
      </c>
      <c r="BD24">
        <f t="shared" si="30"/>
        <v>91.319496836078812</v>
      </c>
      <c r="BE24">
        <f t="shared" si="31"/>
        <v>-1.5881947519137307E-3</v>
      </c>
      <c r="BF24">
        <f t="shared" si="32"/>
        <v>2.3755349669430821</v>
      </c>
      <c r="BG24">
        <f t="shared" si="33"/>
        <v>256.72923402309948</v>
      </c>
      <c r="BH24" t="s">
        <v>464</v>
      </c>
      <c r="BI24">
        <v>651.34</v>
      </c>
      <c r="BJ24">
        <f t="shared" si="34"/>
        <v>651.34</v>
      </c>
      <c r="BK24">
        <f t="shared" si="35"/>
        <v>0.45743875197574035</v>
      </c>
      <c r="BL24">
        <f t="shared" si="36"/>
        <v>0.26383941876499456</v>
      </c>
      <c r="BM24">
        <f t="shared" si="37"/>
        <v>0.83853053456834836</v>
      </c>
      <c r="BN24">
        <f t="shared" si="38"/>
        <v>0.161294765280241</v>
      </c>
      <c r="BO24">
        <f t="shared" si="39"/>
        <v>0.76046450292515</v>
      </c>
      <c r="BP24">
        <f t="shared" si="40"/>
        <v>0.16279708553431083</v>
      </c>
      <c r="BQ24">
        <f t="shared" si="41"/>
        <v>0.83720291446568917</v>
      </c>
      <c r="BR24">
        <v>5926</v>
      </c>
      <c r="BS24">
        <v>290.00000000000011</v>
      </c>
      <c r="BT24">
        <v>1170.02</v>
      </c>
      <c r="BU24">
        <v>155</v>
      </c>
      <c r="BV24">
        <v>10397.200000000001</v>
      </c>
      <c r="BW24">
        <v>1168.7</v>
      </c>
      <c r="BX24">
        <v>1.32</v>
      </c>
      <c r="BY24">
        <v>300.00000000000011</v>
      </c>
      <c r="BZ24">
        <v>38.299999999999997</v>
      </c>
      <c r="CA24">
        <v>1200.49119315443</v>
      </c>
      <c r="CB24">
        <v>1.154357152236865</v>
      </c>
      <c r="CC24">
        <v>-33.054724904390397</v>
      </c>
      <c r="CD24">
        <v>0.98142007101530315</v>
      </c>
      <c r="CE24">
        <v>0.97591141953039318</v>
      </c>
      <c r="CF24">
        <v>-1.127429098998888E-2</v>
      </c>
      <c r="CG24">
        <v>289.99999999999989</v>
      </c>
      <c r="CH24">
        <v>1167.3</v>
      </c>
      <c r="CI24">
        <v>755</v>
      </c>
      <c r="CJ24">
        <v>10350.9</v>
      </c>
      <c r="CK24">
        <v>1168.56</v>
      </c>
      <c r="CL24">
        <v>-1.26</v>
      </c>
      <c r="CZ24">
        <f t="shared" si="42"/>
        <v>1800.12</v>
      </c>
      <c r="DA24">
        <f t="shared" si="43"/>
        <v>1513.2855003290613</v>
      </c>
      <c r="DB24">
        <f t="shared" si="44"/>
        <v>0.84065812297461362</v>
      </c>
      <c r="DC24">
        <f t="shared" si="45"/>
        <v>0.19131624594922725</v>
      </c>
      <c r="DD24">
        <v>6</v>
      </c>
      <c r="DE24">
        <v>0.5</v>
      </c>
      <c r="DF24" t="s">
        <v>425</v>
      </c>
      <c r="DG24">
        <v>2</v>
      </c>
      <c r="DH24">
        <v>1693585702</v>
      </c>
      <c r="DI24">
        <v>23.093800000000002</v>
      </c>
      <c r="DJ24">
        <v>20.028099999999998</v>
      </c>
      <c r="DK24">
        <v>25.5459</v>
      </c>
      <c r="DL24">
        <v>16.969100000000001</v>
      </c>
      <c r="DM24">
        <v>24.749600000000001</v>
      </c>
      <c r="DN24">
        <v>25.2882</v>
      </c>
      <c r="DO24">
        <v>500.49299999999999</v>
      </c>
      <c r="DP24">
        <v>99.773499999999999</v>
      </c>
      <c r="DQ24">
        <v>0.10002999999999999</v>
      </c>
      <c r="DR24">
        <v>28.511900000000001</v>
      </c>
      <c r="DS24">
        <v>27.997800000000002</v>
      </c>
      <c r="DT24">
        <v>999.9</v>
      </c>
      <c r="DU24">
        <v>0</v>
      </c>
      <c r="DV24">
        <v>0</v>
      </c>
      <c r="DW24">
        <v>10000</v>
      </c>
      <c r="DX24">
        <v>0</v>
      </c>
      <c r="DY24">
        <v>1599.6</v>
      </c>
      <c r="DZ24">
        <v>3.06569</v>
      </c>
      <c r="EA24">
        <v>23.699200000000001</v>
      </c>
      <c r="EB24">
        <v>20.373799999999999</v>
      </c>
      <c r="EC24">
        <v>8.5767699999999998</v>
      </c>
      <c r="ED24">
        <v>20.028099999999998</v>
      </c>
      <c r="EE24">
        <v>16.969100000000001</v>
      </c>
      <c r="EF24">
        <v>2.5488</v>
      </c>
      <c r="EG24">
        <v>1.6930700000000001</v>
      </c>
      <c r="EH24">
        <v>21.3415</v>
      </c>
      <c r="EI24">
        <v>14.833</v>
      </c>
      <c r="EJ24">
        <v>1800.12</v>
      </c>
      <c r="EK24">
        <v>0.97799899999999995</v>
      </c>
      <c r="EL24">
        <v>2.2000700000000002E-2</v>
      </c>
      <c r="EM24">
        <v>0</v>
      </c>
      <c r="EN24">
        <v>1056.22</v>
      </c>
      <c r="EO24">
        <v>4.9995000000000003</v>
      </c>
      <c r="EP24">
        <v>19751.599999999999</v>
      </c>
      <c r="EQ24">
        <v>16660.900000000001</v>
      </c>
      <c r="ER24">
        <v>48.436999999999998</v>
      </c>
      <c r="ES24">
        <v>49.436999999999998</v>
      </c>
      <c r="ET24">
        <v>49.375</v>
      </c>
      <c r="EU24">
        <v>48.625</v>
      </c>
      <c r="EV24">
        <v>49.561999999999998</v>
      </c>
      <c r="EW24">
        <v>1755.63</v>
      </c>
      <c r="EX24">
        <v>39.49</v>
      </c>
      <c r="EY24">
        <v>0</v>
      </c>
      <c r="EZ24">
        <v>117</v>
      </c>
      <c r="FA24">
        <v>0</v>
      </c>
      <c r="FB24">
        <v>1055.6034615384619</v>
      </c>
      <c r="FC24">
        <v>2.6314529914582718</v>
      </c>
      <c r="FD24">
        <v>8.6940169928823821</v>
      </c>
      <c r="FE24">
        <v>19746.81923076923</v>
      </c>
      <c r="FF24">
        <v>15</v>
      </c>
      <c r="FG24">
        <v>1693585662</v>
      </c>
      <c r="FH24" t="s">
        <v>465</v>
      </c>
      <c r="FI24">
        <v>1693585658.5</v>
      </c>
      <c r="FJ24">
        <v>1693585662</v>
      </c>
      <c r="FK24">
        <v>9</v>
      </c>
      <c r="FL24">
        <v>-8.8999999999999996E-2</v>
      </c>
      <c r="FM24">
        <v>-2E-3</v>
      </c>
      <c r="FN24">
        <v>-1.6479999999999999</v>
      </c>
      <c r="FO24">
        <v>-5.8999999999999997E-2</v>
      </c>
      <c r="FP24">
        <v>20</v>
      </c>
      <c r="FQ24">
        <v>17</v>
      </c>
      <c r="FR24">
        <v>0.59</v>
      </c>
      <c r="FS24">
        <v>0.03</v>
      </c>
      <c r="FT24">
        <v>-2.6959619476995931</v>
      </c>
      <c r="FU24">
        <v>-1.2126750690176999E-2</v>
      </c>
      <c r="FV24">
        <v>4.4296052509790018E-2</v>
      </c>
      <c r="FW24">
        <v>1</v>
      </c>
      <c r="FX24">
        <v>0.63620716091164153</v>
      </c>
      <c r="FY24">
        <v>4.9201437270706153E-2</v>
      </c>
      <c r="FZ24">
        <v>1.14117258797811E-2</v>
      </c>
      <c r="GA24">
        <v>1</v>
      </c>
      <c r="GB24">
        <v>2</v>
      </c>
      <c r="GC24">
        <v>2</v>
      </c>
      <c r="GD24" t="s">
        <v>427</v>
      </c>
      <c r="GE24">
        <v>2.9718599999999999</v>
      </c>
      <c r="GF24">
        <v>2.8117299999999998</v>
      </c>
      <c r="GG24">
        <v>7.2327800000000003E-3</v>
      </c>
      <c r="GH24">
        <v>5.7793300000000001E-3</v>
      </c>
      <c r="GI24">
        <v>0.12559300000000001</v>
      </c>
      <c r="GJ24">
        <v>9.3328599999999998E-2</v>
      </c>
      <c r="GK24">
        <v>29282.6</v>
      </c>
      <c r="GL24">
        <v>27120.3</v>
      </c>
      <c r="GM24">
        <v>26508.799999999999</v>
      </c>
      <c r="GN24">
        <v>25733.200000000001</v>
      </c>
      <c r="GO24">
        <v>31536</v>
      </c>
      <c r="GP24">
        <v>32853.5</v>
      </c>
      <c r="GQ24">
        <v>37544.6</v>
      </c>
      <c r="GR24">
        <v>38065.599999999999</v>
      </c>
      <c r="GS24">
        <v>1.9791000000000001</v>
      </c>
      <c r="GT24">
        <v>2.0165999999999999</v>
      </c>
      <c r="GU24">
        <v>2.6225999999999999E-2</v>
      </c>
      <c r="GV24">
        <v>0</v>
      </c>
      <c r="GW24">
        <v>27.569500000000001</v>
      </c>
      <c r="GX24">
        <v>999.9</v>
      </c>
      <c r="GY24">
        <v>44</v>
      </c>
      <c r="GZ24">
        <v>33.299999999999997</v>
      </c>
      <c r="HA24">
        <v>22.6586</v>
      </c>
      <c r="HB24">
        <v>61.387500000000003</v>
      </c>
      <c r="HC24">
        <v>12.507999999999999</v>
      </c>
      <c r="HD24">
        <v>1</v>
      </c>
      <c r="HE24">
        <v>0.27426800000000001</v>
      </c>
      <c r="HF24">
        <v>2.5346799999999998</v>
      </c>
      <c r="HG24">
        <v>20.2393</v>
      </c>
      <c r="HH24">
        <v>5.2100999999999997</v>
      </c>
      <c r="HI24">
        <v>11.9321</v>
      </c>
      <c r="HJ24">
        <v>4.9882</v>
      </c>
      <c r="HK24">
        <v>3.2909999999999999</v>
      </c>
      <c r="HL24">
        <v>9999</v>
      </c>
      <c r="HM24">
        <v>9999</v>
      </c>
      <c r="HN24">
        <v>9999</v>
      </c>
      <c r="HO24">
        <v>999.9</v>
      </c>
      <c r="HP24">
        <v>1.8703399999999999</v>
      </c>
      <c r="HQ24">
        <v>1.87662</v>
      </c>
      <c r="HR24">
        <v>1.87439</v>
      </c>
      <c r="HS24">
        <v>1.87269</v>
      </c>
      <c r="HT24">
        <v>1.87314</v>
      </c>
      <c r="HU24">
        <v>1.87053</v>
      </c>
      <c r="HV24">
        <v>1.87645</v>
      </c>
      <c r="HW24">
        <v>1.87547</v>
      </c>
      <c r="HX24">
        <v>5</v>
      </c>
      <c r="HY24">
        <v>0</v>
      </c>
      <c r="HZ24">
        <v>0</v>
      </c>
      <c r="IA24">
        <v>0</v>
      </c>
      <c r="IB24" t="s">
        <v>428</v>
      </c>
      <c r="IC24" t="s">
        <v>429</v>
      </c>
      <c r="ID24" t="s">
        <v>430</v>
      </c>
      <c r="IE24" t="s">
        <v>430</v>
      </c>
      <c r="IF24" t="s">
        <v>430</v>
      </c>
      <c r="IG24" t="s">
        <v>430</v>
      </c>
      <c r="IH24">
        <v>0</v>
      </c>
      <c r="II24">
        <v>100</v>
      </c>
      <c r="IJ24">
        <v>100</v>
      </c>
      <c r="IK24">
        <v>-1.6559999999999999</v>
      </c>
      <c r="IL24">
        <v>0.25769999999999998</v>
      </c>
      <c r="IM24">
        <v>-1.590682577333044</v>
      </c>
      <c r="IN24">
        <v>-2.677719669153116E-3</v>
      </c>
      <c r="IO24">
        <v>1.9353498771248068E-6</v>
      </c>
      <c r="IP24">
        <v>-6.1862177325538213E-10</v>
      </c>
      <c r="IQ24">
        <v>-0.23133133073719181</v>
      </c>
      <c r="IR24">
        <v>-1.5299015507423901E-2</v>
      </c>
      <c r="IS24">
        <v>1.742162107778985E-3</v>
      </c>
      <c r="IT24">
        <v>-1.472690239905804E-5</v>
      </c>
      <c r="IU24">
        <v>3</v>
      </c>
      <c r="IV24">
        <v>2255</v>
      </c>
      <c r="IW24">
        <v>2</v>
      </c>
      <c r="IX24">
        <v>41</v>
      </c>
      <c r="IY24">
        <v>0.7</v>
      </c>
      <c r="IZ24">
        <v>0.7</v>
      </c>
      <c r="JA24">
        <v>0.19531200000000001</v>
      </c>
      <c r="JB24">
        <v>2.5549300000000001</v>
      </c>
      <c r="JC24">
        <v>1.5991200000000001</v>
      </c>
      <c r="JD24">
        <v>2.2705099999999998</v>
      </c>
      <c r="JE24">
        <v>1.5502899999999999</v>
      </c>
      <c r="JF24">
        <v>2.3840300000000001</v>
      </c>
      <c r="JG24">
        <v>37.819499999999998</v>
      </c>
      <c r="JH24">
        <v>23.973700000000001</v>
      </c>
      <c r="JI24">
        <v>18</v>
      </c>
      <c r="JJ24">
        <v>507.31799999999998</v>
      </c>
      <c r="JK24">
        <v>500.34500000000003</v>
      </c>
      <c r="JL24">
        <v>23.667200000000001</v>
      </c>
      <c r="JM24">
        <v>30.880700000000001</v>
      </c>
      <c r="JN24">
        <v>29.9998</v>
      </c>
      <c r="JO24">
        <v>30.869</v>
      </c>
      <c r="JP24">
        <v>30.832000000000001</v>
      </c>
      <c r="JQ24">
        <v>3.96109</v>
      </c>
      <c r="JR24">
        <v>30.534300000000002</v>
      </c>
      <c r="JS24">
        <v>42.863700000000001</v>
      </c>
      <c r="JT24">
        <v>23.7346</v>
      </c>
      <c r="JU24">
        <v>20</v>
      </c>
      <c r="JV24">
        <v>16.9436</v>
      </c>
      <c r="JW24">
        <v>99.000600000000006</v>
      </c>
      <c r="JX24">
        <v>98.890199999999993</v>
      </c>
    </row>
    <row r="25" spans="1:284" x14ac:dyDescent="0.3">
      <c r="A25">
        <v>9</v>
      </c>
      <c r="B25">
        <v>1693585801.5</v>
      </c>
      <c r="C25">
        <v>936</v>
      </c>
      <c r="D25" t="s">
        <v>466</v>
      </c>
      <c r="E25" t="s">
        <v>467</v>
      </c>
      <c r="F25" t="s">
        <v>416</v>
      </c>
      <c r="G25" t="s">
        <v>417</v>
      </c>
      <c r="H25" t="s">
        <v>31</v>
      </c>
      <c r="I25" t="s">
        <v>418</v>
      </c>
      <c r="J25" t="s">
        <v>419</v>
      </c>
      <c r="K25" t="s">
        <v>420</v>
      </c>
      <c r="L25" t="s">
        <v>421</v>
      </c>
      <c r="M25">
        <v>1693585801.5</v>
      </c>
      <c r="N25">
        <f t="shared" si="0"/>
        <v>7.2649155768003447E-3</v>
      </c>
      <c r="O25">
        <f t="shared" si="1"/>
        <v>7.2649155768003446</v>
      </c>
      <c r="P25">
        <f t="shared" si="2"/>
        <v>24.162800384210733</v>
      </c>
      <c r="Q25">
        <f t="shared" si="3"/>
        <v>367.899</v>
      </c>
      <c r="R25">
        <f t="shared" si="4"/>
        <v>294.58562706490483</v>
      </c>
      <c r="S25">
        <f t="shared" si="5"/>
        <v>29.421488398318857</v>
      </c>
      <c r="T25">
        <f t="shared" si="6"/>
        <v>36.743599027892394</v>
      </c>
      <c r="U25">
        <f t="shared" si="7"/>
        <v>0.63960182975797497</v>
      </c>
      <c r="V25">
        <f t="shared" si="8"/>
        <v>2.929964304415674</v>
      </c>
      <c r="W25">
        <f t="shared" si="9"/>
        <v>0.57096935407108562</v>
      </c>
      <c r="X25">
        <f t="shared" si="10"/>
        <v>0.36240656736677435</v>
      </c>
      <c r="Y25">
        <f t="shared" si="11"/>
        <v>344.35610065819247</v>
      </c>
      <c r="Z25">
        <f t="shared" si="12"/>
        <v>28.732601272060045</v>
      </c>
      <c r="AA25">
        <f t="shared" si="13"/>
        <v>28.012799999999999</v>
      </c>
      <c r="AB25">
        <f t="shared" si="14"/>
        <v>3.7976722957900648</v>
      </c>
      <c r="AC25">
        <f t="shared" si="15"/>
        <v>65.366825207873489</v>
      </c>
      <c r="AD25">
        <f t="shared" si="16"/>
        <v>2.5673848130351193</v>
      </c>
      <c r="AE25">
        <f t="shared" si="17"/>
        <v>3.9276571944110197</v>
      </c>
      <c r="AF25">
        <f t="shared" si="18"/>
        <v>1.2302874827549455</v>
      </c>
      <c r="AG25">
        <f t="shared" si="19"/>
        <v>-320.3827769368952</v>
      </c>
      <c r="AH25">
        <f t="shared" si="20"/>
        <v>91.395792306390263</v>
      </c>
      <c r="AI25">
        <f t="shared" si="21"/>
        <v>6.8199620292839489</v>
      </c>
      <c r="AJ25">
        <f t="shared" si="22"/>
        <v>122.18907805697148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52605.179222465253</v>
      </c>
      <c r="AP25" t="s">
        <v>422</v>
      </c>
      <c r="AQ25">
        <v>10238.9</v>
      </c>
      <c r="AR25">
        <v>302.21199999999999</v>
      </c>
      <c r="AS25">
        <v>4052.3</v>
      </c>
      <c r="AT25">
        <f t="shared" si="26"/>
        <v>0.92542210596451402</v>
      </c>
      <c r="AU25">
        <v>-0.32343011824092421</v>
      </c>
      <c r="AV25" t="s">
        <v>468</v>
      </c>
      <c r="AW25">
        <v>10408.700000000001</v>
      </c>
      <c r="AX25">
        <v>979.10176923076926</v>
      </c>
      <c r="AY25">
        <v>1266.680602913611</v>
      </c>
      <c r="AZ25">
        <f t="shared" si="27"/>
        <v>0.22703342343867483</v>
      </c>
      <c r="BA25">
        <v>0.5</v>
      </c>
      <c r="BB25">
        <f t="shared" si="28"/>
        <v>1513.1259003290961</v>
      </c>
      <c r="BC25">
        <f t="shared" si="29"/>
        <v>24.162800384210733</v>
      </c>
      <c r="BD25">
        <f t="shared" si="30"/>
        <v>171.76507662272087</v>
      </c>
      <c r="BE25">
        <f t="shared" si="31"/>
        <v>1.6182546671844059E-2</v>
      </c>
      <c r="BF25">
        <f t="shared" si="32"/>
        <v>2.1991490125284341</v>
      </c>
      <c r="BG25">
        <f t="shared" si="33"/>
        <v>259.63053985660645</v>
      </c>
      <c r="BH25" t="s">
        <v>469</v>
      </c>
      <c r="BI25">
        <v>618.91999999999996</v>
      </c>
      <c r="BJ25">
        <f t="shared" si="34"/>
        <v>618.91999999999996</v>
      </c>
      <c r="BK25">
        <f t="shared" si="35"/>
        <v>0.51138432326478833</v>
      </c>
      <c r="BL25">
        <f t="shared" si="36"/>
        <v>0.44395851243394441</v>
      </c>
      <c r="BM25">
        <f t="shared" si="37"/>
        <v>0.81133442761546615</v>
      </c>
      <c r="BN25">
        <f t="shared" si="38"/>
        <v>0.29817334935951317</v>
      </c>
      <c r="BO25">
        <f t="shared" si="39"/>
        <v>0.74281440784493302</v>
      </c>
      <c r="BP25">
        <f t="shared" si="40"/>
        <v>0.2806396752111821</v>
      </c>
      <c r="BQ25">
        <f t="shared" si="41"/>
        <v>0.71936032478881784</v>
      </c>
      <c r="BR25">
        <v>5928</v>
      </c>
      <c r="BS25">
        <v>290.00000000000011</v>
      </c>
      <c r="BT25">
        <v>1200.71</v>
      </c>
      <c r="BU25">
        <v>105</v>
      </c>
      <c r="BV25">
        <v>10408.700000000001</v>
      </c>
      <c r="BW25">
        <v>1196.98</v>
      </c>
      <c r="BX25">
        <v>3.73</v>
      </c>
      <c r="BY25">
        <v>300.00000000000011</v>
      </c>
      <c r="BZ25">
        <v>38.299999999999997</v>
      </c>
      <c r="CA25">
        <v>1266.680602913611</v>
      </c>
      <c r="CB25">
        <v>1.0320468150639499</v>
      </c>
      <c r="CC25">
        <v>-72.548740648105053</v>
      </c>
      <c r="CD25">
        <v>0.87739157317150784</v>
      </c>
      <c r="CE25">
        <v>0.99592140801863505</v>
      </c>
      <c r="CF25">
        <v>-1.12743635150167E-2</v>
      </c>
      <c r="CG25">
        <v>289.99999999999989</v>
      </c>
      <c r="CH25">
        <v>1193.8900000000001</v>
      </c>
      <c r="CI25">
        <v>785</v>
      </c>
      <c r="CJ25">
        <v>10348</v>
      </c>
      <c r="CK25">
        <v>1196.57</v>
      </c>
      <c r="CL25">
        <v>-2.68</v>
      </c>
      <c r="CZ25">
        <f t="shared" si="42"/>
        <v>1799.93</v>
      </c>
      <c r="DA25">
        <f t="shared" si="43"/>
        <v>1513.1259003290961</v>
      </c>
      <c r="DB25">
        <f t="shared" si="44"/>
        <v>0.8406581924458707</v>
      </c>
      <c r="DC25">
        <f t="shared" si="45"/>
        <v>0.1913163848917416</v>
      </c>
      <c r="DD25">
        <v>6</v>
      </c>
      <c r="DE25">
        <v>0.5</v>
      </c>
      <c r="DF25" t="s">
        <v>425</v>
      </c>
      <c r="DG25">
        <v>2</v>
      </c>
      <c r="DH25">
        <v>1693585801.5</v>
      </c>
      <c r="DI25">
        <v>367.899</v>
      </c>
      <c r="DJ25">
        <v>400.096</v>
      </c>
      <c r="DK25">
        <v>25.706199999999999</v>
      </c>
      <c r="DL25">
        <v>17.213899999999999</v>
      </c>
      <c r="DM25">
        <v>370.29500000000002</v>
      </c>
      <c r="DN25">
        <v>25.772200000000002</v>
      </c>
      <c r="DO25">
        <v>500.08800000000002</v>
      </c>
      <c r="DP25">
        <v>99.774199999999993</v>
      </c>
      <c r="DQ25">
        <v>9.9947599999999998E-2</v>
      </c>
      <c r="DR25">
        <v>28.5914</v>
      </c>
      <c r="DS25">
        <v>28.012799999999999</v>
      </c>
      <c r="DT25">
        <v>999.9</v>
      </c>
      <c r="DU25">
        <v>0</v>
      </c>
      <c r="DV25">
        <v>0</v>
      </c>
      <c r="DW25">
        <v>10025</v>
      </c>
      <c r="DX25">
        <v>0</v>
      </c>
      <c r="DY25">
        <v>1609.91</v>
      </c>
      <c r="DZ25">
        <v>-32.149799999999999</v>
      </c>
      <c r="EA25">
        <v>377.78899999999999</v>
      </c>
      <c r="EB25">
        <v>407.10399999999998</v>
      </c>
      <c r="EC25">
        <v>8.8376900000000003</v>
      </c>
      <c r="ED25">
        <v>400.096</v>
      </c>
      <c r="EE25">
        <v>17.213899999999999</v>
      </c>
      <c r="EF25">
        <v>2.5992799999999998</v>
      </c>
      <c r="EG25">
        <v>1.7175100000000001</v>
      </c>
      <c r="EH25">
        <v>21.661899999999999</v>
      </c>
      <c r="EI25">
        <v>15.0556</v>
      </c>
      <c r="EJ25">
        <v>1799.93</v>
      </c>
      <c r="EK25">
        <v>0.97799899999999995</v>
      </c>
      <c r="EL25">
        <v>2.2000700000000002E-2</v>
      </c>
      <c r="EM25">
        <v>0</v>
      </c>
      <c r="EN25">
        <v>979.14099999999996</v>
      </c>
      <c r="EO25">
        <v>4.9995000000000003</v>
      </c>
      <c r="EP25">
        <v>18442.400000000001</v>
      </c>
      <c r="EQ25">
        <v>16659.2</v>
      </c>
      <c r="ER25">
        <v>48.5</v>
      </c>
      <c r="ES25">
        <v>49.5</v>
      </c>
      <c r="ET25">
        <v>49.436999999999998</v>
      </c>
      <c r="EU25">
        <v>48.686999999999998</v>
      </c>
      <c r="EV25">
        <v>49.625</v>
      </c>
      <c r="EW25">
        <v>1755.44</v>
      </c>
      <c r="EX25">
        <v>39.49</v>
      </c>
      <c r="EY25">
        <v>0</v>
      </c>
      <c r="EZ25">
        <v>97.400000095367432</v>
      </c>
      <c r="FA25">
        <v>0</v>
      </c>
      <c r="FB25">
        <v>979.10176923076926</v>
      </c>
      <c r="FC25">
        <v>0.29497435693605878</v>
      </c>
      <c r="FD25">
        <v>38.31794872152242</v>
      </c>
      <c r="FE25">
        <v>18441.315384615391</v>
      </c>
      <c r="FF25">
        <v>15</v>
      </c>
      <c r="FG25">
        <v>1693585829.5</v>
      </c>
      <c r="FH25" t="s">
        <v>470</v>
      </c>
      <c r="FI25">
        <v>1693585822</v>
      </c>
      <c r="FJ25">
        <v>1693585829.5</v>
      </c>
      <c r="FK25">
        <v>10</v>
      </c>
      <c r="FL25">
        <v>0</v>
      </c>
      <c r="FM25">
        <v>-7.0000000000000001E-3</v>
      </c>
      <c r="FN25">
        <v>-2.3959999999999999</v>
      </c>
      <c r="FO25">
        <v>-6.6000000000000003E-2</v>
      </c>
      <c r="FP25">
        <v>400</v>
      </c>
      <c r="FQ25">
        <v>17</v>
      </c>
      <c r="FR25">
        <v>0.17</v>
      </c>
      <c r="FS25">
        <v>0.03</v>
      </c>
      <c r="FT25">
        <v>24.11867108766069</v>
      </c>
      <c r="FU25">
        <v>-0.86827375353818104</v>
      </c>
      <c r="FV25">
        <v>0.1503457305796877</v>
      </c>
      <c r="FW25">
        <v>1</v>
      </c>
      <c r="FX25">
        <v>0.63811807508258278</v>
      </c>
      <c r="FY25">
        <v>0.1047913372336291</v>
      </c>
      <c r="FZ25">
        <v>1.694464382025225E-2</v>
      </c>
      <c r="GA25">
        <v>1</v>
      </c>
      <c r="GB25">
        <v>2</v>
      </c>
      <c r="GC25">
        <v>2</v>
      </c>
      <c r="GD25" t="s">
        <v>427</v>
      </c>
      <c r="GE25">
        <v>2.97071</v>
      </c>
      <c r="GF25">
        <v>2.8118599999999998</v>
      </c>
      <c r="GG25">
        <v>9.1786300000000001E-2</v>
      </c>
      <c r="GH25">
        <v>9.6389000000000002E-2</v>
      </c>
      <c r="GI25">
        <v>0.127272</v>
      </c>
      <c r="GJ25">
        <v>9.4292299999999996E-2</v>
      </c>
      <c r="GK25">
        <v>26790.400000000001</v>
      </c>
      <c r="GL25">
        <v>24646.2</v>
      </c>
      <c r="GM25">
        <v>26510.6</v>
      </c>
      <c r="GN25">
        <v>25730.9</v>
      </c>
      <c r="GO25">
        <v>31483.4</v>
      </c>
      <c r="GP25">
        <v>32823.1</v>
      </c>
      <c r="GQ25">
        <v>37546.9</v>
      </c>
      <c r="GR25">
        <v>38063.199999999997</v>
      </c>
      <c r="GS25">
        <v>1.9796</v>
      </c>
      <c r="GT25">
        <v>2.0169000000000001</v>
      </c>
      <c r="GU25">
        <v>2.2977600000000001E-2</v>
      </c>
      <c r="GV25">
        <v>0</v>
      </c>
      <c r="GW25">
        <v>27.637499999999999</v>
      </c>
      <c r="GX25">
        <v>999.9</v>
      </c>
      <c r="GY25">
        <v>44</v>
      </c>
      <c r="GZ25">
        <v>33.299999999999997</v>
      </c>
      <c r="HA25">
        <v>22.66</v>
      </c>
      <c r="HB25">
        <v>61.39</v>
      </c>
      <c r="HC25">
        <v>11.875</v>
      </c>
      <c r="HD25">
        <v>1</v>
      </c>
      <c r="HE25">
        <v>0.27185999999999999</v>
      </c>
      <c r="HF25">
        <v>1.1730100000000001</v>
      </c>
      <c r="HG25">
        <v>20.255600000000001</v>
      </c>
      <c r="HH25">
        <v>5.2088999999999999</v>
      </c>
      <c r="HI25">
        <v>11.932700000000001</v>
      </c>
      <c r="HJ25">
        <v>4.9871999999999996</v>
      </c>
      <c r="HK25">
        <v>3.2909999999999999</v>
      </c>
      <c r="HL25">
        <v>9999</v>
      </c>
      <c r="HM25">
        <v>9999</v>
      </c>
      <c r="HN25">
        <v>9999</v>
      </c>
      <c r="HO25">
        <v>999.9</v>
      </c>
      <c r="HP25">
        <v>1.8703000000000001</v>
      </c>
      <c r="HQ25">
        <v>1.8766499999999999</v>
      </c>
      <c r="HR25">
        <v>1.87439</v>
      </c>
      <c r="HS25">
        <v>1.87269</v>
      </c>
      <c r="HT25">
        <v>1.8731100000000001</v>
      </c>
      <c r="HU25">
        <v>1.87053</v>
      </c>
      <c r="HV25">
        <v>1.87645</v>
      </c>
      <c r="HW25">
        <v>1.8754500000000001</v>
      </c>
      <c r="HX25">
        <v>5</v>
      </c>
      <c r="HY25">
        <v>0</v>
      </c>
      <c r="HZ25">
        <v>0</v>
      </c>
      <c r="IA25">
        <v>0</v>
      </c>
      <c r="IB25" t="s">
        <v>428</v>
      </c>
      <c r="IC25" t="s">
        <v>429</v>
      </c>
      <c r="ID25" t="s">
        <v>430</v>
      </c>
      <c r="IE25" t="s">
        <v>430</v>
      </c>
      <c r="IF25" t="s">
        <v>430</v>
      </c>
      <c r="IG25" t="s">
        <v>430</v>
      </c>
      <c r="IH25">
        <v>0</v>
      </c>
      <c r="II25">
        <v>100</v>
      </c>
      <c r="IJ25">
        <v>100</v>
      </c>
      <c r="IK25">
        <v>-2.3959999999999999</v>
      </c>
      <c r="IL25">
        <v>-6.6000000000000003E-2</v>
      </c>
      <c r="IM25">
        <v>-1.590682577333044</v>
      </c>
      <c r="IN25">
        <v>-2.677719669153116E-3</v>
      </c>
      <c r="IO25">
        <v>1.9353498771248068E-6</v>
      </c>
      <c r="IP25">
        <v>-6.1862177325538213E-10</v>
      </c>
      <c r="IQ25">
        <v>-0.23133133073719181</v>
      </c>
      <c r="IR25">
        <v>-1.5299015507423901E-2</v>
      </c>
      <c r="IS25">
        <v>1.742162107778985E-3</v>
      </c>
      <c r="IT25">
        <v>-1.472690239905804E-5</v>
      </c>
      <c r="IU25">
        <v>3</v>
      </c>
      <c r="IV25">
        <v>2255</v>
      </c>
      <c r="IW25">
        <v>2</v>
      </c>
      <c r="IX25">
        <v>41</v>
      </c>
      <c r="IY25">
        <v>2.4</v>
      </c>
      <c r="IZ25">
        <v>2.2999999999999998</v>
      </c>
      <c r="JA25">
        <v>0.95581099999999997</v>
      </c>
      <c r="JB25">
        <v>2.50854</v>
      </c>
      <c r="JC25">
        <v>1.5991200000000001</v>
      </c>
      <c r="JD25">
        <v>2.2705099999999998</v>
      </c>
      <c r="JE25">
        <v>1.5502899999999999</v>
      </c>
      <c r="JF25">
        <v>2.2460900000000001</v>
      </c>
      <c r="JG25">
        <v>37.843699999999998</v>
      </c>
      <c r="JH25">
        <v>23.973700000000001</v>
      </c>
      <c r="JI25">
        <v>18</v>
      </c>
      <c r="JJ25">
        <v>508.05799999999999</v>
      </c>
      <c r="JK25">
        <v>500.99200000000002</v>
      </c>
      <c r="JL25">
        <v>24.2165</v>
      </c>
      <c r="JM25">
        <v>30.937799999999999</v>
      </c>
      <c r="JN25">
        <v>29.9971</v>
      </c>
      <c r="JO25">
        <v>30.92</v>
      </c>
      <c r="JP25">
        <v>30.884699999999999</v>
      </c>
      <c r="JQ25">
        <v>19.1707</v>
      </c>
      <c r="JR25">
        <v>31.712399999999999</v>
      </c>
      <c r="JS25">
        <v>42.945500000000003</v>
      </c>
      <c r="JT25">
        <v>24.2121</v>
      </c>
      <c r="JU25">
        <v>400</v>
      </c>
      <c r="JV25">
        <v>16.930399999999999</v>
      </c>
      <c r="JW25">
        <v>99.007099999999994</v>
      </c>
      <c r="JX25">
        <v>98.882900000000006</v>
      </c>
    </row>
    <row r="26" spans="1:284" x14ac:dyDescent="0.3">
      <c r="A26">
        <v>10</v>
      </c>
      <c r="B26">
        <v>1693585930.5</v>
      </c>
      <c r="C26">
        <v>1065</v>
      </c>
      <c r="D26" t="s">
        <v>471</v>
      </c>
      <c r="E26" t="s">
        <v>472</v>
      </c>
      <c r="F26" t="s">
        <v>416</v>
      </c>
      <c r="G26" t="s">
        <v>417</v>
      </c>
      <c r="H26" t="s">
        <v>31</v>
      </c>
      <c r="I26" t="s">
        <v>418</v>
      </c>
      <c r="J26" t="s">
        <v>419</v>
      </c>
      <c r="K26" t="s">
        <v>420</v>
      </c>
      <c r="L26" t="s">
        <v>421</v>
      </c>
      <c r="M26">
        <v>1693585930.5</v>
      </c>
      <c r="N26">
        <f t="shared" si="0"/>
        <v>7.1553376073596334E-3</v>
      </c>
      <c r="O26">
        <f t="shared" si="1"/>
        <v>7.1553376073596331</v>
      </c>
      <c r="P26">
        <f t="shared" si="2"/>
        <v>24.906716736936563</v>
      </c>
      <c r="Q26">
        <f t="shared" si="3"/>
        <v>367.03800000000001</v>
      </c>
      <c r="R26">
        <f t="shared" si="4"/>
        <v>291.43577011725137</v>
      </c>
      <c r="S26">
        <f t="shared" si="5"/>
        <v>29.106496997534425</v>
      </c>
      <c r="T26">
        <f t="shared" si="6"/>
        <v>36.657100947776399</v>
      </c>
      <c r="U26">
        <f t="shared" si="7"/>
        <v>0.63619569803392517</v>
      </c>
      <c r="V26">
        <f t="shared" si="8"/>
        <v>2.9255627762682828</v>
      </c>
      <c r="W26">
        <f t="shared" si="9"/>
        <v>0.56816025960932903</v>
      </c>
      <c r="X26">
        <f t="shared" si="10"/>
        <v>0.36060467852083017</v>
      </c>
      <c r="Y26">
        <f t="shared" si="11"/>
        <v>344.32570065825098</v>
      </c>
      <c r="Z26">
        <f t="shared" si="12"/>
        <v>28.631537124832569</v>
      </c>
      <c r="AA26">
        <f t="shared" si="13"/>
        <v>28.007300000000001</v>
      </c>
      <c r="AB26">
        <f t="shared" si="14"/>
        <v>3.7964549300481449</v>
      </c>
      <c r="AC26">
        <f t="shared" si="15"/>
        <v>66.153824138534731</v>
      </c>
      <c r="AD26">
        <f t="shared" si="16"/>
        <v>2.5788147373638002</v>
      </c>
      <c r="AE26">
        <f t="shared" si="17"/>
        <v>3.8982096212056101</v>
      </c>
      <c r="AF26">
        <f t="shared" si="18"/>
        <v>1.2176401926843448</v>
      </c>
      <c r="AG26">
        <f t="shared" si="19"/>
        <v>-315.55038848455985</v>
      </c>
      <c r="AH26">
        <f t="shared" si="20"/>
        <v>71.685076409152757</v>
      </c>
      <c r="AI26">
        <f t="shared" si="21"/>
        <v>5.3535902808955802</v>
      </c>
      <c r="AJ26">
        <f t="shared" si="22"/>
        <v>105.81397886373945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52501.266180669547</v>
      </c>
      <c r="AP26" t="s">
        <v>422</v>
      </c>
      <c r="AQ26">
        <v>10238.9</v>
      </c>
      <c r="AR26">
        <v>302.21199999999999</v>
      </c>
      <c r="AS26">
        <v>4052.3</v>
      </c>
      <c r="AT26">
        <f t="shared" si="26"/>
        <v>0.92542210596451402</v>
      </c>
      <c r="AU26">
        <v>-0.32343011824092421</v>
      </c>
      <c r="AV26" t="s">
        <v>473</v>
      </c>
      <c r="AW26">
        <v>10408</v>
      </c>
      <c r="AX26">
        <v>975.3983199999999</v>
      </c>
      <c r="AY26">
        <v>1283.683127404335</v>
      </c>
      <c r="AZ26">
        <f t="shared" si="27"/>
        <v>0.24015646916517541</v>
      </c>
      <c r="BA26">
        <v>0.5</v>
      </c>
      <c r="BB26">
        <f t="shared" si="28"/>
        <v>1512.9915003291255</v>
      </c>
      <c r="BC26">
        <f t="shared" si="29"/>
        <v>24.906716736936563</v>
      </c>
      <c r="BD26">
        <f t="shared" si="30"/>
        <v>181.67734829798206</v>
      </c>
      <c r="BE26">
        <f t="shared" si="31"/>
        <v>1.6675669922593152E-2</v>
      </c>
      <c r="BF26">
        <f t="shared" si="32"/>
        <v>2.1567759312953911</v>
      </c>
      <c r="BG26">
        <f t="shared" si="33"/>
        <v>260.33731399883106</v>
      </c>
      <c r="BH26" t="s">
        <v>474</v>
      </c>
      <c r="BI26">
        <v>635.37</v>
      </c>
      <c r="BJ26">
        <f t="shared" si="34"/>
        <v>635.37</v>
      </c>
      <c r="BK26">
        <f t="shared" si="35"/>
        <v>0.50504140279171017</v>
      </c>
      <c r="BL26">
        <f t="shared" si="36"/>
        <v>0.47551837896391441</v>
      </c>
      <c r="BM26">
        <f t="shared" si="37"/>
        <v>0.81026443989068098</v>
      </c>
      <c r="BN26">
        <f t="shared" si="38"/>
        <v>0.3141048155126539</v>
      </c>
      <c r="BO26">
        <f t="shared" si="39"/>
        <v>0.73828050770959641</v>
      </c>
      <c r="BP26">
        <f t="shared" si="40"/>
        <v>0.30975049500013729</v>
      </c>
      <c r="BQ26">
        <f t="shared" si="41"/>
        <v>0.69024950499986271</v>
      </c>
      <c r="BR26">
        <v>5930</v>
      </c>
      <c r="BS26">
        <v>290.00000000000011</v>
      </c>
      <c r="BT26">
        <v>1211.83</v>
      </c>
      <c r="BU26">
        <v>105</v>
      </c>
      <c r="BV26">
        <v>10408</v>
      </c>
      <c r="BW26">
        <v>1207.78</v>
      </c>
      <c r="BX26">
        <v>4.05</v>
      </c>
      <c r="BY26">
        <v>300.00000000000011</v>
      </c>
      <c r="BZ26">
        <v>38.299999999999997</v>
      </c>
      <c r="CA26">
        <v>1283.683127404335</v>
      </c>
      <c r="CB26">
        <v>0.94745687105014609</v>
      </c>
      <c r="CC26">
        <v>-78.995223973988431</v>
      </c>
      <c r="CD26">
        <v>0.80541784444920461</v>
      </c>
      <c r="CE26">
        <v>0.99709773818623459</v>
      </c>
      <c r="CF26">
        <v>-1.127351857619579E-2</v>
      </c>
      <c r="CG26">
        <v>289.99999999999989</v>
      </c>
      <c r="CH26">
        <v>1205.3900000000001</v>
      </c>
      <c r="CI26">
        <v>815</v>
      </c>
      <c r="CJ26">
        <v>10345.1</v>
      </c>
      <c r="CK26">
        <v>1207.32</v>
      </c>
      <c r="CL26">
        <v>-1.93</v>
      </c>
      <c r="CZ26">
        <f t="shared" si="42"/>
        <v>1799.77</v>
      </c>
      <c r="DA26">
        <f t="shared" si="43"/>
        <v>1512.9915003291255</v>
      </c>
      <c r="DB26">
        <f t="shared" si="44"/>
        <v>0.84065825095935898</v>
      </c>
      <c r="DC26">
        <f t="shared" si="45"/>
        <v>0.19131650191871793</v>
      </c>
      <c r="DD26">
        <v>6</v>
      </c>
      <c r="DE26">
        <v>0.5</v>
      </c>
      <c r="DF26" t="s">
        <v>425</v>
      </c>
      <c r="DG26">
        <v>2</v>
      </c>
      <c r="DH26">
        <v>1693585930.5</v>
      </c>
      <c r="DI26">
        <v>367.03800000000001</v>
      </c>
      <c r="DJ26">
        <v>400.06299999999999</v>
      </c>
      <c r="DK26">
        <v>25.821000000000002</v>
      </c>
      <c r="DL26">
        <v>17.46</v>
      </c>
      <c r="DM26">
        <v>369.36099999999999</v>
      </c>
      <c r="DN26">
        <v>25.5535</v>
      </c>
      <c r="DO26">
        <v>500.221</v>
      </c>
      <c r="DP26">
        <v>99.772900000000007</v>
      </c>
      <c r="DQ26">
        <v>9.9867800000000007E-2</v>
      </c>
      <c r="DR26">
        <v>28.4618</v>
      </c>
      <c r="DS26">
        <v>28.007300000000001</v>
      </c>
      <c r="DT26">
        <v>999.9</v>
      </c>
      <c r="DU26">
        <v>0</v>
      </c>
      <c r="DV26">
        <v>0</v>
      </c>
      <c r="DW26">
        <v>10000</v>
      </c>
      <c r="DX26">
        <v>0</v>
      </c>
      <c r="DY26">
        <v>657.48400000000004</v>
      </c>
      <c r="DZ26">
        <v>-33.024700000000003</v>
      </c>
      <c r="EA26">
        <v>376.767</v>
      </c>
      <c r="EB26">
        <v>407.17200000000003</v>
      </c>
      <c r="EC26">
        <v>8.3609799999999996</v>
      </c>
      <c r="ED26">
        <v>400.06299999999999</v>
      </c>
      <c r="EE26">
        <v>17.46</v>
      </c>
      <c r="EF26">
        <v>2.5762299999999998</v>
      </c>
      <c r="EG26">
        <v>1.74203</v>
      </c>
      <c r="EH26">
        <v>21.516300000000001</v>
      </c>
      <c r="EI26">
        <v>15.2761</v>
      </c>
      <c r="EJ26">
        <v>1799.77</v>
      </c>
      <c r="EK26">
        <v>0.97799899999999995</v>
      </c>
      <c r="EL26">
        <v>2.2000700000000002E-2</v>
      </c>
      <c r="EM26">
        <v>0</v>
      </c>
      <c r="EN26">
        <v>975.49199999999996</v>
      </c>
      <c r="EO26">
        <v>4.9995000000000003</v>
      </c>
      <c r="EP26">
        <v>18378.2</v>
      </c>
      <c r="EQ26">
        <v>16657.7</v>
      </c>
      <c r="ER26">
        <v>48.625</v>
      </c>
      <c r="ES26">
        <v>49.625</v>
      </c>
      <c r="ET26">
        <v>49.5</v>
      </c>
      <c r="EU26">
        <v>48.811999999999998</v>
      </c>
      <c r="EV26">
        <v>49.75</v>
      </c>
      <c r="EW26">
        <v>1755.28</v>
      </c>
      <c r="EX26">
        <v>39.49</v>
      </c>
      <c r="EY26">
        <v>0</v>
      </c>
      <c r="EZ26">
        <v>126.7999999523163</v>
      </c>
      <c r="FA26">
        <v>0</v>
      </c>
      <c r="FB26">
        <v>975.3983199999999</v>
      </c>
      <c r="FC26">
        <v>2.4794615428613742</v>
      </c>
      <c r="FD26">
        <v>112.1307694481759</v>
      </c>
      <c r="FE26">
        <v>18367.707999999999</v>
      </c>
      <c r="FF26">
        <v>15</v>
      </c>
      <c r="FG26">
        <v>1693585890.5</v>
      </c>
      <c r="FH26" t="s">
        <v>475</v>
      </c>
      <c r="FI26">
        <v>1693585882</v>
      </c>
      <c r="FJ26">
        <v>1693585890.5</v>
      </c>
      <c r="FK26">
        <v>11</v>
      </c>
      <c r="FL26">
        <v>2.4E-2</v>
      </c>
      <c r="FM26">
        <v>5.0000000000000001E-3</v>
      </c>
      <c r="FN26">
        <v>-2.3719999999999999</v>
      </c>
      <c r="FO26">
        <v>-4.7E-2</v>
      </c>
      <c r="FP26">
        <v>400</v>
      </c>
      <c r="FQ26">
        <v>17</v>
      </c>
      <c r="FR26">
        <v>0.16</v>
      </c>
      <c r="FS26">
        <v>0.02</v>
      </c>
      <c r="FT26">
        <v>24.86341203520016</v>
      </c>
      <c r="FU26">
        <v>-0.2177906522394677</v>
      </c>
      <c r="FV26">
        <v>0.10929781369660049</v>
      </c>
      <c r="FW26">
        <v>1</v>
      </c>
      <c r="FX26">
        <v>0.60471549647906631</v>
      </c>
      <c r="FY26">
        <v>4.9418289339444962E-2</v>
      </c>
      <c r="FZ26">
        <v>1.0211029452050369E-2</v>
      </c>
      <c r="GA26">
        <v>1</v>
      </c>
      <c r="GB26">
        <v>2</v>
      </c>
      <c r="GC26">
        <v>2</v>
      </c>
      <c r="GD26" t="s">
        <v>427</v>
      </c>
      <c r="GE26">
        <v>2.9710200000000002</v>
      </c>
      <c r="GF26">
        <v>2.8115600000000001</v>
      </c>
      <c r="GG26">
        <v>9.1586299999999995E-2</v>
      </c>
      <c r="GH26">
        <v>9.6367999999999995E-2</v>
      </c>
      <c r="GI26">
        <v>0.12648899999999999</v>
      </c>
      <c r="GJ26">
        <v>9.5250799999999997E-2</v>
      </c>
      <c r="GK26">
        <v>26797</v>
      </c>
      <c r="GL26">
        <v>24642.9</v>
      </c>
      <c r="GM26">
        <v>26511.5</v>
      </c>
      <c r="GN26">
        <v>25727.200000000001</v>
      </c>
      <c r="GO26">
        <v>31513.599999999999</v>
      </c>
      <c r="GP26">
        <v>32783.9</v>
      </c>
      <c r="GQ26">
        <v>37548.199999999997</v>
      </c>
      <c r="GR26">
        <v>38058</v>
      </c>
      <c r="GS26">
        <v>1.9778</v>
      </c>
      <c r="GT26">
        <v>2.0163000000000002</v>
      </c>
      <c r="GU26">
        <v>1.8745700000000001E-2</v>
      </c>
      <c r="GV26">
        <v>0</v>
      </c>
      <c r="GW26">
        <v>27.7011</v>
      </c>
      <c r="GX26">
        <v>999.9</v>
      </c>
      <c r="GY26">
        <v>43.8</v>
      </c>
      <c r="GZ26">
        <v>33.299999999999997</v>
      </c>
      <c r="HA26">
        <v>22.553000000000001</v>
      </c>
      <c r="HB26">
        <v>61.66</v>
      </c>
      <c r="HC26">
        <v>12.472</v>
      </c>
      <c r="HD26">
        <v>1</v>
      </c>
      <c r="HE26">
        <v>0.27753</v>
      </c>
      <c r="HF26">
        <v>1.48434</v>
      </c>
      <c r="HG26">
        <v>20.249199999999998</v>
      </c>
      <c r="HH26">
        <v>5.2100999999999997</v>
      </c>
      <c r="HI26">
        <v>11.9339</v>
      </c>
      <c r="HJ26">
        <v>4.9875999999999996</v>
      </c>
      <c r="HK26">
        <v>3.2909999999999999</v>
      </c>
      <c r="HL26">
        <v>9999</v>
      </c>
      <c r="HM26">
        <v>9999</v>
      </c>
      <c r="HN26">
        <v>9999</v>
      </c>
      <c r="HO26">
        <v>999.9</v>
      </c>
      <c r="HP26">
        <v>1.87042</v>
      </c>
      <c r="HQ26">
        <v>1.8766799999999999</v>
      </c>
      <c r="HR26">
        <v>1.8745099999999999</v>
      </c>
      <c r="HS26">
        <v>1.8727199999999999</v>
      </c>
      <c r="HT26">
        <v>1.8731500000000001</v>
      </c>
      <c r="HU26">
        <v>1.8705700000000001</v>
      </c>
      <c r="HV26">
        <v>1.8765099999999999</v>
      </c>
      <c r="HW26">
        <v>1.87554</v>
      </c>
      <c r="HX26">
        <v>5</v>
      </c>
      <c r="HY26">
        <v>0</v>
      </c>
      <c r="HZ26">
        <v>0</v>
      </c>
      <c r="IA26">
        <v>0</v>
      </c>
      <c r="IB26" t="s">
        <v>428</v>
      </c>
      <c r="IC26" t="s">
        <v>429</v>
      </c>
      <c r="ID26" t="s">
        <v>430</v>
      </c>
      <c r="IE26" t="s">
        <v>430</v>
      </c>
      <c r="IF26" t="s">
        <v>430</v>
      </c>
      <c r="IG26" t="s">
        <v>430</v>
      </c>
      <c r="IH26">
        <v>0</v>
      </c>
      <c r="II26">
        <v>100</v>
      </c>
      <c r="IJ26">
        <v>100</v>
      </c>
      <c r="IK26">
        <v>-2.323</v>
      </c>
      <c r="IL26">
        <v>0.26750000000000002</v>
      </c>
      <c r="IM26">
        <v>-1.567080707518324</v>
      </c>
      <c r="IN26">
        <v>-2.677719669153116E-3</v>
      </c>
      <c r="IO26">
        <v>1.9353498771248068E-6</v>
      </c>
      <c r="IP26">
        <v>-6.1862177325538213E-10</v>
      </c>
      <c r="IQ26">
        <v>-0.23351487645379079</v>
      </c>
      <c r="IR26">
        <v>-1.5299015507423901E-2</v>
      </c>
      <c r="IS26">
        <v>1.742162107778985E-3</v>
      </c>
      <c r="IT26">
        <v>-1.472690239905804E-5</v>
      </c>
      <c r="IU26">
        <v>3</v>
      </c>
      <c r="IV26">
        <v>2255</v>
      </c>
      <c r="IW26">
        <v>2</v>
      </c>
      <c r="IX26">
        <v>41</v>
      </c>
      <c r="IY26">
        <v>0.8</v>
      </c>
      <c r="IZ26">
        <v>0.7</v>
      </c>
      <c r="JA26">
        <v>0.95581099999999997</v>
      </c>
      <c r="JB26">
        <v>2.49634</v>
      </c>
      <c r="JC26">
        <v>1.5991200000000001</v>
      </c>
      <c r="JD26">
        <v>2.2705099999999998</v>
      </c>
      <c r="JE26">
        <v>1.5502899999999999</v>
      </c>
      <c r="JF26">
        <v>2.4035600000000001</v>
      </c>
      <c r="JG26">
        <v>37.867899999999999</v>
      </c>
      <c r="JH26">
        <v>23.886099999999999</v>
      </c>
      <c r="JI26">
        <v>18</v>
      </c>
      <c r="JJ26">
        <v>507.43299999999999</v>
      </c>
      <c r="JK26">
        <v>501.13900000000001</v>
      </c>
      <c r="JL26">
        <v>23.5504</v>
      </c>
      <c r="JM26">
        <v>31.002600000000001</v>
      </c>
      <c r="JN26">
        <v>29.995899999999999</v>
      </c>
      <c r="JO26">
        <v>30.984500000000001</v>
      </c>
      <c r="JP26">
        <v>30.948899999999998</v>
      </c>
      <c r="JQ26">
        <v>19.166799999999999</v>
      </c>
      <c r="JR26">
        <v>30.206800000000001</v>
      </c>
      <c r="JS26">
        <v>42.887999999999998</v>
      </c>
      <c r="JT26">
        <v>23.593699999999998</v>
      </c>
      <c r="JU26">
        <v>400</v>
      </c>
      <c r="JV26">
        <v>17.166499999999999</v>
      </c>
      <c r="JW26">
        <v>99.010400000000004</v>
      </c>
      <c r="JX26">
        <v>98.869100000000003</v>
      </c>
    </row>
    <row r="27" spans="1:284" x14ac:dyDescent="0.3">
      <c r="A27">
        <v>11</v>
      </c>
      <c r="B27">
        <v>1693586072.5</v>
      </c>
      <c r="C27">
        <v>1207</v>
      </c>
      <c r="D27" t="s">
        <v>476</v>
      </c>
      <c r="E27" t="s">
        <v>477</v>
      </c>
      <c r="F27" t="s">
        <v>416</v>
      </c>
      <c r="G27" t="s">
        <v>417</v>
      </c>
      <c r="H27" t="s">
        <v>31</v>
      </c>
      <c r="I27" t="s">
        <v>418</v>
      </c>
      <c r="J27" t="s">
        <v>419</v>
      </c>
      <c r="K27" t="s">
        <v>420</v>
      </c>
      <c r="L27" t="s">
        <v>421</v>
      </c>
      <c r="M27">
        <v>1693586072.5</v>
      </c>
      <c r="N27">
        <f t="shared" si="0"/>
        <v>6.0706947740836311E-3</v>
      </c>
      <c r="O27">
        <f t="shared" si="1"/>
        <v>6.0706947740836315</v>
      </c>
      <c r="P27">
        <f t="shared" si="2"/>
        <v>33.570327543940614</v>
      </c>
      <c r="Q27">
        <f t="shared" si="3"/>
        <v>555.58500000000004</v>
      </c>
      <c r="R27">
        <f t="shared" si="4"/>
        <v>429.91899840098642</v>
      </c>
      <c r="S27">
        <f t="shared" si="5"/>
        <v>42.936897723119209</v>
      </c>
      <c r="T27">
        <f t="shared" si="6"/>
        <v>55.487420677439999</v>
      </c>
      <c r="U27">
        <f t="shared" si="7"/>
        <v>0.50347461490884327</v>
      </c>
      <c r="V27">
        <f t="shared" si="8"/>
        <v>2.9185151248102024</v>
      </c>
      <c r="W27">
        <f t="shared" si="9"/>
        <v>0.45972837819476509</v>
      </c>
      <c r="X27">
        <f t="shared" si="10"/>
        <v>0.29094324690197887</v>
      </c>
      <c r="Y27">
        <f t="shared" si="11"/>
        <v>344.37318749503828</v>
      </c>
      <c r="Z27">
        <f t="shared" si="12"/>
        <v>28.772129243348118</v>
      </c>
      <c r="AA27">
        <f t="shared" si="13"/>
        <v>27.994399999999999</v>
      </c>
      <c r="AB27">
        <f t="shared" si="14"/>
        <v>3.7936009896680822</v>
      </c>
      <c r="AC27">
        <f t="shared" si="15"/>
        <v>65.092607871457673</v>
      </c>
      <c r="AD27">
        <f t="shared" si="16"/>
        <v>2.5164564221951999</v>
      </c>
      <c r="AE27">
        <f t="shared" si="17"/>
        <v>3.8659634396037705</v>
      </c>
      <c r="AF27">
        <f t="shared" si="18"/>
        <v>1.2771445674728823</v>
      </c>
      <c r="AG27">
        <f t="shared" si="19"/>
        <v>-267.71763953708813</v>
      </c>
      <c r="AH27">
        <f t="shared" si="20"/>
        <v>51.057799414145173</v>
      </c>
      <c r="AI27">
        <f t="shared" si="21"/>
        <v>3.8193446575819632</v>
      </c>
      <c r="AJ27">
        <f t="shared" si="22"/>
        <v>131.53269202967726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52323.743336620209</v>
      </c>
      <c r="AP27" t="s">
        <v>422</v>
      </c>
      <c r="AQ27">
        <v>10238.9</v>
      </c>
      <c r="AR27">
        <v>302.21199999999999</v>
      </c>
      <c r="AS27">
        <v>4052.3</v>
      </c>
      <c r="AT27">
        <f t="shared" si="26"/>
        <v>0.92542210596451402</v>
      </c>
      <c r="AU27">
        <v>-0.32343011824092421</v>
      </c>
      <c r="AV27" t="s">
        <v>478</v>
      </c>
      <c r="AW27">
        <v>10408.200000000001</v>
      </c>
      <c r="AX27">
        <v>999.52123076923067</v>
      </c>
      <c r="AY27">
        <v>1379.3970237198971</v>
      </c>
      <c r="AZ27">
        <f t="shared" si="27"/>
        <v>0.27539264361049154</v>
      </c>
      <c r="BA27">
        <v>0.5</v>
      </c>
      <c r="BB27">
        <f t="shared" si="28"/>
        <v>1513.2014937475192</v>
      </c>
      <c r="BC27">
        <f t="shared" si="29"/>
        <v>33.570327543940614</v>
      </c>
      <c r="BD27">
        <f t="shared" si="30"/>
        <v>208.362279839237</v>
      </c>
      <c r="BE27">
        <f t="shared" si="31"/>
        <v>2.2398707510023631E-2</v>
      </c>
      <c r="BF27">
        <f t="shared" si="32"/>
        <v>1.9377328864114378</v>
      </c>
      <c r="BG27">
        <f t="shared" si="33"/>
        <v>264.05314229978723</v>
      </c>
      <c r="BH27" t="s">
        <v>479</v>
      </c>
      <c r="BI27">
        <v>638.91999999999996</v>
      </c>
      <c r="BJ27">
        <f t="shared" si="34"/>
        <v>638.91999999999996</v>
      </c>
      <c r="BK27">
        <f t="shared" si="35"/>
        <v>0.53681210774473853</v>
      </c>
      <c r="BL27">
        <f t="shared" si="36"/>
        <v>0.51301496303329375</v>
      </c>
      <c r="BM27">
        <f t="shared" si="37"/>
        <v>0.78306633784697366</v>
      </c>
      <c r="BN27">
        <f t="shared" si="38"/>
        <v>0.35265602898824411</v>
      </c>
      <c r="BO27">
        <f t="shared" si="39"/>
        <v>0.7127574009676847</v>
      </c>
      <c r="BP27">
        <f t="shared" si="40"/>
        <v>0.32793252418357965</v>
      </c>
      <c r="BQ27">
        <f t="shared" si="41"/>
        <v>0.67206747581642035</v>
      </c>
      <c r="BR27">
        <v>5932</v>
      </c>
      <c r="BS27">
        <v>290.00000000000011</v>
      </c>
      <c r="BT27">
        <v>1285.8</v>
      </c>
      <c r="BU27">
        <v>105</v>
      </c>
      <c r="BV27">
        <v>10408.200000000001</v>
      </c>
      <c r="BW27">
        <v>1282.76</v>
      </c>
      <c r="BX27">
        <v>3.04</v>
      </c>
      <c r="BY27">
        <v>300.00000000000011</v>
      </c>
      <c r="BZ27">
        <v>38.4</v>
      </c>
      <c r="CA27">
        <v>1379.3970237198971</v>
      </c>
      <c r="CB27">
        <v>1.210140020407843</v>
      </c>
      <c r="CC27">
        <v>-100.57818045779889</v>
      </c>
      <c r="CD27">
        <v>1.028725518392793</v>
      </c>
      <c r="CE27">
        <v>0.99707935191642949</v>
      </c>
      <c r="CF27">
        <v>-1.12739446051168E-2</v>
      </c>
      <c r="CG27">
        <v>289.99999999999989</v>
      </c>
      <c r="CH27">
        <v>1279.05</v>
      </c>
      <c r="CI27">
        <v>745</v>
      </c>
      <c r="CJ27">
        <v>10350.5</v>
      </c>
      <c r="CK27">
        <v>1282.22</v>
      </c>
      <c r="CL27">
        <v>-3.17</v>
      </c>
      <c r="CZ27">
        <f t="shared" si="42"/>
        <v>1800.02</v>
      </c>
      <c r="DA27">
        <f t="shared" si="43"/>
        <v>1513.2014937475192</v>
      </c>
      <c r="DB27">
        <f t="shared" si="44"/>
        <v>0.84065815588022308</v>
      </c>
      <c r="DC27">
        <f t="shared" si="45"/>
        <v>0.19131631176044614</v>
      </c>
      <c r="DD27">
        <v>6</v>
      </c>
      <c r="DE27">
        <v>0.5</v>
      </c>
      <c r="DF27" t="s">
        <v>425</v>
      </c>
      <c r="DG27">
        <v>2</v>
      </c>
      <c r="DH27">
        <v>1693586072.5</v>
      </c>
      <c r="DI27">
        <v>555.58500000000004</v>
      </c>
      <c r="DJ27">
        <v>599.91</v>
      </c>
      <c r="DK27">
        <v>25.1968</v>
      </c>
      <c r="DL27">
        <v>18.096599999999999</v>
      </c>
      <c r="DM27">
        <v>558.03200000000004</v>
      </c>
      <c r="DN27">
        <v>24.956099999999999</v>
      </c>
      <c r="DO27">
        <v>500.07600000000002</v>
      </c>
      <c r="DP27">
        <v>99.7714</v>
      </c>
      <c r="DQ27">
        <v>0.100664</v>
      </c>
      <c r="DR27">
        <v>28.318899999999999</v>
      </c>
      <c r="DS27">
        <v>27.994399999999999</v>
      </c>
      <c r="DT27">
        <v>999.9</v>
      </c>
      <c r="DU27">
        <v>0</v>
      </c>
      <c r="DV27">
        <v>0</v>
      </c>
      <c r="DW27">
        <v>9960</v>
      </c>
      <c r="DX27">
        <v>0</v>
      </c>
      <c r="DY27">
        <v>1625.17</v>
      </c>
      <c r="DZ27">
        <v>-44.324800000000003</v>
      </c>
      <c r="EA27">
        <v>569.94600000000003</v>
      </c>
      <c r="EB27">
        <v>610.96699999999998</v>
      </c>
      <c r="EC27">
        <v>7.1001399999999997</v>
      </c>
      <c r="ED27">
        <v>599.91</v>
      </c>
      <c r="EE27">
        <v>18.096599999999999</v>
      </c>
      <c r="EF27">
        <v>2.5139200000000002</v>
      </c>
      <c r="EG27">
        <v>1.80552</v>
      </c>
      <c r="EH27">
        <v>21.116900000000001</v>
      </c>
      <c r="EI27">
        <v>15.8347</v>
      </c>
      <c r="EJ27">
        <v>1800.02</v>
      </c>
      <c r="EK27">
        <v>0.97800299999999996</v>
      </c>
      <c r="EL27">
        <v>2.1997099999999999E-2</v>
      </c>
      <c r="EM27">
        <v>0</v>
      </c>
      <c r="EN27">
        <v>998.49400000000003</v>
      </c>
      <c r="EO27">
        <v>4.9995000000000003</v>
      </c>
      <c r="EP27">
        <v>18804.7</v>
      </c>
      <c r="EQ27">
        <v>16660</v>
      </c>
      <c r="ER27">
        <v>48.686999999999998</v>
      </c>
      <c r="ES27">
        <v>49.75</v>
      </c>
      <c r="ET27">
        <v>49.625</v>
      </c>
      <c r="EU27">
        <v>48.936999999999998</v>
      </c>
      <c r="EV27">
        <v>49.811999999999998</v>
      </c>
      <c r="EW27">
        <v>1755.54</v>
      </c>
      <c r="EX27">
        <v>39.49</v>
      </c>
      <c r="EY27">
        <v>0</v>
      </c>
      <c r="EZ27">
        <v>139.79999995231631</v>
      </c>
      <c r="FA27">
        <v>0</v>
      </c>
      <c r="FB27">
        <v>999.52123076923067</v>
      </c>
      <c r="FC27">
        <v>-11.39070086379806</v>
      </c>
      <c r="FD27">
        <v>-195.36410264683471</v>
      </c>
      <c r="FE27">
        <v>18824.892307692309</v>
      </c>
      <c r="FF27">
        <v>15</v>
      </c>
      <c r="FG27">
        <v>1693586032</v>
      </c>
      <c r="FH27" t="s">
        <v>480</v>
      </c>
      <c r="FI27">
        <v>1693586022</v>
      </c>
      <c r="FJ27">
        <v>1693586032</v>
      </c>
      <c r="FK27">
        <v>12</v>
      </c>
      <c r="FL27">
        <v>0.11899999999999999</v>
      </c>
      <c r="FM27">
        <v>0</v>
      </c>
      <c r="FN27">
        <v>-2.4940000000000002</v>
      </c>
      <c r="FO27">
        <v>-4.2999999999999997E-2</v>
      </c>
      <c r="FP27">
        <v>600</v>
      </c>
      <c r="FQ27">
        <v>18</v>
      </c>
      <c r="FR27">
        <v>0.15</v>
      </c>
      <c r="FS27">
        <v>0.02</v>
      </c>
      <c r="FT27">
        <v>33.830821757911053</v>
      </c>
      <c r="FU27">
        <v>-0.7452002174411303</v>
      </c>
      <c r="FV27">
        <v>0.16081211639683049</v>
      </c>
      <c r="FW27">
        <v>1</v>
      </c>
      <c r="FX27">
        <v>0.51586170649423546</v>
      </c>
      <c r="FY27">
        <v>-2.094657553054503E-2</v>
      </c>
      <c r="FZ27">
        <v>8.3773437265182854E-3</v>
      </c>
      <c r="GA27">
        <v>1</v>
      </c>
      <c r="GB27">
        <v>2</v>
      </c>
      <c r="GC27">
        <v>2</v>
      </c>
      <c r="GD27" t="s">
        <v>427</v>
      </c>
      <c r="GE27">
        <v>2.97058</v>
      </c>
      <c r="GF27">
        <v>2.81202</v>
      </c>
      <c r="GG27">
        <v>0.124877</v>
      </c>
      <c r="GH27">
        <v>0.130024</v>
      </c>
      <c r="GI27">
        <v>0.124375</v>
      </c>
      <c r="GJ27">
        <v>9.7733700000000007E-2</v>
      </c>
      <c r="GK27">
        <v>25816.3</v>
      </c>
      <c r="GL27">
        <v>23723.4</v>
      </c>
      <c r="GM27">
        <v>26513.599999999999</v>
      </c>
      <c r="GN27">
        <v>25726.1</v>
      </c>
      <c r="GO27">
        <v>31595.8</v>
      </c>
      <c r="GP27">
        <v>32695.599999999999</v>
      </c>
      <c r="GQ27">
        <v>37550.9</v>
      </c>
      <c r="GR27">
        <v>38057.1</v>
      </c>
      <c r="GS27">
        <v>1.9756</v>
      </c>
      <c r="GT27">
        <v>2.0167999999999999</v>
      </c>
      <c r="GU27">
        <v>2.1129800000000001E-2</v>
      </c>
      <c r="GV27">
        <v>0</v>
      </c>
      <c r="GW27">
        <v>27.6494</v>
      </c>
      <c r="GX27">
        <v>999.9</v>
      </c>
      <c r="GY27">
        <v>43.6</v>
      </c>
      <c r="GZ27">
        <v>33.299999999999997</v>
      </c>
      <c r="HA27">
        <v>22.453800000000001</v>
      </c>
      <c r="HB27">
        <v>61.53</v>
      </c>
      <c r="HC27">
        <v>12.8125</v>
      </c>
      <c r="HD27">
        <v>1</v>
      </c>
      <c r="HE27">
        <v>0.28850599999999998</v>
      </c>
      <c r="HF27">
        <v>3.62418</v>
      </c>
      <c r="HG27">
        <v>20.2165</v>
      </c>
      <c r="HH27">
        <v>5.2065099999999997</v>
      </c>
      <c r="HI27">
        <v>11.9351</v>
      </c>
      <c r="HJ27">
        <v>4.9875999999999996</v>
      </c>
      <c r="HK27">
        <v>3.2909999999999999</v>
      </c>
      <c r="HL27">
        <v>9999</v>
      </c>
      <c r="HM27">
        <v>9999</v>
      </c>
      <c r="HN27">
        <v>9999</v>
      </c>
      <c r="HO27">
        <v>999.9</v>
      </c>
      <c r="HP27">
        <v>1.87046</v>
      </c>
      <c r="HQ27">
        <v>1.8768</v>
      </c>
      <c r="HR27">
        <v>1.8745400000000001</v>
      </c>
      <c r="HS27">
        <v>1.8728400000000001</v>
      </c>
      <c r="HT27">
        <v>1.8732800000000001</v>
      </c>
      <c r="HU27">
        <v>1.8706199999999999</v>
      </c>
      <c r="HV27">
        <v>1.87656</v>
      </c>
      <c r="HW27">
        <v>1.8756299999999999</v>
      </c>
      <c r="HX27">
        <v>5</v>
      </c>
      <c r="HY27">
        <v>0</v>
      </c>
      <c r="HZ27">
        <v>0</v>
      </c>
      <c r="IA27">
        <v>0</v>
      </c>
      <c r="IB27" t="s">
        <v>428</v>
      </c>
      <c r="IC27" t="s">
        <v>429</v>
      </c>
      <c r="ID27" t="s">
        <v>430</v>
      </c>
      <c r="IE27" t="s">
        <v>430</v>
      </c>
      <c r="IF27" t="s">
        <v>430</v>
      </c>
      <c r="IG27" t="s">
        <v>430</v>
      </c>
      <c r="IH27">
        <v>0</v>
      </c>
      <c r="II27">
        <v>100</v>
      </c>
      <c r="IJ27">
        <v>100</v>
      </c>
      <c r="IK27">
        <v>-2.4470000000000001</v>
      </c>
      <c r="IL27">
        <v>0.2407</v>
      </c>
      <c r="IM27">
        <v>-1.447855859613028</v>
      </c>
      <c r="IN27">
        <v>-2.677719669153116E-3</v>
      </c>
      <c r="IO27">
        <v>1.9353498771248068E-6</v>
      </c>
      <c r="IP27">
        <v>-6.1862177325538213E-10</v>
      </c>
      <c r="IQ27">
        <v>-0.23364798436940579</v>
      </c>
      <c r="IR27">
        <v>-1.5299015507423901E-2</v>
      </c>
      <c r="IS27">
        <v>1.742162107778985E-3</v>
      </c>
      <c r="IT27">
        <v>-1.472690239905804E-5</v>
      </c>
      <c r="IU27">
        <v>3</v>
      </c>
      <c r="IV27">
        <v>2255</v>
      </c>
      <c r="IW27">
        <v>2</v>
      </c>
      <c r="IX27">
        <v>41</v>
      </c>
      <c r="IY27">
        <v>0.8</v>
      </c>
      <c r="IZ27">
        <v>0.7</v>
      </c>
      <c r="JA27">
        <v>1.32202</v>
      </c>
      <c r="JB27">
        <v>2.4890099999999999</v>
      </c>
      <c r="JC27">
        <v>1.5991200000000001</v>
      </c>
      <c r="JD27">
        <v>2.2705099999999998</v>
      </c>
      <c r="JE27">
        <v>1.5502899999999999</v>
      </c>
      <c r="JF27">
        <v>2.3877000000000002</v>
      </c>
      <c r="JG27">
        <v>37.892099999999999</v>
      </c>
      <c r="JH27">
        <v>23.780999999999999</v>
      </c>
      <c r="JI27">
        <v>18</v>
      </c>
      <c r="JJ27">
        <v>506.39299999999997</v>
      </c>
      <c r="JK27">
        <v>501.87900000000002</v>
      </c>
      <c r="JL27">
        <v>22.609500000000001</v>
      </c>
      <c r="JM27">
        <v>31.048100000000002</v>
      </c>
      <c r="JN27">
        <v>30</v>
      </c>
      <c r="JO27">
        <v>31.0304</v>
      </c>
      <c r="JP27">
        <v>30.997199999999999</v>
      </c>
      <c r="JQ27">
        <v>26.482299999999999</v>
      </c>
      <c r="JR27">
        <v>26.203499999999998</v>
      </c>
      <c r="JS27">
        <v>42.0428</v>
      </c>
      <c r="JT27">
        <v>22.619800000000001</v>
      </c>
      <c r="JU27">
        <v>600</v>
      </c>
      <c r="JV27">
        <v>18.125599999999999</v>
      </c>
      <c r="JW27">
        <v>99.017700000000005</v>
      </c>
      <c r="JX27">
        <v>98.866</v>
      </c>
    </row>
    <row r="28" spans="1:284" x14ac:dyDescent="0.3">
      <c r="A28">
        <v>12</v>
      </c>
      <c r="B28">
        <v>1693586185.5999999</v>
      </c>
      <c r="C28">
        <v>1320.099999904633</v>
      </c>
      <c r="D28" t="s">
        <v>481</v>
      </c>
      <c r="E28" t="s">
        <v>482</v>
      </c>
      <c r="F28" t="s">
        <v>416</v>
      </c>
      <c r="G28" t="s">
        <v>417</v>
      </c>
      <c r="H28" t="s">
        <v>31</v>
      </c>
      <c r="I28" t="s">
        <v>418</v>
      </c>
      <c r="J28" t="s">
        <v>419</v>
      </c>
      <c r="K28" t="s">
        <v>420</v>
      </c>
      <c r="L28" t="s">
        <v>421</v>
      </c>
      <c r="M28">
        <v>1693586185.5999999</v>
      </c>
      <c r="N28">
        <f t="shared" si="0"/>
        <v>4.8528542713969702E-3</v>
      </c>
      <c r="O28">
        <f t="shared" si="1"/>
        <v>4.8528542713969705</v>
      </c>
      <c r="P28">
        <f t="shared" si="2"/>
        <v>38.540607141587877</v>
      </c>
      <c r="Q28">
        <f t="shared" si="3"/>
        <v>749.30100000000004</v>
      </c>
      <c r="R28">
        <f t="shared" si="4"/>
        <v>561.1167697725225</v>
      </c>
      <c r="S28">
        <f t="shared" si="5"/>
        <v>56.039948691120429</v>
      </c>
      <c r="T28">
        <f t="shared" si="6"/>
        <v>74.834315879078716</v>
      </c>
      <c r="U28">
        <f t="shared" si="7"/>
        <v>0.37631532249410365</v>
      </c>
      <c r="V28">
        <f t="shared" si="8"/>
        <v>2.926430318669528</v>
      </c>
      <c r="W28">
        <f t="shared" si="9"/>
        <v>0.35135055145444061</v>
      </c>
      <c r="X28">
        <f t="shared" si="10"/>
        <v>0.22169891880331255</v>
      </c>
      <c r="Y28">
        <f t="shared" si="11"/>
        <v>344.36120065801481</v>
      </c>
      <c r="Z28">
        <f t="shared" si="12"/>
        <v>28.971824001955817</v>
      </c>
      <c r="AA28">
        <f t="shared" si="13"/>
        <v>28.009</v>
      </c>
      <c r="AB28">
        <f t="shared" si="14"/>
        <v>3.7968311703737858</v>
      </c>
      <c r="AC28">
        <f t="shared" si="15"/>
        <v>64.078715087347021</v>
      </c>
      <c r="AD28">
        <f t="shared" si="16"/>
        <v>2.4606105435631198</v>
      </c>
      <c r="AE28">
        <f t="shared" si="17"/>
        <v>3.8399810923315343</v>
      </c>
      <c r="AF28">
        <f t="shared" si="18"/>
        <v>1.336220626810666</v>
      </c>
      <c r="AG28">
        <f t="shared" si="19"/>
        <v>-214.01087336860638</v>
      </c>
      <c r="AH28">
        <f t="shared" si="20"/>
        <v>30.607323999981503</v>
      </c>
      <c r="AI28">
        <f t="shared" si="21"/>
        <v>2.2822155226439684</v>
      </c>
      <c r="AJ28">
        <f t="shared" si="22"/>
        <v>163.23986681203391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52571.310417579029</v>
      </c>
      <c r="AP28" t="s">
        <v>422</v>
      </c>
      <c r="AQ28">
        <v>10238.9</v>
      </c>
      <c r="AR28">
        <v>302.21199999999999</v>
      </c>
      <c r="AS28">
        <v>4052.3</v>
      </c>
      <c r="AT28">
        <f t="shared" si="26"/>
        <v>0.92542210596451402</v>
      </c>
      <c r="AU28">
        <v>-0.32343011824092421</v>
      </c>
      <c r="AV28" t="s">
        <v>483</v>
      </c>
      <c r="AW28">
        <v>10403.200000000001</v>
      </c>
      <c r="AX28">
        <v>1018.337692307692</v>
      </c>
      <c r="AY28">
        <v>1430.654881535437</v>
      </c>
      <c r="AZ28">
        <f t="shared" si="27"/>
        <v>0.28820171415850437</v>
      </c>
      <c r="BA28">
        <v>0.5</v>
      </c>
      <c r="BB28">
        <f t="shared" si="28"/>
        <v>1513.1508003290073</v>
      </c>
      <c r="BC28">
        <f t="shared" si="29"/>
        <v>38.540607141587877</v>
      </c>
      <c r="BD28">
        <f t="shared" si="30"/>
        <v>218.04632721756636</v>
      </c>
      <c r="BE28">
        <f t="shared" si="31"/>
        <v>2.5684179826213301E-2</v>
      </c>
      <c r="BF28">
        <f t="shared" si="32"/>
        <v>1.832479064168786</v>
      </c>
      <c r="BG28">
        <f t="shared" si="33"/>
        <v>265.87665094284921</v>
      </c>
      <c r="BH28" t="s">
        <v>484</v>
      </c>
      <c r="BI28">
        <v>635.89</v>
      </c>
      <c r="BJ28">
        <f t="shared" si="34"/>
        <v>635.89</v>
      </c>
      <c r="BK28">
        <f t="shared" si="35"/>
        <v>0.55552522959447992</v>
      </c>
      <c r="BL28">
        <f t="shared" si="36"/>
        <v>0.51879140461160467</v>
      </c>
      <c r="BM28">
        <f t="shared" si="37"/>
        <v>0.76736841259233013</v>
      </c>
      <c r="BN28">
        <f t="shared" si="38"/>
        <v>0.3653859632369853</v>
      </c>
      <c r="BO28">
        <f t="shared" si="39"/>
        <v>0.69908895963629725</v>
      </c>
      <c r="BP28">
        <f t="shared" si="40"/>
        <v>0.32395370295180564</v>
      </c>
      <c r="BQ28">
        <f t="shared" si="41"/>
        <v>0.67604629704819441</v>
      </c>
      <c r="BR28">
        <v>5934</v>
      </c>
      <c r="BS28">
        <v>290.00000000000011</v>
      </c>
      <c r="BT28">
        <v>1331.82</v>
      </c>
      <c r="BU28">
        <v>125</v>
      </c>
      <c r="BV28">
        <v>10403.200000000001</v>
      </c>
      <c r="BW28">
        <v>1327.26</v>
      </c>
      <c r="BX28">
        <v>4.5599999999999996</v>
      </c>
      <c r="BY28">
        <v>300.00000000000011</v>
      </c>
      <c r="BZ28">
        <v>38.4</v>
      </c>
      <c r="CA28">
        <v>1430.654881535437</v>
      </c>
      <c r="CB28">
        <v>1.4131434557985301</v>
      </c>
      <c r="CC28">
        <v>-107.56894036183699</v>
      </c>
      <c r="CD28">
        <v>1.2012589906069271</v>
      </c>
      <c r="CE28">
        <v>0.99652028483402588</v>
      </c>
      <c r="CF28">
        <v>-1.1273865183537259E-2</v>
      </c>
      <c r="CG28">
        <v>289.99999999999989</v>
      </c>
      <c r="CH28">
        <v>1324.02</v>
      </c>
      <c r="CI28">
        <v>795</v>
      </c>
      <c r="CJ28">
        <v>10346.200000000001</v>
      </c>
      <c r="CK28">
        <v>1326.69</v>
      </c>
      <c r="CL28">
        <v>-2.67</v>
      </c>
      <c r="CZ28">
        <f t="shared" si="42"/>
        <v>1799.96</v>
      </c>
      <c r="DA28">
        <f t="shared" si="43"/>
        <v>1513.1508003290073</v>
      </c>
      <c r="DB28">
        <f t="shared" si="44"/>
        <v>0.84065801480533309</v>
      </c>
      <c r="DC28">
        <f t="shared" si="45"/>
        <v>0.19131602961066624</v>
      </c>
      <c r="DD28">
        <v>6</v>
      </c>
      <c r="DE28">
        <v>0.5</v>
      </c>
      <c r="DF28" t="s">
        <v>425</v>
      </c>
      <c r="DG28">
        <v>2</v>
      </c>
      <c r="DH28">
        <v>1693586185.5999999</v>
      </c>
      <c r="DI28">
        <v>749.30100000000004</v>
      </c>
      <c r="DJ28">
        <v>799.91099999999994</v>
      </c>
      <c r="DK28">
        <v>24.637599999999999</v>
      </c>
      <c r="DL28">
        <v>18.957899999999999</v>
      </c>
      <c r="DM28">
        <v>752.05700000000002</v>
      </c>
      <c r="DN28">
        <v>24.631599999999999</v>
      </c>
      <c r="DO28">
        <v>500.02199999999999</v>
      </c>
      <c r="DP28">
        <v>99.772400000000005</v>
      </c>
      <c r="DQ28">
        <v>9.9768700000000002E-2</v>
      </c>
      <c r="DR28">
        <v>28.202999999999999</v>
      </c>
      <c r="DS28">
        <v>28.009</v>
      </c>
      <c r="DT28">
        <v>999.9</v>
      </c>
      <c r="DU28">
        <v>0</v>
      </c>
      <c r="DV28">
        <v>0</v>
      </c>
      <c r="DW28">
        <v>10005</v>
      </c>
      <c r="DX28">
        <v>0</v>
      </c>
      <c r="DY28">
        <v>1630.11</v>
      </c>
      <c r="DZ28">
        <v>-50.484299999999998</v>
      </c>
      <c r="EA28">
        <v>768.53099999999995</v>
      </c>
      <c r="EB28">
        <v>815.36900000000003</v>
      </c>
      <c r="EC28">
        <v>5.90015</v>
      </c>
      <c r="ED28">
        <v>799.91099999999994</v>
      </c>
      <c r="EE28">
        <v>18.957899999999999</v>
      </c>
      <c r="EF28">
        <v>2.4801500000000001</v>
      </c>
      <c r="EG28">
        <v>1.8914800000000001</v>
      </c>
      <c r="EH28">
        <v>20.896799999999999</v>
      </c>
      <c r="EI28">
        <v>16.564</v>
      </c>
      <c r="EJ28">
        <v>1799.96</v>
      </c>
      <c r="EK28">
        <v>0.97800299999999996</v>
      </c>
      <c r="EL28">
        <v>2.1997099999999999E-2</v>
      </c>
      <c r="EM28">
        <v>0</v>
      </c>
      <c r="EN28">
        <v>1017.11</v>
      </c>
      <c r="EO28">
        <v>4.9995000000000003</v>
      </c>
      <c r="EP28">
        <v>19146.400000000001</v>
      </c>
      <c r="EQ28">
        <v>16659.5</v>
      </c>
      <c r="ER28">
        <v>48.75</v>
      </c>
      <c r="ES28">
        <v>49.875</v>
      </c>
      <c r="ET28">
        <v>49.686999999999998</v>
      </c>
      <c r="EU28">
        <v>49.061999999999998</v>
      </c>
      <c r="EV28">
        <v>49.875</v>
      </c>
      <c r="EW28">
        <v>1755.48</v>
      </c>
      <c r="EX28">
        <v>39.479999999999997</v>
      </c>
      <c r="EY28">
        <v>0</v>
      </c>
      <c r="EZ28">
        <v>111</v>
      </c>
      <c r="FA28">
        <v>0</v>
      </c>
      <c r="FB28">
        <v>1018.337692307692</v>
      </c>
      <c r="FC28">
        <v>-12.68581198730134</v>
      </c>
      <c r="FD28">
        <v>-204.80341892380599</v>
      </c>
      <c r="FE28">
        <v>19177.457692307689</v>
      </c>
      <c r="FF28">
        <v>15</v>
      </c>
      <c r="FG28">
        <v>1693586217.5999999</v>
      </c>
      <c r="FH28" t="s">
        <v>485</v>
      </c>
      <c r="FI28">
        <v>1693586216.5999999</v>
      </c>
      <c r="FJ28">
        <v>1693586217.5999999</v>
      </c>
      <c r="FK28">
        <v>13</v>
      </c>
      <c r="FL28">
        <v>-8.5999999999999993E-2</v>
      </c>
      <c r="FM28">
        <v>3.0000000000000001E-3</v>
      </c>
      <c r="FN28">
        <v>-2.7559999999999998</v>
      </c>
      <c r="FO28">
        <v>6.0000000000000001E-3</v>
      </c>
      <c r="FP28">
        <v>800</v>
      </c>
      <c r="FQ28">
        <v>19</v>
      </c>
      <c r="FR28">
        <v>0.18</v>
      </c>
      <c r="FS28">
        <v>0.06</v>
      </c>
      <c r="FT28">
        <v>38.592436814223262</v>
      </c>
      <c r="FU28">
        <v>-0.88804143270282165</v>
      </c>
      <c r="FV28">
        <v>0.16898163989865081</v>
      </c>
      <c r="FW28">
        <v>1</v>
      </c>
      <c r="FX28">
        <v>0.4091877805548978</v>
      </c>
      <c r="FY28">
        <v>-3.2264586358622928E-2</v>
      </c>
      <c r="FZ28">
        <v>4.856101211674152E-3</v>
      </c>
      <c r="GA28">
        <v>1</v>
      </c>
      <c r="GB28">
        <v>2</v>
      </c>
      <c r="GC28">
        <v>2</v>
      </c>
      <c r="GD28" t="s">
        <v>427</v>
      </c>
      <c r="GE28">
        <v>2.9704299999999999</v>
      </c>
      <c r="GF28">
        <v>2.8115100000000002</v>
      </c>
      <c r="GG28">
        <v>0.15382100000000001</v>
      </c>
      <c r="GH28">
        <v>0.15858900000000001</v>
      </c>
      <c r="GI28">
        <v>0.123221</v>
      </c>
      <c r="GJ28">
        <v>0.101048</v>
      </c>
      <c r="GK28">
        <v>24962.7</v>
      </c>
      <c r="GL28">
        <v>22941.3</v>
      </c>
      <c r="GM28">
        <v>26514.6</v>
      </c>
      <c r="GN28">
        <v>25723.4</v>
      </c>
      <c r="GO28">
        <v>31641.1</v>
      </c>
      <c r="GP28">
        <v>32573.9</v>
      </c>
      <c r="GQ28">
        <v>37551.800000000003</v>
      </c>
      <c r="GR28">
        <v>38052.9</v>
      </c>
      <c r="GS28">
        <v>1.9744999999999999</v>
      </c>
      <c r="GT28">
        <v>2.0192000000000001</v>
      </c>
      <c r="GU28">
        <v>2.87741E-2</v>
      </c>
      <c r="GV28">
        <v>0</v>
      </c>
      <c r="GW28">
        <v>27.539000000000001</v>
      </c>
      <c r="GX28">
        <v>999.9</v>
      </c>
      <c r="GY28">
        <v>43.6</v>
      </c>
      <c r="GZ28">
        <v>33.299999999999997</v>
      </c>
      <c r="HA28">
        <v>22.4526</v>
      </c>
      <c r="HB28">
        <v>61.662799999999997</v>
      </c>
      <c r="HC28">
        <v>12.027200000000001</v>
      </c>
      <c r="HD28">
        <v>1</v>
      </c>
      <c r="HE28">
        <v>0.290356</v>
      </c>
      <c r="HF28">
        <v>3.6314199999999999</v>
      </c>
      <c r="HG28">
        <v>20.217700000000001</v>
      </c>
      <c r="HH28">
        <v>5.2065099999999997</v>
      </c>
      <c r="HI28">
        <v>11.9345</v>
      </c>
      <c r="HJ28">
        <v>4.9882</v>
      </c>
      <c r="HK28">
        <v>3.2909999999999999</v>
      </c>
      <c r="HL28">
        <v>9999</v>
      </c>
      <c r="HM28">
        <v>9999</v>
      </c>
      <c r="HN28">
        <v>9999</v>
      </c>
      <c r="HO28">
        <v>999.9</v>
      </c>
      <c r="HP28">
        <v>1.87039</v>
      </c>
      <c r="HQ28">
        <v>1.8766700000000001</v>
      </c>
      <c r="HR28">
        <v>1.87449</v>
      </c>
      <c r="HS28">
        <v>1.87276</v>
      </c>
      <c r="HT28">
        <v>1.8731500000000001</v>
      </c>
      <c r="HU28">
        <v>1.87059</v>
      </c>
      <c r="HV28">
        <v>1.8765000000000001</v>
      </c>
      <c r="HW28">
        <v>1.87558</v>
      </c>
      <c r="HX28">
        <v>5</v>
      </c>
      <c r="HY28">
        <v>0</v>
      </c>
      <c r="HZ28">
        <v>0</v>
      </c>
      <c r="IA28">
        <v>0</v>
      </c>
      <c r="IB28" t="s">
        <v>428</v>
      </c>
      <c r="IC28" t="s">
        <v>429</v>
      </c>
      <c r="ID28" t="s">
        <v>430</v>
      </c>
      <c r="IE28" t="s">
        <v>430</v>
      </c>
      <c r="IF28" t="s">
        <v>430</v>
      </c>
      <c r="IG28" t="s">
        <v>430</v>
      </c>
      <c r="IH28">
        <v>0</v>
      </c>
      <c r="II28">
        <v>100</v>
      </c>
      <c r="IJ28">
        <v>100</v>
      </c>
      <c r="IK28">
        <v>-2.7559999999999998</v>
      </c>
      <c r="IL28">
        <v>6.0000000000000001E-3</v>
      </c>
      <c r="IM28">
        <v>-1.447855859613028</v>
      </c>
      <c r="IN28">
        <v>-2.677719669153116E-3</v>
      </c>
      <c r="IO28">
        <v>1.9353498771248068E-6</v>
      </c>
      <c r="IP28">
        <v>-6.1862177325538213E-10</v>
      </c>
      <c r="IQ28">
        <v>-0.23364798436940579</v>
      </c>
      <c r="IR28">
        <v>-1.5299015507423901E-2</v>
      </c>
      <c r="IS28">
        <v>1.742162107778985E-3</v>
      </c>
      <c r="IT28">
        <v>-1.472690239905804E-5</v>
      </c>
      <c r="IU28">
        <v>3</v>
      </c>
      <c r="IV28">
        <v>2255</v>
      </c>
      <c r="IW28">
        <v>2</v>
      </c>
      <c r="IX28">
        <v>41</v>
      </c>
      <c r="IY28">
        <v>2.7</v>
      </c>
      <c r="IZ28">
        <v>2.6</v>
      </c>
      <c r="JA28">
        <v>1.6723600000000001</v>
      </c>
      <c r="JB28">
        <v>2.48047</v>
      </c>
      <c r="JC28">
        <v>1.5991200000000001</v>
      </c>
      <c r="JD28">
        <v>2.2705099999999998</v>
      </c>
      <c r="JE28">
        <v>1.5502899999999999</v>
      </c>
      <c r="JF28">
        <v>2.3840300000000001</v>
      </c>
      <c r="JG28">
        <v>37.892099999999999</v>
      </c>
      <c r="JH28">
        <v>23.780999999999999</v>
      </c>
      <c r="JI28">
        <v>18</v>
      </c>
      <c r="JJ28">
        <v>505.90699999999998</v>
      </c>
      <c r="JK28">
        <v>503.74700000000001</v>
      </c>
      <c r="JL28">
        <v>22.564800000000002</v>
      </c>
      <c r="JM28">
        <v>31.067</v>
      </c>
      <c r="JN28">
        <v>30.0001</v>
      </c>
      <c r="JO28">
        <v>31.057400000000001</v>
      </c>
      <c r="JP28">
        <v>31.029399999999999</v>
      </c>
      <c r="JQ28">
        <v>33.4803</v>
      </c>
      <c r="JR28">
        <v>22.651599999999998</v>
      </c>
      <c r="JS28">
        <v>42.0428</v>
      </c>
      <c r="JT28">
        <v>22.561699999999998</v>
      </c>
      <c r="JU28">
        <v>800</v>
      </c>
      <c r="JV28">
        <v>19.016400000000001</v>
      </c>
      <c r="JW28">
        <v>99.020799999999994</v>
      </c>
      <c r="JX28">
        <v>98.8553</v>
      </c>
    </row>
    <row r="29" spans="1:284" x14ac:dyDescent="0.3">
      <c r="A29">
        <v>13</v>
      </c>
      <c r="B29">
        <v>1693586325.5999999</v>
      </c>
      <c r="C29">
        <v>1460.099999904633</v>
      </c>
      <c r="D29" t="s">
        <v>486</v>
      </c>
      <c r="E29" t="s">
        <v>487</v>
      </c>
      <c r="F29" t="s">
        <v>416</v>
      </c>
      <c r="G29" t="s">
        <v>417</v>
      </c>
      <c r="H29" t="s">
        <v>31</v>
      </c>
      <c r="I29" t="s">
        <v>418</v>
      </c>
      <c r="J29" t="s">
        <v>419</v>
      </c>
      <c r="K29" t="s">
        <v>420</v>
      </c>
      <c r="L29" t="s">
        <v>421</v>
      </c>
      <c r="M29">
        <v>1693586325.5999999</v>
      </c>
      <c r="N29">
        <f t="shared" si="0"/>
        <v>4.0676646185718677E-3</v>
      </c>
      <c r="O29">
        <f t="shared" si="1"/>
        <v>4.0676646185718681</v>
      </c>
      <c r="P29">
        <f t="shared" si="2"/>
        <v>40.447089311696907</v>
      </c>
      <c r="Q29">
        <f t="shared" si="3"/>
        <v>946.91099999999994</v>
      </c>
      <c r="R29">
        <f t="shared" si="4"/>
        <v>711.7759919364604</v>
      </c>
      <c r="S29">
        <f t="shared" si="5"/>
        <v>71.084496046796787</v>
      </c>
      <c r="T29">
        <f t="shared" si="6"/>
        <v>94.567240253555994</v>
      </c>
      <c r="U29">
        <f t="shared" si="7"/>
        <v>0.31332979456039439</v>
      </c>
      <c r="V29">
        <f t="shared" si="8"/>
        <v>2.9224248020421659</v>
      </c>
      <c r="W29">
        <f t="shared" si="9"/>
        <v>0.29579133527045515</v>
      </c>
      <c r="X29">
        <f t="shared" si="10"/>
        <v>0.18636348907708436</v>
      </c>
      <c r="Y29">
        <f t="shared" si="11"/>
        <v>344.39730065794538</v>
      </c>
      <c r="Z29">
        <f t="shared" si="12"/>
        <v>29.061790238925717</v>
      </c>
      <c r="AA29">
        <f t="shared" si="13"/>
        <v>28.0261</v>
      </c>
      <c r="AB29">
        <f t="shared" si="14"/>
        <v>3.8006175151144634</v>
      </c>
      <c r="AC29">
        <f t="shared" si="15"/>
        <v>64.767753523292683</v>
      </c>
      <c r="AD29">
        <f t="shared" si="16"/>
        <v>2.4703544453364001</v>
      </c>
      <c r="AE29">
        <f t="shared" si="17"/>
        <v>3.8141734288313351</v>
      </c>
      <c r="AF29">
        <f t="shared" si="18"/>
        <v>1.3302630697780633</v>
      </c>
      <c r="AG29">
        <f t="shared" si="19"/>
        <v>-179.38400967901936</v>
      </c>
      <c r="AH29">
        <f t="shared" si="20"/>
        <v>9.6265350981822557</v>
      </c>
      <c r="AI29">
        <f t="shared" si="21"/>
        <v>0.71842682528941859</v>
      </c>
      <c r="AJ29">
        <f t="shared" si="22"/>
        <v>175.35825290239771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52476.280605063213</v>
      </c>
      <c r="AP29" t="s">
        <v>422</v>
      </c>
      <c r="AQ29">
        <v>10238.9</v>
      </c>
      <c r="AR29">
        <v>302.21199999999999</v>
      </c>
      <c r="AS29">
        <v>4052.3</v>
      </c>
      <c r="AT29">
        <f t="shared" si="26"/>
        <v>0.92542210596451402</v>
      </c>
      <c r="AU29">
        <v>-0.32343011824092421</v>
      </c>
      <c r="AV29" t="s">
        <v>488</v>
      </c>
      <c r="AW29">
        <v>10410.200000000001</v>
      </c>
      <c r="AX29">
        <v>1016.6736</v>
      </c>
      <c r="AY29">
        <v>1443.239341617199</v>
      </c>
      <c r="AZ29">
        <f t="shared" si="27"/>
        <v>0.29556133159398046</v>
      </c>
      <c r="BA29">
        <v>0.5</v>
      </c>
      <c r="BB29">
        <f t="shared" si="28"/>
        <v>1513.3104003289727</v>
      </c>
      <c r="BC29">
        <f t="shared" si="29"/>
        <v>40.447089311696907</v>
      </c>
      <c r="BD29">
        <f t="shared" si="30"/>
        <v>223.63801851812542</v>
      </c>
      <c r="BE29">
        <f t="shared" si="31"/>
        <v>2.694128013729033E-2</v>
      </c>
      <c r="BF29">
        <f t="shared" si="32"/>
        <v>1.8077809987214315</v>
      </c>
      <c r="BG29">
        <f t="shared" si="33"/>
        <v>266.30819593352265</v>
      </c>
      <c r="BH29" t="s">
        <v>489</v>
      </c>
      <c r="BI29">
        <v>633.15</v>
      </c>
      <c r="BJ29">
        <f t="shared" si="34"/>
        <v>633.15</v>
      </c>
      <c r="BK29">
        <f t="shared" si="35"/>
        <v>0.56129937582595701</v>
      </c>
      <c r="BL29">
        <f t="shared" si="36"/>
        <v>0.52656629300372793</v>
      </c>
      <c r="BM29">
        <f t="shared" si="37"/>
        <v>0.76307288606314472</v>
      </c>
      <c r="BN29">
        <f t="shared" si="38"/>
        <v>0.37384357592397355</v>
      </c>
      <c r="BO29">
        <f t="shared" si="39"/>
        <v>0.69573318236340087</v>
      </c>
      <c r="BP29">
        <f t="shared" si="40"/>
        <v>0.32792771290147632</v>
      </c>
      <c r="BQ29">
        <f t="shared" si="41"/>
        <v>0.67207228709852362</v>
      </c>
      <c r="BR29">
        <v>5936</v>
      </c>
      <c r="BS29">
        <v>290.00000000000011</v>
      </c>
      <c r="BT29">
        <v>1338.69</v>
      </c>
      <c r="BU29">
        <v>95</v>
      </c>
      <c r="BV29">
        <v>10410.200000000001</v>
      </c>
      <c r="BW29">
        <v>1334.82</v>
      </c>
      <c r="BX29">
        <v>3.87</v>
      </c>
      <c r="BY29">
        <v>300.00000000000011</v>
      </c>
      <c r="BZ29">
        <v>38.4</v>
      </c>
      <c r="CA29">
        <v>1443.239341617199</v>
      </c>
      <c r="CB29">
        <v>1.6676443303500501</v>
      </c>
      <c r="CC29">
        <v>-112.8694383293174</v>
      </c>
      <c r="CD29">
        <v>1.4175305080442751</v>
      </c>
      <c r="CE29">
        <v>0.99560300137468771</v>
      </c>
      <c r="CF29">
        <v>-1.127342002224694E-2</v>
      </c>
      <c r="CG29">
        <v>289.99999999999989</v>
      </c>
      <c r="CH29">
        <v>1329.57</v>
      </c>
      <c r="CI29">
        <v>765</v>
      </c>
      <c r="CJ29">
        <v>10347.9</v>
      </c>
      <c r="CK29">
        <v>1334.16</v>
      </c>
      <c r="CL29">
        <v>-4.59</v>
      </c>
      <c r="CZ29">
        <f t="shared" si="42"/>
        <v>1800.15</v>
      </c>
      <c r="DA29">
        <f t="shared" si="43"/>
        <v>1513.3104003289727</v>
      </c>
      <c r="DB29">
        <f t="shared" si="44"/>
        <v>0.84065794535398308</v>
      </c>
      <c r="DC29">
        <f t="shared" si="45"/>
        <v>0.1913158907079662</v>
      </c>
      <c r="DD29">
        <v>6</v>
      </c>
      <c r="DE29">
        <v>0.5</v>
      </c>
      <c r="DF29" t="s">
        <v>425</v>
      </c>
      <c r="DG29">
        <v>2</v>
      </c>
      <c r="DH29">
        <v>1693586325.5999999</v>
      </c>
      <c r="DI29">
        <v>946.91099999999994</v>
      </c>
      <c r="DJ29">
        <v>1000.06</v>
      </c>
      <c r="DK29">
        <v>24.735900000000001</v>
      </c>
      <c r="DL29">
        <v>19.976299999999998</v>
      </c>
      <c r="DM29">
        <v>950.03300000000002</v>
      </c>
      <c r="DN29">
        <v>24.512799999999999</v>
      </c>
      <c r="DO29">
        <v>500.09</v>
      </c>
      <c r="DP29">
        <v>99.769000000000005</v>
      </c>
      <c r="DQ29">
        <v>0.10019599999999999</v>
      </c>
      <c r="DR29">
        <v>28.087199999999999</v>
      </c>
      <c r="DS29">
        <v>28.0261</v>
      </c>
      <c r="DT29">
        <v>999.9</v>
      </c>
      <c r="DU29">
        <v>0</v>
      </c>
      <c r="DV29">
        <v>0</v>
      </c>
      <c r="DW29">
        <v>9982.5</v>
      </c>
      <c r="DX29">
        <v>0</v>
      </c>
      <c r="DY29">
        <v>1638.02</v>
      </c>
      <c r="DZ29">
        <v>-53.150300000000001</v>
      </c>
      <c r="EA29">
        <v>970.928</v>
      </c>
      <c r="EB29">
        <v>1020.45</v>
      </c>
      <c r="EC29">
        <v>4.7595299999999998</v>
      </c>
      <c r="ED29">
        <v>1000.06</v>
      </c>
      <c r="EE29">
        <v>19.976299999999998</v>
      </c>
      <c r="EF29">
        <v>2.46787</v>
      </c>
      <c r="EG29">
        <v>1.99302</v>
      </c>
      <c r="EH29">
        <v>20.816199999999998</v>
      </c>
      <c r="EI29">
        <v>17.388999999999999</v>
      </c>
      <c r="EJ29">
        <v>1800.15</v>
      </c>
      <c r="EK29">
        <v>0.97800600000000004</v>
      </c>
      <c r="EL29">
        <v>2.1993599999999999E-2</v>
      </c>
      <c r="EM29">
        <v>0</v>
      </c>
      <c r="EN29">
        <v>1015.02</v>
      </c>
      <c r="EO29">
        <v>4.9995000000000003</v>
      </c>
      <c r="EP29">
        <v>19119</v>
      </c>
      <c r="EQ29">
        <v>16661.2</v>
      </c>
      <c r="ER29">
        <v>48.875</v>
      </c>
      <c r="ES29">
        <v>49.936999999999998</v>
      </c>
      <c r="ET29">
        <v>49.811999999999998</v>
      </c>
      <c r="EU29">
        <v>49.186999999999998</v>
      </c>
      <c r="EV29">
        <v>49.936999999999998</v>
      </c>
      <c r="EW29">
        <v>1755.67</v>
      </c>
      <c r="EX29">
        <v>39.479999999999997</v>
      </c>
      <c r="EY29">
        <v>0</v>
      </c>
      <c r="EZ29">
        <v>138.19999980926511</v>
      </c>
      <c r="FA29">
        <v>0</v>
      </c>
      <c r="FB29">
        <v>1016.6736</v>
      </c>
      <c r="FC29">
        <v>-16.29769233293321</v>
      </c>
      <c r="FD29">
        <v>-307.71538523683552</v>
      </c>
      <c r="FE29">
        <v>19154.392</v>
      </c>
      <c r="FF29">
        <v>15</v>
      </c>
      <c r="FG29">
        <v>1693586283.5999999</v>
      </c>
      <c r="FH29" t="s">
        <v>490</v>
      </c>
      <c r="FI29">
        <v>1693586283.5999999</v>
      </c>
      <c r="FJ29">
        <v>1693586275.5999999</v>
      </c>
      <c r="FK29">
        <v>14</v>
      </c>
      <c r="FL29">
        <v>-0.26100000000000001</v>
      </c>
      <c r="FM29">
        <v>-1E-3</v>
      </c>
      <c r="FN29">
        <v>-3.157</v>
      </c>
      <c r="FO29">
        <v>2.5000000000000001E-2</v>
      </c>
      <c r="FP29">
        <v>1000</v>
      </c>
      <c r="FQ29">
        <v>20</v>
      </c>
      <c r="FR29">
        <v>0.14000000000000001</v>
      </c>
      <c r="FS29">
        <v>0.04</v>
      </c>
      <c r="FT29">
        <v>40.642045377904857</v>
      </c>
      <c r="FU29">
        <v>-0.85834416883403519</v>
      </c>
      <c r="FV29">
        <v>0.16372286449448301</v>
      </c>
      <c r="FW29">
        <v>1</v>
      </c>
      <c r="FX29">
        <v>0.33422254329398748</v>
      </c>
      <c r="FY29">
        <v>-6.7203353536287896E-2</v>
      </c>
      <c r="FZ29">
        <v>1.038500887112118E-2</v>
      </c>
      <c r="GA29">
        <v>1</v>
      </c>
      <c r="GB29">
        <v>2</v>
      </c>
      <c r="GC29">
        <v>2</v>
      </c>
      <c r="GD29" t="s">
        <v>427</v>
      </c>
      <c r="GE29">
        <v>2.9705400000000002</v>
      </c>
      <c r="GF29">
        <v>2.8117399999999999</v>
      </c>
      <c r="GG29">
        <v>0.179697</v>
      </c>
      <c r="GH29">
        <v>0.18377499999999999</v>
      </c>
      <c r="GI29">
        <v>0.12277399999999999</v>
      </c>
      <c r="GJ29">
        <v>0.104876</v>
      </c>
      <c r="GK29">
        <v>24197.5</v>
      </c>
      <c r="GL29">
        <v>22247.5</v>
      </c>
      <c r="GM29">
        <v>26513.9</v>
      </c>
      <c r="GN29">
        <v>25716.400000000001</v>
      </c>
      <c r="GO29">
        <v>31658.799999999999</v>
      </c>
      <c r="GP29">
        <v>32428.3</v>
      </c>
      <c r="GQ29">
        <v>37550.5</v>
      </c>
      <c r="GR29">
        <v>38042.800000000003</v>
      </c>
      <c r="GS29">
        <v>1.9722999999999999</v>
      </c>
      <c r="GT29">
        <v>2.0204</v>
      </c>
      <c r="GU29">
        <v>3.5256099999999999E-2</v>
      </c>
      <c r="GV29">
        <v>0</v>
      </c>
      <c r="GW29">
        <v>27.450199999999999</v>
      </c>
      <c r="GX29">
        <v>999.9</v>
      </c>
      <c r="GY29">
        <v>44.2</v>
      </c>
      <c r="GZ29">
        <v>33.299999999999997</v>
      </c>
      <c r="HA29">
        <v>22.7624</v>
      </c>
      <c r="HB29">
        <v>61.4328</v>
      </c>
      <c r="HC29">
        <v>11.8109</v>
      </c>
      <c r="HD29">
        <v>1</v>
      </c>
      <c r="HE29">
        <v>0.29865900000000001</v>
      </c>
      <c r="HF29">
        <v>3.90164</v>
      </c>
      <c r="HG29">
        <v>20.209800000000001</v>
      </c>
      <c r="HH29">
        <v>5.2100999999999997</v>
      </c>
      <c r="HI29">
        <v>11.9345</v>
      </c>
      <c r="HJ29">
        <v>4.9882</v>
      </c>
      <c r="HK29">
        <v>3.2909999999999999</v>
      </c>
      <c r="HL29">
        <v>9999</v>
      </c>
      <c r="HM29">
        <v>9999</v>
      </c>
      <c r="HN29">
        <v>9999</v>
      </c>
      <c r="HO29">
        <v>999.9</v>
      </c>
      <c r="HP29">
        <v>1.8702700000000001</v>
      </c>
      <c r="HQ29">
        <v>1.87659</v>
      </c>
      <c r="HR29">
        <v>1.87439</v>
      </c>
      <c r="HS29">
        <v>1.8727100000000001</v>
      </c>
      <c r="HT29">
        <v>1.87313</v>
      </c>
      <c r="HU29">
        <v>1.87053</v>
      </c>
      <c r="HV29">
        <v>1.8763700000000001</v>
      </c>
      <c r="HW29">
        <v>1.8754599999999999</v>
      </c>
      <c r="HX29">
        <v>5</v>
      </c>
      <c r="HY29">
        <v>0</v>
      </c>
      <c r="HZ29">
        <v>0</v>
      </c>
      <c r="IA29">
        <v>0</v>
      </c>
      <c r="IB29" t="s">
        <v>428</v>
      </c>
      <c r="IC29" t="s">
        <v>429</v>
      </c>
      <c r="ID29" t="s">
        <v>430</v>
      </c>
      <c r="IE29" t="s">
        <v>430</v>
      </c>
      <c r="IF29" t="s">
        <v>430</v>
      </c>
      <c r="IG29" t="s">
        <v>430</v>
      </c>
      <c r="IH29">
        <v>0</v>
      </c>
      <c r="II29">
        <v>100</v>
      </c>
      <c r="IJ29">
        <v>100</v>
      </c>
      <c r="IK29">
        <v>-3.1219999999999999</v>
      </c>
      <c r="IL29">
        <v>0.22309999999999999</v>
      </c>
      <c r="IM29">
        <v>-1.794287975564764</v>
      </c>
      <c r="IN29">
        <v>-2.677719669153116E-3</v>
      </c>
      <c r="IO29">
        <v>1.9353498771248068E-6</v>
      </c>
      <c r="IP29">
        <v>-6.1862177325538213E-10</v>
      </c>
      <c r="IQ29">
        <v>-0.23182409425813119</v>
      </c>
      <c r="IR29">
        <v>-1.5299015507423901E-2</v>
      </c>
      <c r="IS29">
        <v>1.742162107778985E-3</v>
      </c>
      <c r="IT29">
        <v>-1.472690239905804E-5</v>
      </c>
      <c r="IU29">
        <v>3</v>
      </c>
      <c r="IV29">
        <v>2255</v>
      </c>
      <c r="IW29">
        <v>2</v>
      </c>
      <c r="IX29">
        <v>41</v>
      </c>
      <c r="IY29">
        <v>0.7</v>
      </c>
      <c r="IZ29">
        <v>0.8</v>
      </c>
      <c r="JA29">
        <v>2.0105</v>
      </c>
      <c r="JB29">
        <v>2.48047</v>
      </c>
      <c r="JC29">
        <v>1.5991200000000001</v>
      </c>
      <c r="JD29">
        <v>2.2692899999999998</v>
      </c>
      <c r="JE29">
        <v>1.5502899999999999</v>
      </c>
      <c r="JF29">
        <v>2.3950200000000001</v>
      </c>
      <c r="JG29">
        <v>37.916400000000003</v>
      </c>
      <c r="JH29">
        <v>23.956199999999999</v>
      </c>
      <c r="JI29">
        <v>18</v>
      </c>
      <c r="JJ29">
        <v>505.06900000000002</v>
      </c>
      <c r="JK29">
        <v>505.142</v>
      </c>
      <c r="JL29">
        <v>22.312200000000001</v>
      </c>
      <c r="JM29">
        <v>31.140899999999998</v>
      </c>
      <c r="JN29">
        <v>30.000299999999999</v>
      </c>
      <c r="JO29">
        <v>31.127800000000001</v>
      </c>
      <c r="JP29">
        <v>31.099399999999999</v>
      </c>
      <c r="JQ29">
        <v>40.2485</v>
      </c>
      <c r="JR29">
        <v>20.795000000000002</v>
      </c>
      <c r="JS29">
        <v>45.6616</v>
      </c>
      <c r="JT29">
        <v>22.312799999999999</v>
      </c>
      <c r="JU29">
        <v>1000</v>
      </c>
      <c r="JV29">
        <v>19.963200000000001</v>
      </c>
      <c r="JW29">
        <v>99.017499999999998</v>
      </c>
      <c r="JX29">
        <v>98.828800000000001</v>
      </c>
    </row>
    <row r="30" spans="1:284" x14ac:dyDescent="0.3">
      <c r="A30">
        <v>14</v>
      </c>
      <c r="B30">
        <v>1693586510.0999999</v>
      </c>
      <c r="C30">
        <v>1644.599999904633</v>
      </c>
      <c r="D30" t="s">
        <v>491</v>
      </c>
      <c r="E30" t="s">
        <v>492</v>
      </c>
      <c r="F30" t="s">
        <v>416</v>
      </c>
      <c r="G30" t="s">
        <v>417</v>
      </c>
      <c r="H30" t="s">
        <v>31</v>
      </c>
      <c r="I30" t="s">
        <v>418</v>
      </c>
      <c r="J30" t="s">
        <v>419</v>
      </c>
      <c r="K30" t="s">
        <v>420</v>
      </c>
      <c r="L30" t="s">
        <v>421</v>
      </c>
      <c r="M30">
        <v>1693586510.0999999</v>
      </c>
      <c r="N30">
        <f t="shared" si="0"/>
        <v>2.237250511846567E-3</v>
      </c>
      <c r="O30">
        <f t="shared" si="1"/>
        <v>2.2372505118465669</v>
      </c>
      <c r="P30">
        <f t="shared" si="2"/>
        <v>40.082448447021306</v>
      </c>
      <c r="Q30">
        <f t="shared" si="3"/>
        <v>1148.74</v>
      </c>
      <c r="R30">
        <f t="shared" si="4"/>
        <v>699.4929917758592</v>
      </c>
      <c r="S30">
        <f t="shared" si="5"/>
        <v>69.860066955104045</v>
      </c>
      <c r="T30">
        <f t="shared" si="6"/>
        <v>114.72745868442</v>
      </c>
      <c r="U30">
        <f t="shared" si="7"/>
        <v>0.1538682512375579</v>
      </c>
      <c r="V30">
        <f t="shared" si="8"/>
        <v>2.9238109836345894</v>
      </c>
      <c r="W30">
        <f t="shared" si="9"/>
        <v>0.14950715674122883</v>
      </c>
      <c r="X30">
        <f t="shared" si="10"/>
        <v>9.3823504172169711E-2</v>
      </c>
      <c r="Y30">
        <f t="shared" si="11"/>
        <v>344.37640065798558</v>
      </c>
      <c r="Z30">
        <f t="shared" si="12"/>
        <v>29.181035005054184</v>
      </c>
      <c r="AA30">
        <f t="shared" si="13"/>
        <v>28.134399999999999</v>
      </c>
      <c r="AB30">
        <f t="shared" si="14"/>
        <v>3.8246742877040276</v>
      </c>
      <c r="AC30">
        <f t="shared" si="15"/>
        <v>63.620388367402903</v>
      </c>
      <c r="AD30">
        <f t="shared" si="16"/>
        <v>2.3765644156680001</v>
      </c>
      <c r="AE30">
        <f t="shared" si="17"/>
        <v>3.7355389941091235</v>
      </c>
      <c r="AF30">
        <f t="shared" si="18"/>
        <v>1.4481098720360275</v>
      </c>
      <c r="AG30">
        <f t="shared" si="19"/>
        <v>-98.662747572433602</v>
      </c>
      <c r="AH30">
        <f t="shared" si="20"/>
        <v>-63.72920164020681</v>
      </c>
      <c r="AI30">
        <f t="shared" si="21"/>
        <v>-4.747957089248831</v>
      </c>
      <c r="AJ30">
        <f t="shared" si="22"/>
        <v>177.23649435609636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52578.573307221195</v>
      </c>
      <c r="AP30" t="s">
        <v>422</v>
      </c>
      <c r="AQ30">
        <v>10238.9</v>
      </c>
      <c r="AR30">
        <v>302.21199999999999</v>
      </c>
      <c r="AS30">
        <v>4052.3</v>
      </c>
      <c r="AT30">
        <f t="shared" si="26"/>
        <v>0.92542210596451402</v>
      </c>
      <c r="AU30">
        <v>-0.32343011824092421</v>
      </c>
      <c r="AV30" t="s">
        <v>493</v>
      </c>
      <c r="AW30">
        <v>10404.5</v>
      </c>
      <c r="AX30">
        <v>1003.0512</v>
      </c>
      <c r="AY30">
        <v>1428.833291449037</v>
      </c>
      <c r="AZ30">
        <f t="shared" si="27"/>
        <v>0.29799284073037968</v>
      </c>
      <c r="BA30">
        <v>0.5</v>
      </c>
      <c r="BB30">
        <f t="shared" si="28"/>
        <v>1513.2180003289927</v>
      </c>
      <c r="BC30">
        <f t="shared" si="29"/>
        <v>40.082448447021306</v>
      </c>
      <c r="BD30">
        <f t="shared" si="30"/>
        <v>225.46406528119059</v>
      </c>
      <c r="BE30">
        <f t="shared" si="31"/>
        <v>2.6701954745765304E-2</v>
      </c>
      <c r="BF30">
        <f t="shared" si="32"/>
        <v>1.8360901332935773</v>
      </c>
      <c r="BG30">
        <f t="shared" si="33"/>
        <v>265.81367252764409</v>
      </c>
      <c r="BH30" t="s">
        <v>494</v>
      </c>
      <c r="BI30">
        <v>633.65</v>
      </c>
      <c r="BJ30">
        <f t="shared" si="34"/>
        <v>633.65</v>
      </c>
      <c r="BK30">
        <f t="shared" si="35"/>
        <v>0.55652629051119729</v>
      </c>
      <c r="BL30">
        <f t="shared" si="36"/>
        <v>0.53545150662452667</v>
      </c>
      <c r="BM30">
        <f t="shared" si="37"/>
        <v>0.76739844925656708</v>
      </c>
      <c r="BN30">
        <f t="shared" si="38"/>
        <v>0.37792831955217615</v>
      </c>
      <c r="BO30">
        <f t="shared" si="39"/>
        <v>0.69957470559383217</v>
      </c>
      <c r="BP30">
        <f t="shared" si="40"/>
        <v>0.3382567581521575</v>
      </c>
      <c r="BQ30">
        <f t="shared" si="41"/>
        <v>0.6617432418478425</v>
      </c>
      <c r="BR30">
        <v>5938</v>
      </c>
      <c r="BS30">
        <v>290.00000000000011</v>
      </c>
      <c r="BT30">
        <v>1327.43</v>
      </c>
      <c r="BU30">
        <v>115</v>
      </c>
      <c r="BV30">
        <v>10404.5</v>
      </c>
      <c r="BW30">
        <v>1323.81</v>
      </c>
      <c r="BX30">
        <v>3.62</v>
      </c>
      <c r="BY30">
        <v>300.00000000000011</v>
      </c>
      <c r="BZ30">
        <v>38.4</v>
      </c>
      <c r="CA30">
        <v>1428.833291449037</v>
      </c>
      <c r="CB30">
        <v>1.570049481691288</v>
      </c>
      <c r="CC30">
        <v>-109.2662837991171</v>
      </c>
      <c r="CD30">
        <v>1.334458511759463</v>
      </c>
      <c r="CE30">
        <v>0.99584102936797092</v>
      </c>
      <c r="CF30">
        <v>-1.127278442714128E-2</v>
      </c>
      <c r="CG30">
        <v>289.99999999999989</v>
      </c>
      <c r="CH30">
        <v>1320.82</v>
      </c>
      <c r="CI30">
        <v>805</v>
      </c>
      <c r="CJ30">
        <v>10343.9</v>
      </c>
      <c r="CK30">
        <v>1323.2</v>
      </c>
      <c r="CL30">
        <v>-2.38</v>
      </c>
      <c r="CZ30">
        <f t="shared" si="42"/>
        <v>1800.04</v>
      </c>
      <c r="DA30">
        <f t="shared" si="43"/>
        <v>1513.2180003289927</v>
      </c>
      <c r="DB30">
        <f t="shared" si="44"/>
        <v>0.84065798556087235</v>
      </c>
      <c r="DC30">
        <f t="shared" si="45"/>
        <v>0.19131597112174484</v>
      </c>
      <c r="DD30">
        <v>6</v>
      </c>
      <c r="DE30">
        <v>0.5</v>
      </c>
      <c r="DF30" t="s">
        <v>425</v>
      </c>
      <c r="DG30">
        <v>2</v>
      </c>
      <c r="DH30">
        <v>1693586510.0999999</v>
      </c>
      <c r="DI30">
        <v>1148.74</v>
      </c>
      <c r="DJ30">
        <v>1199.95</v>
      </c>
      <c r="DK30">
        <v>23.795999999999999</v>
      </c>
      <c r="DL30">
        <v>21.1738</v>
      </c>
      <c r="DM30">
        <v>1152.1300000000001</v>
      </c>
      <c r="DN30">
        <v>23.72</v>
      </c>
      <c r="DO30">
        <v>499.73599999999999</v>
      </c>
      <c r="DP30">
        <v>99.772999999999996</v>
      </c>
      <c r="DQ30">
        <v>9.9432999999999994E-2</v>
      </c>
      <c r="DR30">
        <v>27.7301</v>
      </c>
      <c r="DS30">
        <v>28.134399999999999</v>
      </c>
      <c r="DT30">
        <v>999.9</v>
      </c>
      <c r="DU30">
        <v>0</v>
      </c>
      <c r="DV30">
        <v>0</v>
      </c>
      <c r="DW30">
        <v>9990</v>
      </c>
      <c r="DX30">
        <v>0</v>
      </c>
      <c r="DY30">
        <v>1571.61</v>
      </c>
      <c r="DZ30">
        <v>-51.082500000000003</v>
      </c>
      <c r="EA30">
        <v>1177.01</v>
      </c>
      <c r="EB30">
        <v>1225.9100000000001</v>
      </c>
      <c r="EC30">
        <v>2.7351000000000001</v>
      </c>
      <c r="ED30">
        <v>1199.95</v>
      </c>
      <c r="EE30">
        <v>21.1738</v>
      </c>
      <c r="EF30">
        <v>2.3854700000000002</v>
      </c>
      <c r="EG30">
        <v>2.1125799999999999</v>
      </c>
      <c r="EH30">
        <v>20.265499999999999</v>
      </c>
      <c r="EI30">
        <v>18.314299999999999</v>
      </c>
      <c r="EJ30">
        <v>1800.04</v>
      </c>
      <c r="EK30">
        <v>0.97800600000000004</v>
      </c>
      <c r="EL30">
        <v>2.1993599999999999E-2</v>
      </c>
      <c r="EM30">
        <v>0</v>
      </c>
      <c r="EN30">
        <v>1003.4</v>
      </c>
      <c r="EO30">
        <v>4.9995000000000003</v>
      </c>
      <c r="EP30">
        <v>18922.7</v>
      </c>
      <c r="EQ30">
        <v>16660.2</v>
      </c>
      <c r="ER30">
        <v>49.061999999999998</v>
      </c>
      <c r="ES30">
        <v>50.186999999999998</v>
      </c>
      <c r="ET30">
        <v>49.936999999999998</v>
      </c>
      <c r="EU30">
        <v>49.375</v>
      </c>
      <c r="EV30">
        <v>50.125</v>
      </c>
      <c r="EW30">
        <v>1755.56</v>
      </c>
      <c r="EX30">
        <v>39.479999999999997</v>
      </c>
      <c r="EY30">
        <v>0</v>
      </c>
      <c r="EZ30">
        <v>182.39999985694891</v>
      </c>
      <c r="FA30">
        <v>0</v>
      </c>
      <c r="FB30">
        <v>1003.0512</v>
      </c>
      <c r="FC30">
        <v>3.034615404832143</v>
      </c>
      <c r="FD30">
        <v>65.692307835027393</v>
      </c>
      <c r="FE30">
        <v>18922.12</v>
      </c>
      <c r="FF30">
        <v>15</v>
      </c>
      <c r="FG30">
        <v>1693586547.5999999</v>
      </c>
      <c r="FH30" t="s">
        <v>495</v>
      </c>
      <c r="FI30">
        <v>1693586547.5999999</v>
      </c>
      <c r="FJ30">
        <v>1693586541.0999999</v>
      </c>
      <c r="FK30">
        <v>15</v>
      </c>
      <c r="FL30">
        <v>-9.8000000000000004E-2</v>
      </c>
      <c r="FM30">
        <v>-2E-3</v>
      </c>
      <c r="FN30">
        <v>-3.39</v>
      </c>
      <c r="FO30">
        <v>7.5999999999999998E-2</v>
      </c>
      <c r="FP30">
        <v>1200</v>
      </c>
      <c r="FQ30">
        <v>21</v>
      </c>
      <c r="FR30">
        <v>0.23</v>
      </c>
      <c r="FS30">
        <v>7.0000000000000007E-2</v>
      </c>
      <c r="FT30">
        <v>40.110246385807088</v>
      </c>
      <c r="FU30">
        <v>0.21930727458201829</v>
      </c>
      <c r="FV30">
        <v>0.1777732817354514</v>
      </c>
      <c r="FW30">
        <v>1</v>
      </c>
      <c r="FX30">
        <v>0.18168216442169891</v>
      </c>
      <c r="FY30">
        <v>-0.1210830489282005</v>
      </c>
      <c r="FZ30">
        <v>1.9095147666164269E-2</v>
      </c>
      <c r="GA30">
        <v>1</v>
      </c>
      <c r="GB30">
        <v>2</v>
      </c>
      <c r="GC30">
        <v>2</v>
      </c>
      <c r="GD30" t="s">
        <v>427</v>
      </c>
      <c r="GE30">
        <v>2.9695200000000002</v>
      </c>
      <c r="GF30">
        <v>2.8110300000000001</v>
      </c>
      <c r="GG30">
        <v>0.20338899999999999</v>
      </c>
      <c r="GH30">
        <v>0.20649100000000001</v>
      </c>
      <c r="GI30">
        <v>0.119919</v>
      </c>
      <c r="GJ30">
        <v>0.10928300000000001</v>
      </c>
      <c r="GK30">
        <v>23495.9</v>
      </c>
      <c r="GL30">
        <v>21620.6</v>
      </c>
      <c r="GM30">
        <v>26512.400000000001</v>
      </c>
      <c r="GN30">
        <v>25708.799999999999</v>
      </c>
      <c r="GO30">
        <v>31762.799999999999</v>
      </c>
      <c r="GP30">
        <v>32260.5</v>
      </c>
      <c r="GQ30">
        <v>37547.300000000003</v>
      </c>
      <c r="GR30">
        <v>38031</v>
      </c>
      <c r="GS30">
        <v>1.9684999999999999</v>
      </c>
      <c r="GT30">
        <v>2.0215000000000001</v>
      </c>
      <c r="GU30">
        <v>5.10812E-2</v>
      </c>
      <c r="GV30">
        <v>0</v>
      </c>
      <c r="GW30">
        <v>27.3</v>
      </c>
      <c r="GX30">
        <v>999.9</v>
      </c>
      <c r="GY30">
        <v>46.9</v>
      </c>
      <c r="GZ30">
        <v>33.299999999999997</v>
      </c>
      <c r="HA30">
        <v>24.151700000000002</v>
      </c>
      <c r="HB30">
        <v>62.012799999999999</v>
      </c>
      <c r="HC30">
        <v>11.9351</v>
      </c>
      <c r="HD30">
        <v>1</v>
      </c>
      <c r="HE30">
        <v>0.31459300000000001</v>
      </c>
      <c r="HF30">
        <v>5.4410499999999997</v>
      </c>
      <c r="HG30">
        <v>20.1677</v>
      </c>
      <c r="HH30">
        <v>5.2035099999999996</v>
      </c>
      <c r="HI30">
        <v>11.9381</v>
      </c>
      <c r="HJ30">
        <v>4.9863999999999997</v>
      </c>
      <c r="HK30">
        <v>3.2896999999999998</v>
      </c>
      <c r="HL30">
        <v>9999</v>
      </c>
      <c r="HM30">
        <v>9999</v>
      </c>
      <c r="HN30">
        <v>9999</v>
      </c>
      <c r="HO30">
        <v>999.9</v>
      </c>
      <c r="HP30">
        <v>1.8704499999999999</v>
      </c>
      <c r="HQ30">
        <v>1.8767499999999999</v>
      </c>
      <c r="HR30">
        <v>1.8745400000000001</v>
      </c>
      <c r="HS30">
        <v>1.87283</v>
      </c>
      <c r="HT30">
        <v>1.8732899999999999</v>
      </c>
      <c r="HU30">
        <v>1.8707</v>
      </c>
      <c r="HV30">
        <v>1.87659</v>
      </c>
      <c r="HW30">
        <v>1.87561</v>
      </c>
      <c r="HX30">
        <v>5</v>
      </c>
      <c r="HY30">
        <v>0</v>
      </c>
      <c r="HZ30">
        <v>0</v>
      </c>
      <c r="IA30">
        <v>0</v>
      </c>
      <c r="IB30" t="s">
        <v>428</v>
      </c>
      <c r="IC30" t="s">
        <v>429</v>
      </c>
      <c r="ID30" t="s">
        <v>430</v>
      </c>
      <c r="IE30" t="s">
        <v>430</v>
      </c>
      <c r="IF30" t="s">
        <v>430</v>
      </c>
      <c r="IG30" t="s">
        <v>430</v>
      </c>
      <c r="IH30">
        <v>0</v>
      </c>
      <c r="II30">
        <v>100</v>
      </c>
      <c r="IJ30">
        <v>100</v>
      </c>
      <c r="IK30">
        <v>-3.39</v>
      </c>
      <c r="IL30">
        <v>7.5999999999999998E-2</v>
      </c>
      <c r="IM30">
        <v>-1.794287975564764</v>
      </c>
      <c r="IN30">
        <v>-2.677719669153116E-3</v>
      </c>
      <c r="IO30">
        <v>1.9353498771248068E-6</v>
      </c>
      <c r="IP30">
        <v>-6.1862177325538213E-10</v>
      </c>
      <c r="IQ30">
        <v>-0.23182409425813119</v>
      </c>
      <c r="IR30">
        <v>-1.5299015507423901E-2</v>
      </c>
      <c r="IS30">
        <v>1.742162107778985E-3</v>
      </c>
      <c r="IT30">
        <v>-1.472690239905804E-5</v>
      </c>
      <c r="IU30">
        <v>3</v>
      </c>
      <c r="IV30">
        <v>2255</v>
      </c>
      <c r="IW30">
        <v>2</v>
      </c>
      <c r="IX30">
        <v>41</v>
      </c>
      <c r="IY30">
        <v>3.8</v>
      </c>
      <c r="IZ30">
        <v>3.9</v>
      </c>
      <c r="JA30">
        <v>2.33887</v>
      </c>
      <c r="JB30">
        <v>2.47559</v>
      </c>
      <c r="JC30">
        <v>1.5991200000000001</v>
      </c>
      <c r="JD30">
        <v>2.2717299999999998</v>
      </c>
      <c r="JE30">
        <v>1.5502899999999999</v>
      </c>
      <c r="JF30">
        <v>2.3791500000000001</v>
      </c>
      <c r="JG30">
        <v>37.989100000000001</v>
      </c>
      <c r="JH30">
        <v>23.737300000000001</v>
      </c>
      <c r="JI30">
        <v>18</v>
      </c>
      <c r="JJ30">
        <v>503.36200000000002</v>
      </c>
      <c r="JK30">
        <v>506.66</v>
      </c>
      <c r="JL30">
        <v>20.935600000000001</v>
      </c>
      <c r="JM30">
        <v>31.238499999999998</v>
      </c>
      <c r="JN30">
        <v>29.9999</v>
      </c>
      <c r="JO30">
        <v>31.217400000000001</v>
      </c>
      <c r="JP30">
        <v>31.191299999999998</v>
      </c>
      <c r="JQ30">
        <v>46.824300000000001</v>
      </c>
      <c r="JR30">
        <v>24.028700000000001</v>
      </c>
      <c r="JS30">
        <v>54.534300000000002</v>
      </c>
      <c r="JT30">
        <v>20.9177</v>
      </c>
      <c r="JU30">
        <v>1200</v>
      </c>
      <c r="JV30">
        <v>20.9436</v>
      </c>
      <c r="JW30">
        <v>99.010400000000004</v>
      </c>
      <c r="JX30">
        <v>98.7988</v>
      </c>
    </row>
    <row r="31" spans="1:284" x14ac:dyDescent="0.3">
      <c r="A31">
        <v>15</v>
      </c>
      <c r="B31">
        <v>1693586657.5999999</v>
      </c>
      <c r="C31">
        <v>1792.099999904633</v>
      </c>
      <c r="D31" t="s">
        <v>496</v>
      </c>
      <c r="E31" t="s">
        <v>497</v>
      </c>
      <c r="F31" t="s">
        <v>416</v>
      </c>
      <c r="G31" t="s">
        <v>417</v>
      </c>
      <c r="H31" t="s">
        <v>31</v>
      </c>
      <c r="I31" t="s">
        <v>418</v>
      </c>
      <c r="J31" t="s">
        <v>419</v>
      </c>
      <c r="K31" t="s">
        <v>420</v>
      </c>
      <c r="L31" t="s">
        <v>421</v>
      </c>
      <c r="M31">
        <v>1693586657.5999999</v>
      </c>
      <c r="N31">
        <f t="shared" si="0"/>
        <v>1.9209800475780592E-3</v>
      </c>
      <c r="O31">
        <f t="shared" si="1"/>
        <v>1.9209800475780592</v>
      </c>
      <c r="P31">
        <f t="shared" si="2"/>
        <v>41.757587765110195</v>
      </c>
      <c r="Q31">
        <f t="shared" si="3"/>
        <v>1446.53</v>
      </c>
      <c r="R31">
        <f t="shared" si="4"/>
        <v>932.23246580473938</v>
      </c>
      <c r="S31">
        <f t="shared" si="5"/>
        <v>93.101693721490122</v>
      </c>
      <c r="T31">
        <f t="shared" si="6"/>
        <v>144.46438839983</v>
      </c>
      <c r="U31">
        <f t="shared" si="7"/>
        <v>0.14014460809290824</v>
      </c>
      <c r="V31">
        <f t="shared" si="8"/>
        <v>2.9158351410209069</v>
      </c>
      <c r="W31">
        <f t="shared" si="9"/>
        <v>0.13650723925741998</v>
      </c>
      <c r="X31">
        <f t="shared" si="10"/>
        <v>8.5635964503298828E-2</v>
      </c>
      <c r="Y31">
        <f t="shared" si="11"/>
        <v>344.36880065800011</v>
      </c>
      <c r="Z31">
        <f t="shared" si="12"/>
        <v>29.253168037273667</v>
      </c>
      <c r="AA31">
        <f t="shared" si="13"/>
        <v>27.945499999999999</v>
      </c>
      <c r="AB31">
        <f t="shared" si="14"/>
        <v>3.7827995531665071</v>
      </c>
      <c r="AC31">
        <f t="shared" si="15"/>
        <v>64.864644283929479</v>
      </c>
      <c r="AD31">
        <f t="shared" si="16"/>
        <v>2.4210490968231002</v>
      </c>
      <c r="AE31">
        <f t="shared" si="17"/>
        <v>3.732463383635523</v>
      </c>
      <c r="AF31">
        <f t="shared" si="18"/>
        <v>1.3617504563434069</v>
      </c>
      <c r="AG31">
        <f t="shared" si="19"/>
        <v>-84.715220098192404</v>
      </c>
      <c r="AH31">
        <f t="shared" si="20"/>
        <v>-36.077056696163737</v>
      </c>
      <c r="AI31">
        <f t="shared" si="21"/>
        <v>-2.6924403073500796</v>
      </c>
      <c r="AJ31">
        <f t="shared" si="22"/>
        <v>220.88408355629392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52351.562518485363</v>
      </c>
      <c r="AP31" t="s">
        <v>422</v>
      </c>
      <c r="AQ31">
        <v>10238.9</v>
      </c>
      <c r="AR31">
        <v>302.21199999999999</v>
      </c>
      <c r="AS31">
        <v>4052.3</v>
      </c>
      <c r="AT31">
        <f t="shared" si="26"/>
        <v>0.92542210596451402</v>
      </c>
      <c r="AU31">
        <v>-0.32343011824092421</v>
      </c>
      <c r="AV31" t="s">
        <v>498</v>
      </c>
      <c r="AW31">
        <v>10409.299999999999</v>
      </c>
      <c r="AX31">
        <v>1018.7412</v>
      </c>
      <c r="AY31">
        <v>1460.405015914831</v>
      </c>
      <c r="AZ31">
        <f t="shared" si="27"/>
        <v>0.30242556763485418</v>
      </c>
      <c r="BA31">
        <v>0.5</v>
      </c>
      <c r="BB31">
        <f t="shared" si="28"/>
        <v>1513.184400329</v>
      </c>
      <c r="BC31">
        <f t="shared" si="29"/>
        <v>41.757587765110195</v>
      </c>
      <c r="BD31">
        <f t="shared" si="30"/>
        <v>228.81282560285212</v>
      </c>
      <c r="BE31">
        <f t="shared" si="31"/>
        <v>2.7809576859371379E-2</v>
      </c>
      <c r="BF31">
        <f t="shared" si="32"/>
        <v>1.7747781990885227</v>
      </c>
      <c r="BG31">
        <f t="shared" si="33"/>
        <v>266.88703949888469</v>
      </c>
      <c r="BH31" t="s">
        <v>499</v>
      </c>
      <c r="BI31">
        <v>634.41</v>
      </c>
      <c r="BJ31">
        <f t="shared" si="34"/>
        <v>634.41</v>
      </c>
      <c r="BK31">
        <f t="shared" si="35"/>
        <v>0.56559311075592889</v>
      </c>
      <c r="BL31">
        <f t="shared" si="36"/>
        <v>0.53470518272518397</v>
      </c>
      <c r="BM31">
        <f t="shared" si="37"/>
        <v>0.75833189016766744</v>
      </c>
      <c r="BN31">
        <f t="shared" si="38"/>
        <v>0.38133869730337694</v>
      </c>
      <c r="BO31">
        <f t="shared" si="39"/>
        <v>0.69115577663382011</v>
      </c>
      <c r="BP31">
        <f t="shared" si="40"/>
        <v>0.33298183579174367</v>
      </c>
      <c r="BQ31">
        <f t="shared" si="41"/>
        <v>0.66701816420825633</v>
      </c>
      <c r="BR31">
        <v>5940</v>
      </c>
      <c r="BS31">
        <v>290.00000000000011</v>
      </c>
      <c r="BT31">
        <v>1352.67</v>
      </c>
      <c r="BU31">
        <v>95</v>
      </c>
      <c r="BV31">
        <v>10409.299999999999</v>
      </c>
      <c r="BW31">
        <v>1348</v>
      </c>
      <c r="BX31">
        <v>4.67</v>
      </c>
      <c r="BY31">
        <v>300.00000000000011</v>
      </c>
      <c r="BZ31">
        <v>38.4</v>
      </c>
      <c r="CA31">
        <v>1460.405015914831</v>
      </c>
      <c r="CB31">
        <v>1.4269081774583801</v>
      </c>
      <c r="CC31">
        <v>-117.00223697852699</v>
      </c>
      <c r="CD31">
        <v>1.2127584027343099</v>
      </c>
      <c r="CE31">
        <v>0.99700074240365888</v>
      </c>
      <c r="CF31">
        <v>-1.1272231813125691E-2</v>
      </c>
      <c r="CG31">
        <v>289.99999999999989</v>
      </c>
      <c r="CH31">
        <v>1343.4</v>
      </c>
      <c r="CI31">
        <v>795</v>
      </c>
      <c r="CJ31">
        <v>10344.299999999999</v>
      </c>
      <c r="CK31">
        <v>1347.3</v>
      </c>
      <c r="CL31">
        <v>-3.9</v>
      </c>
      <c r="CZ31">
        <f t="shared" si="42"/>
        <v>1800</v>
      </c>
      <c r="DA31">
        <f t="shared" si="43"/>
        <v>1513.184400329</v>
      </c>
      <c r="DB31">
        <f t="shared" si="44"/>
        <v>0.84065800018277781</v>
      </c>
      <c r="DC31">
        <f t="shared" si="45"/>
        <v>0.19131600036555563</v>
      </c>
      <c r="DD31">
        <v>6</v>
      </c>
      <c r="DE31">
        <v>0.5</v>
      </c>
      <c r="DF31" t="s">
        <v>425</v>
      </c>
      <c r="DG31">
        <v>2</v>
      </c>
      <c r="DH31">
        <v>1693586657.5999999</v>
      </c>
      <c r="DI31">
        <v>1446.53</v>
      </c>
      <c r="DJ31">
        <v>1499.95</v>
      </c>
      <c r="DK31">
        <v>24.242100000000001</v>
      </c>
      <c r="DL31">
        <v>21.9938</v>
      </c>
      <c r="DM31">
        <v>1449.94</v>
      </c>
      <c r="DN31">
        <v>24.045000000000002</v>
      </c>
      <c r="DO31">
        <v>500.221</v>
      </c>
      <c r="DP31">
        <v>99.769000000000005</v>
      </c>
      <c r="DQ31">
        <v>0.10061100000000001</v>
      </c>
      <c r="DR31">
        <v>27.716000000000001</v>
      </c>
      <c r="DS31">
        <v>27.945499999999999</v>
      </c>
      <c r="DT31">
        <v>999.9</v>
      </c>
      <c r="DU31">
        <v>0</v>
      </c>
      <c r="DV31">
        <v>0</v>
      </c>
      <c r="DW31">
        <v>9945</v>
      </c>
      <c r="DX31">
        <v>0</v>
      </c>
      <c r="DY31">
        <v>1331.55</v>
      </c>
      <c r="DZ31">
        <v>-53.421999999999997</v>
      </c>
      <c r="EA31">
        <v>1482.47</v>
      </c>
      <c r="EB31">
        <v>1533.68</v>
      </c>
      <c r="EC31">
        <v>2.24837</v>
      </c>
      <c r="ED31">
        <v>1499.95</v>
      </c>
      <c r="EE31">
        <v>21.9938</v>
      </c>
      <c r="EF31">
        <v>2.4186100000000001</v>
      </c>
      <c r="EG31">
        <v>2.1943000000000001</v>
      </c>
      <c r="EH31">
        <v>20.488900000000001</v>
      </c>
      <c r="EI31">
        <v>18.9207</v>
      </c>
      <c r="EJ31">
        <v>1800</v>
      </c>
      <c r="EK31">
        <v>0.97800600000000004</v>
      </c>
      <c r="EL31">
        <v>2.1993599999999999E-2</v>
      </c>
      <c r="EM31">
        <v>0</v>
      </c>
      <c r="EN31">
        <v>1016.78</v>
      </c>
      <c r="EO31">
        <v>4.9995000000000003</v>
      </c>
      <c r="EP31">
        <v>19192.5</v>
      </c>
      <c r="EQ31">
        <v>16659.8</v>
      </c>
      <c r="ER31">
        <v>49.125</v>
      </c>
      <c r="ES31">
        <v>50.186999999999998</v>
      </c>
      <c r="ET31">
        <v>50.061999999999998</v>
      </c>
      <c r="EU31">
        <v>49.436999999999998</v>
      </c>
      <c r="EV31">
        <v>50.125</v>
      </c>
      <c r="EW31">
        <v>1755.52</v>
      </c>
      <c r="EX31">
        <v>39.479999999999997</v>
      </c>
      <c r="EY31">
        <v>0</v>
      </c>
      <c r="EZ31">
        <v>145.39999985694891</v>
      </c>
      <c r="FA31">
        <v>0</v>
      </c>
      <c r="FB31">
        <v>1018.7412</v>
      </c>
      <c r="FC31">
        <v>-12.234615392425439</v>
      </c>
      <c r="FD31">
        <v>-209.60769263106971</v>
      </c>
      <c r="FE31">
        <v>19220.328000000001</v>
      </c>
      <c r="FF31">
        <v>15</v>
      </c>
      <c r="FG31">
        <v>1693586611.5999999</v>
      </c>
      <c r="FH31" t="s">
        <v>500</v>
      </c>
      <c r="FI31">
        <v>1693586611.5999999</v>
      </c>
      <c r="FJ31">
        <v>1693586606.0999999</v>
      </c>
      <c r="FK31">
        <v>16</v>
      </c>
      <c r="FL31">
        <v>0.187</v>
      </c>
      <c r="FM31">
        <v>-3.0000000000000001E-3</v>
      </c>
      <c r="FN31">
        <v>-3.46</v>
      </c>
      <c r="FO31">
        <v>7.3999999999999996E-2</v>
      </c>
      <c r="FP31">
        <v>1501</v>
      </c>
      <c r="FQ31">
        <v>21</v>
      </c>
      <c r="FR31">
        <v>0.15</v>
      </c>
      <c r="FS31">
        <v>0.06</v>
      </c>
      <c r="FT31">
        <v>42.175678904413907</v>
      </c>
      <c r="FU31">
        <v>-0.50257476024274683</v>
      </c>
      <c r="FV31">
        <v>0.19069847164132869</v>
      </c>
      <c r="FW31">
        <v>1</v>
      </c>
      <c r="FX31">
        <v>0.14732429754877169</v>
      </c>
      <c r="FY31">
        <v>-9.5487072753756813E-2</v>
      </c>
      <c r="FZ31">
        <v>1.558573871560693E-2</v>
      </c>
      <c r="GA31">
        <v>1</v>
      </c>
      <c r="GB31">
        <v>2</v>
      </c>
      <c r="GC31">
        <v>2</v>
      </c>
      <c r="GD31" t="s">
        <v>427</v>
      </c>
      <c r="GE31">
        <v>2.9707400000000002</v>
      </c>
      <c r="GF31">
        <v>2.8118300000000001</v>
      </c>
      <c r="GG31">
        <v>0.234623</v>
      </c>
      <c r="GH31">
        <v>0.237068</v>
      </c>
      <c r="GI31">
        <v>0.121063</v>
      </c>
      <c r="GJ31">
        <v>0.112233</v>
      </c>
      <c r="GK31">
        <v>22573.9</v>
      </c>
      <c r="GL31">
        <v>20783.2</v>
      </c>
      <c r="GM31">
        <v>26513.599999999999</v>
      </c>
      <c r="GN31">
        <v>25705.7</v>
      </c>
      <c r="GO31">
        <v>31725.3</v>
      </c>
      <c r="GP31">
        <v>32151</v>
      </c>
      <c r="GQ31">
        <v>37549.1</v>
      </c>
      <c r="GR31">
        <v>38025.300000000003</v>
      </c>
      <c r="GS31">
        <v>1.9681</v>
      </c>
      <c r="GT31">
        <v>2.0232000000000001</v>
      </c>
      <c r="GU31">
        <v>4.8190400000000001E-2</v>
      </c>
      <c r="GV31">
        <v>0</v>
      </c>
      <c r="GW31">
        <v>27.158100000000001</v>
      </c>
      <c r="GX31">
        <v>999.9</v>
      </c>
      <c r="GY31">
        <v>48.1</v>
      </c>
      <c r="GZ31">
        <v>33.299999999999997</v>
      </c>
      <c r="HA31">
        <v>24.7712</v>
      </c>
      <c r="HB31">
        <v>61.6828</v>
      </c>
      <c r="HC31">
        <v>11.4663</v>
      </c>
      <c r="HD31">
        <v>1</v>
      </c>
      <c r="HE31">
        <v>0.309726</v>
      </c>
      <c r="HF31">
        <v>3.6364999999999998</v>
      </c>
      <c r="HG31">
        <v>20.217099999999999</v>
      </c>
      <c r="HH31">
        <v>5.2100999999999997</v>
      </c>
      <c r="HI31">
        <v>11.935700000000001</v>
      </c>
      <c r="HJ31">
        <v>4.9884000000000004</v>
      </c>
      <c r="HK31">
        <v>3.2909999999999999</v>
      </c>
      <c r="HL31">
        <v>9999</v>
      </c>
      <c r="HM31">
        <v>9999</v>
      </c>
      <c r="HN31">
        <v>9999</v>
      </c>
      <c r="HO31">
        <v>999.9</v>
      </c>
      <c r="HP31">
        <v>1.87046</v>
      </c>
      <c r="HQ31">
        <v>1.8768199999999999</v>
      </c>
      <c r="HR31">
        <v>1.8745400000000001</v>
      </c>
      <c r="HS31">
        <v>1.87286</v>
      </c>
      <c r="HT31">
        <v>1.8732899999999999</v>
      </c>
      <c r="HU31">
        <v>1.8707100000000001</v>
      </c>
      <c r="HV31">
        <v>1.8765400000000001</v>
      </c>
      <c r="HW31">
        <v>1.87561</v>
      </c>
      <c r="HX31">
        <v>5</v>
      </c>
      <c r="HY31">
        <v>0</v>
      </c>
      <c r="HZ31">
        <v>0</v>
      </c>
      <c r="IA31">
        <v>0</v>
      </c>
      <c r="IB31" t="s">
        <v>428</v>
      </c>
      <c r="IC31" t="s">
        <v>429</v>
      </c>
      <c r="ID31" t="s">
        <v>430</v>
      </c>
      <c r="IE31" t="s">
        <v>430</v>
      </c>
      <c r="IF31" t="s">
        <v>430</v>
      </c>
      <c r="IG31" t="s">
        <v>430</v>
      </c>
      <c r="IH31">
        <v>0</v>
      </c>
      <c r="II31">
        <v>100</v>
      </c>
      <c r="IJ31">
        <v>100</v>
      </c>
      <c r="IK31">
        <v>-3.41</v>
      </c>
      <c r="IL31">
        <v>0.1971</v>
      </c>
      <c r="IM31">
        <v>-1.705343425278804</v>
      </c>
      <c r="IN31">
        <v>-2.677719669153116E-3</v>
      </c>
      <c r="IO31">
        <v>1.9353498771248068E-6</v>
      </c>
      <c r="IP31">
        <v>-6.1862177325538213E-10</v>
      </c>
      <c r="IQ31">
        <v>-0.23748754732407601</v>
      </c>
      <c r="IR31">
        <v>-1.5299015507423901E-2</v>
      </c>
      <c r="IS31">
        <v>1.742162107778985E-3</v>
      </c>
      <c r="IT31">
        <v>-1.472690239905804E-5</v>
      </c>
      <c r="IU31">
        <v>3</v>
      </c>
      <c r="IV31">
        <v>2255</v>
      </c>
      <c r="IW31">
        <v>2</v>
      </c>
      <c r="IX31">
        <v>41</v>
      </c>
      <c r="IY31">
        <v>0.8</v>
      </c>
      <c r="IZ31">
        <v>0.9</v>
      </c>
      <c r="JA31">
        <v>2.81372</v>
      </c>
      <c r="JB31">
        <v>2.47803</v>
      </c>
      <c r="JC31">
        <v>1.5991200000000001</v>
      </c>
      <c r="JD31">
        <v>2.2705099999999998</v>
      </c>
      <c r="JE31">
        <v>1.5502899999999999</v>
      </c>
      <c r="JF31">
        <v>2.4096700000000002</v>
      </c>
      <c r="JG31">
        <v>38.013399999999997</v>
      </c>
      <c r="JH31">
        <v>23.780999999999999</v>
      </c>
      <c r="JI31">
        <v>18</v>
      </c>
      <c r="JJ31">
        <v>503.61200000000002</v>
      </c>
      <c r="JK31">
        <v>508.30799999999999</v>
      </c>
      <c r="JL31">
        <v>21.768999999999998</v>
      </c>
      <c r="JM31">
        <v>31.290400000000002</v>
      </c>
      <c r="JN31">
        <v>29.9984</v>
      </c>
      <c r="JO31">
        <v>31.28</v>
      </c>
      <c r="JP31">
        <v>31.250900000000001</v>
      </c>
      <c r="JQ31">
        <v>56.328000000000003</v>
      </c>
      <c r="JR31">
        <v>22.713100000000001</v>
      </c>
      <c r="JS31">
        <v>58.509099999999997</v>
      </c>
      <c r="JT31">
        <v>21.832100000000001</v>
      </c>
      <c r="JU31">
        <v>1500</v>
      </c>
      <c r="JV31">
        <v>21.9602</v>
      </c>
      <c r="JW31">
        <v>99.015000000000001</v>
      </c>
      <c r="JX31">
        <v>98.7851</v>
      </c>
    </row>
    <row r="32" spans="1:284" x14ac:dyDescent="0.3">
      <c r="A32">
        <v>16</v>
      </c>
      <c r="B32">
        <v>1693586846.0999999</v>
      </c>
      <c r="C32">
        <v>1980.599999904633</v>
      </c>
      <c r="D32" t="s">
        <v>501</v>
      </c>
      <c r="E32" t="s">
        <v>502</v>
      </c>
      <c r="F32" t="s">
        <v>416</v>
      </c>
      <c r="G32" t="s">
        <v>417</v>
      </c>
      <c r="H32" t="s">
        <v>31</v>
      </c>
      <c r="I32" t="s">
        <v>418</v>
      </c>
      <c r="J32" t="s">
        <v>419</v>
      </c>
      <c r="K32" t="s">
        <v>420</v>
      </c>
      <c r="L32" t="s">
        <v>421</v>
      </c>
      <c r="M32">
        <v>1693586846.0999999</v>
      </c>
      <c r="N32">
        <f t="shared" si="0"/>
        <v>1.6944535292426459E-3</v>
      </c>
      <c r="O32">
        <f t="shared" si="1"/>
        <v>1.6944535292426459</v>
      </c>
      <c r="P32">
        <f t="shared" si="2"/>
        <v>40.30149672269404</v>
      </c>
      <c r="Q32">
        <f t="shared" si="3"/>
        <v>1748.29</v>
      </c>
      <c r="R32">
        <f t="shared" si="4"/>
        <v>1163.6011397915524</v>
      </c>
      <c r="S32">
        <f t="shared" si="5"/>
        <v>116.20210159877611</v>
      </c>
      <c r="T32">
        <f t="shared" si="6"/>
        <v>174.59158921116</v>
      </c>
      <c r="U32">
        <f t="shared" si="7"/>
        <v>0.1193043703486223</v>
      </c>
      <c r="V32">
        <f t="shared" si="8"/>
        <v>2.9236511483893795</v>
      </c>
      <c r="W32">
        <f t="shared" si="9"/>
        <v>0.11666426154595851</v>
      </c>
      <c r="X32">
        <f t="shared" si="10"/>
        <v>7.3147500735248672E-2</v>
      </c>
      <c r="Y32">
        <f t="shared" si="11"/>
        <v>344.35740065802213</v>
      </c>
      <c r="Z32">
        <f t="shared" si="12"/>
        <v>29.228356882855334</v>
      </c>
      <c r="AA32">
        <f t="shared" si="13"/>
        <v>27.928899999999999</v>
      </c>
      <c r="AB32">
        <f t="shared" si="14"/>
        <v>3.7791389133950726</v>
      </c>
      <c r="AC32">
        <f t="shared" si="15"/>
        <v>63.885264945569418</v>
      </c>
      <c r="AD32">
        <f t="shared" si="16"/>
        <v>2.3733726722639998</v>
      </c>
      <c r="AE32">
        <f t="shared" si="17"/>
        <v>3.7150549102146257</v>
      </c>
      <c r="AF32">
        <f t="shared" si="18"/>
        <v>1.4057662411310727</v>
      </c>
      <c r="AG32">
        <f t="shared" si="19"/>
        <v>-74.725400639600679</v>
      </c>
      <c r="AH32">
        <f t="shared" si="20"/>
        <v>-46.166863060535412</v>
      </c>
      <c r="AI32">
        <f t="shared" si="21"/>
        <v>-3.4345797369774034</v>
      </c>
      <c r="AJ32">
        <f t="shared" si="22"/>
        <v>220.03055722090861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52590.233526609489</v>
      </c>
      <c r="AP32" t="s">
        <v>422</v>
      </c>
      <c r="AQ32">
        <v>10238.9</v>
      </c>
      <c r="AR32">
        <v>302.21199999999999</v>
      </c>
      <c r="AS32">
        <v>4052.3</v>
      </c>
      <c r="AT32">
        <f t="shared" si="26"/>
        <v>0.92542210596451402</v>
      </c>
      <c r="AU32">
        <v>-0.32343011824092421</v>
      </c>
      <c r="AV32" t="s">
        <v>503</v>
      </c>
      <c r="AW32">
        <v>10406.200000000001</v>
      </c>
      <c r="AX32">
        <v>995.35426923076921</v>
      </c>
      <c r="AY32">
        <v>1415.1396555360559</v>
      </c>
      <c r="AZ32">
        <f t="shared" si="27"/>
        <v>0.29663884031733367</v>
      </c>
      <c r="BA32">
        <v>0.5</v>
      </c>
      <c r="BB32">
        <f t="shared" si="28"/>
        <v>1513.1340003290111</v>
      </c>
      <c r="BC32">
        <f t="shared" si="29"/>
        <v>40.30149672269404</v>
      </c>
      <c r="BD32">
        <f t="shared" si="30"/>
        <v>224.42715755116291</v>
      </c>
      <c r="BE32">
        <f t="shared" si="31"/>
        <v>2.684820170064357E-2</v>
      </c>
      <c r="BF32">
        <f t="shared" si="32"/>
        <v>1.8635336336928428</v>
      </c>
      <c r="BG32">
        <f t="shared" si="33"/>
        <v>265.33602070161044</v>
      </c>
      <c r="BH32" t="s">
        <v>504</v>
      </c>
      <c r="BI32">
        <v>630.05999999999995</v>
      </c>
      <c r="BJ32">
        <f t="shared" si="34"/>
        <v>630.05999999999995</v>
      </c>
      <c r="BK32">
        <f t="shared" si="35"/>
        <v>0.55477185765009684</v>
      </c>
      <c r="BL32">
        <f t="shared" si="36"/>
        <v>0.53470419637693367</v>
      </c>
      <c r="BM32">
        <f t="shared" si="37"/>
        <v>0.7705947988638856</v>
      </c>
      <c r="BN32">
        <f t="shared" si="38"/>
        <v>0.37719018322272857</v>
      </c>
      <c r="BO32">
        <f t="shared" si="39"/>
        <v>0.70322625614757417</v>
      </c>
      <c r="BP32">
        <f t="shared" si="40"/>
        <v>0.33846815790483414</v>
      </c>
      <c r="BQ32">
        <f t="shared" si="41"/>
        <v>0.66153184209516591</v>
      </c>
      <c r="BR32">
        <v>5942</v>
      </c>
      <c r="BS32">
        <v>290.00000000000011</v>
      </c>
      <c r="BT32">
        <v>1313.08</v>
      </c>
      <c r="BU32">
        <v>105</v>
      </c>
      <c r="BV32">
        <v>10406.200000000001</v>
      </c>
      <c r="BW32">
        <v>1309.53</v>
      </c>
      <c r="BX32">
        <v>3.55</v>
      </c>
      <c r="BY32">
        <v>300.00000000000011</v>
      </c>
      <c r="BZ32">
        <v>38.4</v>
      </c>
      <c r="CA32">
        <v>1415.1396555360559</v>
      </c>
      <c r="CB32">
        <v>1.5204194096036481</v>
      </c>
      <c r="CC32">
        <v>-109.9028610461057</v>
      </c>
      <c r="CD32">
        <v>1.292156198776365</v>
      </c>
      <c r="CE32">
        <v>0.99614439653708431</v>
      </c>
      <c r="CF32">
        <v>-1.127164360400445E-2</v>
      </c>
      <c r="CG32">
        <v>289.99999999999989</v>
      </c>
      <c r="CH32">
        <v>1306.5999999999999</v>
      </c>
      <c r="CI32">
        <v>705</v>
      </c>
      <c r="CJ32">
        <v>10351.200000000001</v>
      </c>
      <c r="CK32">
        <v>1308.97</v>
      </c>
      <c r="CL32">
        <v>-2.37</v>
      </c>
      <c r="CZ32">
        <f t="shared" si="42"/>
        <v>1799.94</v>
      </c>
      <c r="DA32">
        <f t="shared" si="43"/>
        <v>1513.1340003290111</v>
      </c>
      <c r="DB32">
        <f t="shared" si="44"/>
        <v>0.84065802211685448</v>
      </c>
      <c r="DC32">
        <f t="shared" si="45"/>
        <v>0.19131604423370896</v>
      </c>
      <c r="DD32">
        <v>6</v>
      </c>
      <c r="DE32">
        <v>0.5</v>
      </c>
      <c r="DF32" t="s">
        <v>425</v>
      </c>
      <c r="DG32">
        <v>2</v>
      </c>
      <c r="DH32">
        <v>1693586846.0999999</v>
      </c>
      <c r="DI32">
        <v>1748.29</v>
      </c>
      <c r="DJ32">
        <v>1800.18</v>
      </c>
      <c r="DK32">
        <v>23.765999999999998</v>
      </c>
      <c r="DL32">
        <v>21.782</v>
      </c>
      <c r="DM32">
        <v>1751.75</v>
      </c>
      <c r="DN32">
        <v>23.657</v>
      </c>
      <c r="DO32">
        <v>500.25700000000001</v>
      </c>
      <c r="DP32">
        <v>99.763900000000007</v>
      </c>
      <c r="DQ32">
        <v>0.100304</v>
      </c>
      <c r="DR32">
        <v>27.635999999999999</v>
      </c>
      <c r="DS32">
        <v>27.928899999999999</v>
      </c>
      <c r="DT32">
        <v>999.9</v>
      </c>
      <c r="DU32">
        <v>0</v>
      </c>
      <c r="DV32">
        <v>0</v>
      </c>
      <c r="DW32">
        <v>9990</v>
      </c>
      <c r="DX32">
        <v>0</v>
      </c>
      <c r="DY32">
        <v>910.68799999999999</v>
      </c>
      <c r="DZ32">
        <v>-52.210099999999997</v>
      </c>
      <c r="EA32">
        <v>1790.65</v>
      </c>
      <c r="EB32">
        <v>1840.26</v>
      </c>
      <c r="EC32">
        <v>2.0556399999999999</v>
      </c>
      <c r="ED32">
        <v>1800.18</v>
      </c>
      <c r="EE32">
        <v>21.782</v>
      </c>
      <c r="EF32">
        <v>2.3781300000000001</v>
      </c>
      <c r="EG32">
        <v>2.17306</v>
      </c>
      <c r="EH32">
        <v>20.215699999999998</v>
      </c>
      <c r="EI32">
        <v>18.765000000000001</v>
      </c>
      <c r="EJ32">
        <v>1799.94</v>
      </c>
      <c r="EK32">
        <v>0.97800600000000004</v>
      </c>
      <c r="EL32">
        <v>2.1993599999999999E-2</v>
      </c>
      <c r="EM32">
        <v>0</v>
      </c>
      <c r="EN32">
        <v>994.96900000000005</v>
      </c>
      <c r="EO32">
        <v>4.9995000000000003</v>
      </c>
      <c r="EP32">
        <v>18783</v>
      </c>
      <c r="EQ32">
        <v>16659.3</v>
      </c>
      <c r="ER32">
        <v>49.186999999999998</v>
      </c>
      <c r="ES32">
        <v>50.25</v>
      </c>
      <c r="ET32">
        <v>50.125</v>
      </c>
      <c r="EU32">
        <v>49.5</v>
      </c>
      <c r="EV32">
        <v>50.186999999999998</v>
      </c>
      <c r="EW32">
        <v>1755.46</v>
      </c>
      <c r="EX32">
        <v>39.479999999999997</v>
      </c>
      <c r="EY32">
        <v>0</v>
      </c>
      <c r="EZ32">
        <v>186.79999995231631</v>
      </c>
      <c r="FA32">
        <v>0</v>
      </c>
      <c r="FB32">
        <v>995.35426923076921</v>
      </c>
      <c r="FC32">
        <v>-5.5404102639717241</v>
      </c>
      <c r="FD32">
        <v>-125.40512836421961</v>
      </c>
      <c r="FE32">
        <v>18794.81923076923</v>
      </c>
      <c r="FF32">
        <v>15</v>
      </c>
      <c r="FG32">
        <v>1693586886.5999999</v>
      </c>
      <c r="FH32" t="s">
        <v>505</v>
      </c>
      <c r="FI32">
        <v>1693586611.5999999</v>
      </c>
      <c r="FJ32">
        <v>1693586863.0999999</v>
      </c>
      <c r="FK32">
        <v>17</v>
      </c>
      <c r="FL32">
        <v>0.187</v>
      </c>
      <c r="FM32">
        <v>2E-3</v>
      </c>
      <c r="FN32">
        <v>-3.46</v>
      </c>
      <c r="FO32">
        <v>0.109</v>
      </c>
      <c r="FP32">
        <v>1501</v>
      </c>
      <c r="FQ32">
        <v>22</v>
      </c>
      <c r="FR32">
        <v>0.15</v>
      </c>
      <c r="FS32">
        <v>0.1</v>
      </c>
      <c r="FT32">
        <v>40.03865476237366</v>
      </c>
      <c r="FU32">
        <v>-0.15036447505711989</v>
      </c>
      <c r="FV32">
        <v>0.19686932960550421</v>
      </c>
      <c r="FW32">
        <v>1</v>
      </c>
      <c r="FX32">
        <v>0.1320563254516865</v>
      </c>
      <c r="FY32">
        <v>-2.6242024764214729E-2</v>
      </c>
      <c r="FZ32">
        <v>4.4376816450746584E-3</v>
      </c>
      <c r="GA32">
        <v>1</v>
      </c>
      <c r="GB32">
        <v>2</v>
      </c>
      <c r="GC32">
        <v>2</v>
      </c>
      <c r="GD32" t="s">
        <v>427</v>
      </c>
      <c r="GE32">
        <v>2.9708199999999998</v>
      </c>
      <c r="GF32">
        <v>2.8119100000000001</v>
      </c>
      <c r="GG32">
        <v>0.26269199999999998</v>
      </c>
      <c r="GH32">
        <v>0.26425900000000002</v>
      </c>
      <c r="GI32">
        <v>0.119657</v>
      </c>
      <c r="GJ32">
        <v>0.111459</v>
      </c>
      <c r="GK32">
        <v>21744.9</v>
      </c>
      <c r="GL32">
        <v>20039</v>
      </c>
      <c r="GM32">
        <v>26514.400000000001</v>
      </c>
      <c r="GN32">
        <v>25703.4</v>
      </c>
      <c r="GO32">
        <v>31779.5</v>
      </c>
      <c r="GP32">
        <v>32178.2</v>
      </c>
      <c r="GQ32">
        <v>37550.1</v>
      </c>
      <c r="GR32">
        <v>38021.9</v>
      </c>
      <c r="GS32">
        <v>1.968</v>
      </c>
      <c r="GT32">
        <v>2.024</v>
      </c>
      <c r="GU32">
        <v>5.8323100000000003E-2</v>
      </c>
      <c r="GV32">
        <v>0</v>
      </c>
      <c r="GW32">
        <v>26.9758</v>
      </c>
      <c r="GX32">
        <v>999.9</v>
      </c>
      <c r="GY32">
        <v>49.3</v>
      </c>
      <c r="GZ32">
        <v>33.299999999999997</v>
      </c>
      <c r="HA32">
        <v>25.3904</v>
      </c>
      <c r="HB32">
        <v>61.742899999999999</v>
      </c>
      <c r="HC32">
        <v>12.399800000000001</v>
      </c>
      <c r="HD32">
        <v>1</v>
      </c>
      <c r="HE32">
        <v>0.30646299999999999</v>
      </c>
      <c r="HF32">
        <v>2.6886899999999998</v>
      </c>
      <c r="HG32">
        <v>20.233799999999999</v>
      </c>
      <c r="HH32">
        <v>5.2107000000000001</v>
      </c>
      <c r="HI32">
        <v>11.9339</v>
      </c>
      <c r="HJ32">
        <v>4.9878</v>
      </c>
      <c r="HK32">
        <v>3.2909999999999999</v>
      </c>
      <c r="HL32">
        <v>9999</v>
      </c>
      <c r="HM32">
        <v>9999</v>
      </c>
      <c r="HN32">
        <v>9999</v>
      </c>
      <c r="HO32">
        <v>999.9</v>
      </c>
      <c r="HP32">
        <v>1.87053</v>
      </c>
      <c r="HQ32">
        <v>1.87683</v>
      </c>
      <c r="HR32">
        <v>1.8745400000000001</v>
      </c>
      <c r="HS32">
        <v>1.87286</v>
      </c>
      <c r="HT32">
        <v>1.8733200000000001</v>
      </c>
      <c r="HU32">
        <v>1.87073</v>
      </c>
      <c r="HV32">
        <v>1.87659</v>
      </c>
      <c r="HW32">
        <v>1.8756299999999999</v>
      </c>
      <c r="HX32">
        <v>5</v>
      </c>
      <c r="HY32">
        <v>0</v>
      </c>
      <c r="HZ32">
        <v>0</v>
      </c>
      <c r="IA32">
        <v>0</v>
      </c>
      <c r="IB32" t="s">
        <v>428</v>
      </c>
      <c r="IC32" t="s">
        <v>429</v>
      </c>
      <c r="ID32" t="s">
        <v>430</v>
      </c>
      <c r="IE32" t="s">
        <v>430</v>
      </c>
      <c r="IF32" t="s">
        <v>430</v>
      </c>
      <c r="IG32" t="s">
        <v>430</v>
      </c>
      <c r="IH32">
        <v>0</v>
      </c>
      <c r="II32">
        <v>100</v>
      </c>
      <c r="IJ32">
        <v>100</v>
      </c>
      <c r="IK32">
        <v>-3.46</v>
      </c>
      <c r="IL32">
        <v>0.109</v>
      </c>
      <c r="IM32">
        <v>-1.705343425278804</v>
      </c>
      <c r="IN32">
        <v>-2.677719669153116E-3</v>
      </c>
      <c r="IO32">
        <v>1.9353498771248068E-6</v>
      </c>
      <c r="IP32">
        <v>-6.1862177325538213E-10</v>
      </c>
      <c r="IQ32">
        <v>-0.23748754732407601</v>
      </c>
      <c r="IR32">
        <v>-1.5299015507423901E-2</v>
      </c>
      <c r="IS32">
        <v>1.742162107778985E-3</v>
      </c>
      <c r="IT32">
        <v>-1.472690239905804E-5</v>
      </c>
      <c r="IU32">
        <v>3</v>
      </c>
      <c r="IV32">
        <v>2255</v>
      </c>
      <c r="IW32">
        <v>2</v>
      </c>
      <c r="IX32">
        <v>41</v>
      </c>
      <c r="IY32">
        <v>3.9</v>
      </c>
      <c r="IZ32">
        <v>4</v>
      </c>
      <c r="JA32">
        <v>3.2653799999999999</v>
      </c>
      <c r="JB32">
        <v>2.47681</v>
      </c>
      <c r="JC32">
        <v>1.6003400000000001</v>
      </c>
      <c r="JD32">
        <v>2.2705099999999998</v>
      </c>
      <c r="JE32">
        <v>1.5502899999999999</v>
      </c>
      <c r="JF32">
        <v>2.3083499999999999</v>
      </c>
      <c r="JG32">
        <v>38.110599999999998</v>
      </c>
      <c r="JH32">
        <v>23.772300000000001</v>
      </c>
      <c r="JI32">
        <v>18</v>
      </c>
      <c r="JJ32">
        <v>503.70400000000001</v>
      </c>
      <c r="JK32">
        <v>509.03100000000001</v>
      </c>
      <c r="JL32">
        <v>22.683399999999999</v>
      </c>
      <c r="JM32">
        <v>31.293099999999999</v>
      </c>
      <c r="JN32">
        <v>30.000299999999999</v>
      </c>
      <c r="JO32">
        <v>31.299199999999999</v>
      </c>
      <c r="JP32">
        <v>31.2727</v>
      </c>
      <c r="JQ32">
        <v>65.339399999999998</v>
      </c>
      <c r="JR32">
        <v>24.710899999999999</v>
      </c>
      <c r="JS32">
        <v>62.011400000000002</v>
      </c>
      <c r="JT32">
        <v>22.703800000000001</v>
      </c>
      <c r="JU32">
        <v>1800</v>
      </c>
      <c r="JV32">
        <v>21.989000000000001</v>
      </c>
      <c r="JW32">
        <v>99.017799999999994</v>
      </c>
      <c r="JX32">
        <v>98.776200000000003</v>
      </c>
    </row>
    <row r="33" spans="1:284" x14ac:dyDescent="0.3">
      <c r="A33">
        <v>17</v>
      </c>
      <c r="B33">
        <v>1693588533.5</v>
      </c>
      <c r="C33">
        <v>3668</v>
      </c>
      <c r="D33" t="s">
        <v>506</v>
      </c>
      <c r="E33" t="s">
        <v>507</v>
      </c>
      <c r="F33" t="s">
        <v>416</v>
      </c>
      <c r="G33" t="s">
        <v>417</v>
      </c>
      <c r="H33" t="s">
        <v>508</v>
      </c>
      <c r="I33" t="s">
        <v>418</v>
      </c>
      <c r="J33" t="s">
        <v>509</v>
      </c>
      <c r="K33" t="s">
        <v>420</v>
      </c>
      <c r="L33" t="s">
        <v>510</v>
      </c>
      <c r="M33">
        <v>1693588533.5</v>
      </c>
      <c r="N33">
        <f t="shared" si="0"/>
        <v>5.1330435716512388E-3</v>
      </c>
      <c r="O33">
        <f t="shared" si="1"/>
        <v>5.133043571651239</v>
      </c>
      <c r="P33">
        <f t="shared" si="2"/>
        <v>19.851355137256732</v>
      </c>
      <c r="Q33">
        <f t="shared" si="3"/>
        <v>373.88400000000001</v>
      </c>
      <c r="R33">
        <f t="shared" si="4"/>
        <v>285.54224588623742</v>
      </c>
      <c r="S33">
        <f t="shared" si="5"/>
        <v>28.511248881581288</v>
      </c>
      <c r="T33">
        <f t="shared" si="6"/>
        <v>37.332128364249598</v>
      </c>
      <c r="U33">
        <f t="shared" si="7"/>
        <v>0.41646451246347338</v>
      </c>
      <c r="V33">
        <f t="shared" si="8"/>
        <v>2.9269073619338433</v>
      </c>
      <c r="W33">
        <f t="shared" si="9"/>
        <v>0.38612337825941495</v>
      </c>
      <c r="X33">
        <f t="shared" si="10"/>
        <v>0.24386867998710809</v>
      </c>
      <c r="Y33">
        <f t="shared" si="11"/>
        <v>344.38270065814123</v>
      </c>
      <c r="Z33">
        <f t="shared" si="12"/>
        <v>28.901064803737409</v>
      </c>
      <c r="AA33">
        <f t="shared" si="13"/>
        <v>27.999300000000002</v>
      </c>
      <c r="AB33">
        <f t="shared" si="14"/>
        <v>3.7946848240039568</v>
      </c>
      <c r="AC33">
        <f t="shared" si="15"/>
        <v>65.336288098237318</v>
      </c>
      <c r="AD33">
        <f t="shared" si="16"/>
        <v>2.50920780932256</v>
      </c>
      <c r="AE33">
        <f t="shared" si="17"/>
        <v>3.840450509753178</v>
      </c>
      <c r="AF33">
        <f t="shared" si="18"/>
        <v>1.2854770146813967</v>
      </c>
      <c r="AG33">
        <f t="shared" si="19"/>
        <v>-226.36722150981964</v>
      </c>
      <c r="AH33">
        <f t="shared" si="20"/>
        <v>32.474299431555622</v>
      </c>
      <c r="AI33">
        <f t="shared" si="21"/>
        <v>2.4209390650242484</v>
      </c>
      <c r="AJ33">
        <f t="shared" si="22"/>
        <v>152.91071764490147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52584.170845267523</v>
      </c>
      <c r="AP33" t="s">
        <v>422</v>
      </c>
      <c r="AQ33">
        <v>10238.9</v>
      </c>
      <c r="AR33">
        <v>302.21199999999999</v>
      </c>
      <c r="AS33">
        <v>4052.3</v>
      </c>
      <c r="AT33">
        <f t="shared" si="26"/>
        <v>0.92542210596451402</v>
      </c>
      <c r="AU33">
        <v>-0.32343011824092421</v>
      </c>
      <c r="AV33" t="s">
        <v>511</v>
      </c>
      <c r="AW33">
        <v>10397.200000000001</v>
      </c>
      <c r="AX33">
        <v>976.44457692307685</v>
      </c>
      <c r="AY33">
        <v>1231.162088144154</v>
      </c>
      <c r="AZ33">
        <f t="shared" si="27"/>
        <v>0.2068919386601944</v>
      </c>
      <c r="BA33">
        <v>0.5</v>
      </c>
      <c r="BB33">
        <f t="shared" si="28"/>
        <v>1513.2435003290705</v>
      </c>
      <c r="BC33">
        <f t="shared" si="29"/>
        <v>19.851355137256732</v>
      </c>
      <c r="BD33">
        <f t="shared" si="30"/>
        <v>156.53894072400996</v>
      </c>
      <c r="BE33">
        <f t="shared" si="31"/>
        <v>1.3332147305513251E-2</v>
      </c>
      <c r="BF33">
        <f t="shared" si="32"/>
        <v>2.2914431324866507</v>
      </c>
      <c r="BG33">
        <f t="shared" si="33"/>
        <v>258.10429766217175</v>
      </c>
      <c r="BH33" t="s">
        <v>512</v>
      </c>
      <c r="BI33">
        <v>635.16999999999996</v>
      </c>
      <c r="BJ33">
        <f t="shared" si="34"/>
        <v>635.16999999999996</v>
      </c>
      <c r="BK33">
        <f t="shared" si="35"/>
        <v>0.48408905202933006</v>
      </c>
      <c r="BL33">
        <f t="shared" si="36"/>
        <v>0.42738404802358387</v>
      </c>
      <c r="BM33">
        <f t="shared" si="37"/>
        <v>0.82558694338694927</v>
      </c>
      <c r="BN33">
        <f t="shared" si="38"/>
        <v>0.27419935093601094</v>
      </c>
      <c r="BO33">
        <f t="shared" si="39"/>
        <v>0.75228578952169811</v>
      </c>
      <c r="BP33">
        <f t="shared" si="40"/>
        <v>0.278010173028515</v>
      </c>
      <c r="BQ33">
        <f t="shared" si="41"/>
        <v>0.72198982697148506</v>
      </c>
      <c r="BR33">
        <v>5944</v>
      </c>
      <c r="BS33">
        <v>290.00000000000011</v>
      </c>
      <c r="BT33">
        <v>1173.46</v>
      </c>
      <c r="BU33">
        <v>85</v>
      </c>
      <c r="BV33">
        <v>10397.200000000001</v>
      </c>
      <c r="BW33">
        <v>1170.24</v>
      </c>
      <c r="BX33">
        <v>3.22</v>
      </c>
      <c r="BY33">
        <v>300.00000000000011</v>
      </c>
      <c r="BZ33">
        <v>38.4</v>
      </c>
      <c r="CA33">
        <v>1231.162088144154</v>
      </c>
      <c r="CB33">
        <v>1.2463068530396191</v>
      </c>
      <c r="CC33">
        <v>-63.345838122281428</v>
      </c>
      <c r="CD33">
        <v>1.05768771164182</v>
      </c>
      <c r="CE33">
        <v>0.99225431605365166</v>
      </c>
      <c r="CF33">
        <v>-1.1255228698553939E-2</v>
      </c>
      <c r="CG33">
        <v>289.99999999999989</v>
      </c>
      <c r="CH33">
        <v>1168.49</v>
      </c>
      <c r="CI33">
        <v>645</v>
      </c>
      <c r="CJ33">
        <v>10342.299999999999</v>
      </c>
      <c r="CK33">
        <v>1169.9100000000001</v>
      </c>
      <c r="CL33">
        <v>-1.42</v>
      </c>
      <c r="CZ33">
        <f t="shared" si="42"/>
        <v>1800.07</v>
      </c>
      <c r="DA33">
        <f t="shared" si="43"/>
        <v>1513.2435003290705</v>
      </c>
      <c r="DB33">
        <f t="shared" si="44"/>
        <v>0.84065814125510152</v>
      </c>
      <c r="DC33">
        <f t="shared" si="45"/>
        <v>0.19131628251020308</v>
      </c>
      <c r="DD33">
        <v>6</v>
      </c>
      <c r="DE33">
        <v>0.5</v>
      </c>
      <c r="DF33" t="s">
        <v>425</v>
      </c>
      <c r="DG33">
        <v>2</v>
      </c>
      <c r="DH33">
        <v>1693588533.5</v>
      </c>
      <c r="DI33">
        <v>373.88400000000001</v>
      </c>
      <c r="DJ33">
        <v>399.99400000000003</v>
      </c>
      <c r="DK33">
        <v>25.129899999999999</v>
      </c>
      <c r="DL33">
        <v>19.128399999999999</v>
      </c>
      <c r="DM33">
        <v>376.185</v>
      </c>
      <c r="DN33">
        <v>24.889399999999998</v>
      </c>
      <c r="DO33">
        <v>500.28</v>
      </c>
      <c r="DP33">
        <v>99.749700000000004</v>
      </c>
      <c r="DQ33">
        <v>9.9794400000000005E-2</v>
      </c>
      <c r="DR33">
        <v>28.205100000000002</v>
      </c>
      <c r="DS33">
        <v>27.999300000000002</v>
      </c>
      <c r="DT33">
        <v>999.9</v>
      </c>
      <c r="DU33">
        <v>0</v>
      </c>
      <c r="DV33">
        <v>0</v>
      </c>
      <c r="DW33">
        <v>10010</v>
      </c>
      <c r="DX33">
        <v>0</v>
      </c>
      <c r="DY33">
        <v>1608.76</v>
      </c>
      <c r="DZ33">
        <v>-26.1096</v>
      </c>
      <c r="EA33">
        <v>383.52199999999999</v>
      </c>
      <c r="EB33">
        <v>407.79399999999998</v>
      </c>
      <c r="EC33">
        <v>6.0015499999999999</v>
      </c>
      <c r="ED33">
        <v>399.99400000000003</v>
      </c>
      <c r="EE33">
        <v>19.128399999999999</v>
      </c>
      <c r="EF33">
        <v>2.5066999999999999</v>
      </c>
      <c r="EG33">
        <v>1.90805</v>
      </c>
      <c r="EH33">
        <v>21.0701</v>
      </c>
      <c r="EI33">
        <v>16.7013</v>
      </c>
      <c r="EJ33">
        <v>1800.07</v>
      </c>
      <c r="EK33">
        <v>0.97799999999999998</v>
      </c>
      <c r="EL33">
        <v>2.1999899999999999E-2</v>
      </c>
      <c r="EM33">
        <v>0</v>
      </c>
      <c r="EN33">
        <v>976.01</v>
      </c>
      <c r="EO33">
        <v>4.9995000000000003</v>
      </c>
      <c r="EP33">
        <v>18484.400000000001</v>
      </c>
      <c r="EQ33">
        <v>16660.400000000001</v>
      </c>
      <c r="ER33">
        <v>49.686999999999998</v>
      </c>
      <c r="ES33">
        <v>51.186999999999998</v>
      </c>
      <c r="ET33">
        <v>50.75</v>
      </c>
      <c r="EU33">
        <v>50.125</v>
      </c>
      <c r="EV33">
        <v>50.686999999999998</v>
      </c>
      <c r="EW33">
        <v>1755.58</v>
      </c>
      <c r="EX33">
        <v>39.49</v>
      </c>
      <c r="EY33">
        <v>0</v>
      </c>
      <c r="EZ33">
        <v>1685.3999998569491</v>
      </c>
      <c r="FA33">
        <v>0</v>
      </c>
      <c r="FB33">
        <v>976.44457692307685</v>
      </c>
      <c r="FC33">
        <v>-0.9744615406123337</v>
      </c>
      <c r="FD33">
        <v>-13.059829475529391</v>
      </c>
      <c r="FE33">
        <v>18478.06923076923</v>
      </c>
      <c r="FF33">
        <v>15</v>
      </c>
      <c r="FG33">
        <v>1693588494.5</v>
      </c>
      <c r="FH33" t="s">
        <v>513</v>
      </c>
      <c r="FI33">
        <v>1693588482.5</v>
      </c>
      <c r="FJ33">
        <v>1693588494.5</v>
      </c>
      <c r="FK33">
        <v>19</v>
      </c>
      <c r="FL33">
        <v>0.222</v>
      </c>
      <c r="FM33">
        <v>1.4E-2</v>
      </c>
      <c r="FN33">
        <v>-2.3380000000000001</v>
      </c>
      <c r="FO33">
        <v>1.6E-2</v>
      </c>
      <c r="FP33">
        <v>400</v>
      </c>
      <c r="FQ33">
        <v>19</v>
      </c>
      <c r="FR33">
        <v>0.39</v>
      </c>
      <c r="FS33">
        <v>0.06</v>
      </c>
      <c r="FT33">
        <v>19.800653946010719</v>
      </c>
      <c r="FU33">
        <v>-0.429975113494099</v>
      </c>
      <c r="FV33">
        <v>0.1721133641045515</v>
      </c>
      <c r="FW33">
        <v>1</v>
      </c>
      <c r="FX33">
        <v>0.41539786371138582</v>
      </c>
      <c r="FY33">
        <v>5.1366106363489518E-2</v>
      </c>
      <c r="FZ33">
        <v>1.4541563446371321E-2</v>
      </c>
      <c r="GA33">
        <v>1</v>
      </c>
      <c r="GB33">
        <v>2</v>
      </c>
      <c r="GC33">
        <v>2</v>
      </c>
      <c r="GD33" t="s">
        <v>427</v>
      </c>
      <c r="GE33">
        <v>2.97092</v>
      </c>
      <c r="GF33">
        <v>2.8115800000000002</v>
      </c>
      <c r="GG33">
        <v>9.2803999999999998E-2</v>
      </c>
      <c r="GH33">
        <v>9.6264000000000002E-2</v>
      </c>
      <c r="GI33">
        <v>0.124029</v>
      </c>
      <c r="GJ33">
        <v>0.10161199999999999</v>
      </c>
      <c r="GK33">
        <v>26782.2</v>
      </c>
      <c r="GL33">
        <v>24618.7</v>
      </c>
      <c r="GM33">
        <v>26533.599999999999</v>
      </c>
      <c r="GN33">
        <v>25700.2</v>
      </c>
      <c r="GO33">
        <v>31626.799999999999</v>
      </c>
      <c r="GP33">
        <v>32516.7</v>
      </c>
      <c r="GQ33">
        <v>37573.300000000003</v>
      </c>
      <c r="GR33">
        <v>38014.9</v>
      </c>
      <c r="GS33">
        <v>1.968</v>
      </c>
      <c r="GT33">
        <v>2.0118999999999998</v>
      </c>
      <c r="GU33">
        <v>3.4898499999999999E-2</v>
      </c>
      <c r="GV33">
        <v>0</v>
      </c>
      <c r="GW33">
        <v>27.429300000000001</v>
      </c>
      <c r="GX33">
        <v>999.9</v>
      </c>
      <c r="GY33">
        <v>47</v>
      </c>
      <c r="GZ33">
        <v>33.5</v>
      </c>
      <c r="HA33">
        <v>24.481300000000001</v>
      </c>
      <c r="HB33">
        <v>61.6432</v>
      </c>
      <c r="HC33">
        <v>12.6562</v>
      </c>
      <c r="HD33">
        <v>1</v>
      </c>
      <c r="HE33">
        <v>0.30993900000000002</v>
      </c>
      <c r="HF33">
        <v>3.43866</v>
      </c>
      <c r="HG33">
        <v>20.220300000000002</v>
      </c>
      <c r="HH33">
        <v>5.2088999999999999</v>
      </c>
      <c r="HI33">
        <v>11.9351</v>
      </c>
      <c r="HJ33">
        <v>4.9878</v>
      </c>
      <c r="HK33">
        <v>3.2909999999999999</v>
      </c>
      <c r="HL33">
        <v>9999</v>
      </c>
      <c r="HM33">
        <v>9999</v>
      </c>
      <c r="HN33">
        <v>9999</v>
      </c>
      <c r="HO33">
        <v>999.9</v>
      </c>
      <c r="HP33">
        <v>1.8705700000000001</v>
      </c>
      <c r="HQ33">
        <v>1.87683</v>
      </c>
      <c r="HR33">
        <v>1.8746</v>
      </c>
      <c r="HS33">
        <v>1.87286</v>
      </c>
      <c r="HT33">
        <v>1.8733200000000001</v>
      </c>
      <c r="HU33">
        <v>1.87073</v>
      </c>
      <c r="HV33">
        <v>1.8766799999999999</v>
      </c>
      <c r="HW33">
        <v>1.8756299999999999</v>
      </c>
      <c r="HX33">
        <v>5</v>
      </c>
      <c r="HY33">
        <v>0</v>
      </c>
      <c r="HZ33">
        <v>0</v>
      </c>
      <c r="IA33">
        <v>0</v>
      </c>
      <c r="IB33" t="s">
        <v>428</v>
      </c>
      <c r="IC33" t="s">
        <v>429</v>
      </c>
      <c r="ID33" t="s">
        <v>430</v>
      </c>
      <c r="IE33" t="s">
        <v>430</v>
      </c>
      <c r="IF33" t="s">
        <v>430</v>
      </c>
      <c r="IG33" t="s">
        <v>430</v>
      </c>
      <c r="IH33">
        <v>0</v>
      </c>
      <c r="II33">
        <v>100</v>
      </c>
      <c r="IJ33">
        <v>100</v>
      </c>
      <c r="IK33">
        <v>-2.3010000000000002</v>
      </c>
      <c r="IL33">
        <v>0.24049999999999999</v>
      </c>
      <c r="IM33">
        <v>-1.53394050799104</v>
      </c>
      <c r="IN33">
        <v>-2.677719669153116E-3</v>
      </c>
      <c r="IO33">
        <v>1.9353498771248068E-6</v>
      </c>
      <c r="IP33">
        <v>-6.1862177325538213E-10</v>
      </c>
      <c r="IQ33">
        <v>-0.2308489026276363</v>
      </c>
      <c r="IR33">
        <v>-1.5299015507423901E-2</v>
      </c>
      <c r="IS33">
        <v>1.742162107778985E-3</v>
      </c>
      <c r="IT33">
        <v>-1.472690239905804E-5</v>
      </c>
      <c r="IU33">
        <v>3</v>
      </c>
      <c r="IV33">
        <v>2255</v>
      </c>
      <c r="IW33">
        <v>2</v>
      </c>
      <c r="IX33">
        <v>41</v>
      </c>
      <c r="IY33">
        <v>0.8</v>
      </c>
      <c r="IZ33">
        <v>0.7</v>
      </c>
      <c r="JA33">
        <v>0.95459000000000005</v>
      </c>
      <c r="JB33">
        <v>2.47803</v>
      </c>
      <c r="JC33">
        <v>1.5991200000000001</v>
      </c>
      <c r="JD33">
        <v>2.2705099999999998</v>
      </c>
      <c r="JE33">
        <v>1.5502899999999999</v>
      </c>
      <c r="JF33">
        <v>2.4340799999999998</v>
      </c>
      <c r="JG33">
        <v>38.501399999999997</v>
      </c>
      <c r="JH33">
        <v>23.772300000000001</v>
      </c>
      <c r="JI33">
        <v>18</v>
      </c>
      <c r="JJ33">
        <v>503.87400000000002</v>
      </c>
      <c r="JK33">
        <v>501.137</v>
      </c>
      <c r="JL33">
        <v>22.991399999999999</v>
      </c>
      <c r="JM33">
        <v>31.290400000000002</v>
      </c>
      <c r="JN33">
        <v>30.0001</v>
      </c>
      <c r="JO33">
        <v>31.320499999999999</v>
      </c>
      <c r="JP33">
        <v>31.2944</v>
      </c>
      <c r="JQ33">
        <v>19.142600000000002</v>
      </c>
      <c r="JR33">
        <v>28.507000000000001</v>
      </c>
      <c r="JS33">
        <v>50.332500000000003</v>
      </c>
      <c r="JT33">
        <v>22.994</v>
      </c>
      <c r="JU33">
        <v>400</v>
      </c>
      <c r="JV33">
        <v>19.081600000000002</v>
      </c>
      <c r="JW33">
        <v>99.083299999999994</v>
      </c>
      <c r="JX33">
        <v>98.760400000000004</v>
      </c>
    </row>
    <row r="34" spans="1:284" x14ac:dyDescent="0.3">
      <c r="A34">
        <v>18</v>
      </c>
      <c r="B34">
        <v>1693588649</v>
      </c>
      <c r="C34">
        <v>3783.5</v>
      </c>
      <c r="D34" t="s">
        <v>514</v>
      </c>
      <c r="E34" t="s">
        <v>515</v>
      </c>
      <c r="F34" t="s">
        <v>416</v>
      </c>
      <c r="G34" t="s">
        <v>417</v>
      </c>
      <c r="H34" t="s">
        <v>508</v>
      </c>
      <c r="I34" t="s">
        <v>418</v>
      </c>
      <c r="J34" t="s">
        <v>509</v>
      </c>
      <c r="K34" t="s">
        <v>420</v>
      </c>
      <c r="L34" t="s">
        <v>510</v>
      </c>
      <c r="M34">
        <v>1693588649</v>
      </c>
      <c r="N34">
        <f t="shared" si="0"/>
        <v>5.0365191203764169E-3</v>
      </c>
      <c r="O34">
        <f t="shared" si="1"/>
        <v>5.0365191203764166</v>
      </c>
      <c r="P34">
        <f t="shared" si="2"/>
        <v>14.416925785752932</v>
      </c>
      <c r="Q34">
        <f t="shared" si="3"/>
        <v>280.89999999999998</v>
      </c>
      <c r="R34">
        <f t="shared" si="4"/>
        <v>215.43379771666886</v>
      </c>
      <c r="S34">
        <f t="shared" si="5"/>
        <v>21.511912864870997</v>
      </c>
      <c r="T34">
        <f t="shared" si="6"/>
        <v>28.048970903299999</v>
      </c>
      <c r="U34">
        <f t="shared" si="7"/>
        <v>0.40826749015787767</v>
      </c>
      <c r="V34">
        <f t="shared" si="8"/>
        <v>2.9164393147803676</v>
      </c>
      <c r="W34">
        <f t="shared" si="9"/>
        <v>0.37896733854694109</v>
      </c>
      <c r="X34">
        <f t="shared" si="10"/>
        <v>0.23931162295153499</v>
      </c>
      <c r="Y34">
        <f t="shared" si="11"/>
        <v>344.38460065813763</v>
      </c>
      <c r="Z34">
        <f t="shared" si="12"/>
        <v>28.916792705588318</v>
      </c>
      <c r="AA34">
        <f t="shared" si="13"/>
        <v>28.003900000000002</v>
      </c>
      <c r="AB34">
        <f t="shared" si="14"/>
        <v>3.7957025469775845</v>
      </c>
      <c r="AC34">
        <f t="shared" si="15"/>
        <v>65.415833319411036</v>
      </c>
      <c r="AD34">
        <f t="shared" si="16"/>
        <v>2.5105376694476997</v>
      </c>
      <c r="AE34">
        <f t="shared" si="17"/>
        <v>3.8378134803990038</v>
      </c>
      <c r="AF34">
        <f t="shared" si="18"/>
        <v>1.2851648775298847</v>
      </c>
      <c r="AG34">
        <f t="shared" si="19"/>
        <v>-222.11049320859999</v>
      </c>
      <c r="AH34">
        <f t="shared" si="20"/>
        <v>29.779565858500241</v>
      </c>
      <c r="AI34">
        <f t="shared" si="21"/>
        <v>2.2279368533160389</v>
      </c>
      <c r="AJ34">
        <f t="shared" si="22"/>
        <v>154.28161016135394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52285.609854281167</v>
      </c>
      <c r="AP34" t="s">
        <v>422</v>
      </c>
      <c r="AQ34">
        <v>10238.9</v>
      </c>
      <c r="AR34">
        <v>302.21199999999999</v>
      </c>
      <c r="AS34">
        <v>4052.3</v>
      </c>
      <c r="AT34">
        <f t="shared" si="26"/>
        <v>0.92542210596451402</v>
      </c>
      <c r="AU34">
        <v>-0.32343011824092421</v>
      </c>
      <c r="AV34" t="s">
        <v>516</v>
      </c>
      <c r="AW34">
        <v>10391.6</v>
      </c>
      <c r="AX34">
        <v>979.47443999999984</v>
      </c>
      <c r="AY34">
        <v>1204.6983165814411</v>
      </c>
      <c r="AZ34">
        <f t="shared" si="27"/>
        <v>0.1869545872866798</v>
      </c>
      <c r="BA34">
        <v>0.5</v>
      </c>
      <c r="BB34">
        <f t="shared" si="28"/>
        <v>1513.2519003290688</v>
      </c>
      <c r="BC34">
        <f t="shared" si="29"/>
        <v>14.416925785752932</v>
      </c>
      <c r="BD34">
        <f t="shared" si="30"/>
        <v>141.45469224340249</v>
      </c>
      <c r="BE34">
        <f t="shared" si="31"/>
        <v>9.7408474430386947E-3</v>
      </c>
      <c r="BF34">
        <f t="shared" si="32"/>
        <v>2.3637467108770989</v>
      </c>
      <c r="BG34">
        <f t="shared" si="33"/>
        <v>256.92111109751215</v>
      </c>
      <c r="BH34" t="s">
        <v>517</v>
      </c>
      <c r="BI34">
        <v>641.6</v>
      </c>
      <c r="BJ34">
        <f t="shared" si="34"/>
        <v>641.6</v>
      </c>
      <c r="BK34">
        <f t="shared" si="35"/>
        <v>0.46741853029174874</v>
      </c>
      <c r="BL34">
        <f t="shared" si="36"/>
        <v>0.39997256242705714</v>
      </c>
      <c r="BM34">
        <f t="shared" si="37"/>
        <v>0.8349024198606031</v>
      </c>
      <c r="BN34">
        <f t="shared" si="38"/>
        <v>0.24955932565778335</v>
      </c>
      <c r="BO34">
        <f t="shared" si="39"/>
        <v>0.75934262967123944</v>
      </c>
      <c r="BP34">
        <f t="shared" si="40"/>
        <v>0.26200009471732605</v>
      </c>
      <c r="BQ34">
        <f t="shared" si="41"/>
        <v>0.73799990528267401</v>
      </c>
      <c r="BR34">
        <v>5946</v>
      </c>
      <c r="BS34">
        <v>290.00000000000011</v>
      </c>
      <c r="BT34">
        <v>1154.6099999999999</v>
      </c>
      <c r="BU34">
        <v>105</v>
      </c>
      <c r="BV34">
        <v>10391.6</v>
      </c>
      <c r="BW34">
        <v>1150.92</v>
      </c>
      <c r="BX34">
        <v>3.69</v>
      </c>
      <c r="BY34">
        <v>300.00000000000011</v>
      </c>
      <c r="BZ34">
        <v>38.4</v>
      </c>
      <c r="CA34">
        <v>1204.6983165814411</v>
      </c>
      <c r="CB34">
        <v>1.068620143285606</v>
      </c>
      <c r="CC34">
        <v>-55.883802346445748</v>
      </c>
      <c r="CD34">
        <v>0.90686390850509635</v>
      </c>
      <c r="CE34">
        <v>0.99268052597589684</v>
      </c>
      <c r="CF34">
        <v>-1.125486451612904E-2</v>
      </c>
      <c r="CG34">
        <v>289.99999999999989</v>
      </c>
      <c r="CH34">
        <v>1150.3499999999999</v>
      </c>
      <c r="CI34">
        <v>675</v>
      </c>
      <c r="CJ34">
        <v>10338.799999999999</v>
      </c>
      <c r="CK34">
        <v>1150.6500000000001</v>
      </c>
      <c r="CL34">
        <v>-0.3</v>
      </c>
      <c r="CZ34">
        <f t="shared" si="42"/>
        <v>1800.08</v>
      </c>
      <c r="DA34">
        <f t="shared" si="43"/>
        <v>1513.2519003290688</v>
      </c>
      <c r="DB34">
        <f t="shared" si="44"/>
        <v>0.84065813759892272</v>
      </c>
      <c r="DC34">
        <f t="shared" si="45"/>
        <v>0.19131627519784544</v>
      </c>
      <c r="DD34">
        <v>6</v>
      </c>
      <c r="DE34">
        <v>0.5</v>
      </c>
      <c r="DF34" t="s">
        <v>425</v>
      </c>
      <c r="DG34">
        <v>2</v>
      </c>
      <c r="DH34">
        <v>1693588649</v>
      </c>
      <c r="DI34">
        <v>280.89999999999998</v>
      </c>
      <c r="DJ34">
        <v>299.88200000000001</v>
      </c>
      <c r="DK34">
        <v>25.142099999999999</v>
      </c>
      <c r="DL34">
        <v>19.255199999999999</v>
      </c>
      <c r="DM34">
        <v>282.95499999999998</v>
      </c>
      <c r="DN34">
        <v>24.900200000000002</v>
      </c>
      <c r="DO34">
        <v>500.42200000000003</v>
      </c>
      <c r="DP34">
        <v>99.753299999999996</v>
      </c>
      <c r="DQ34">
        <v>0.100637</v>
      </c>
      <c r="DR34">
        <v>28.193300000000001</v>
      </c>
      <c r="DS34">
        <v>28.003900000000002</v>
      </c>
      <c r="DT34">
        <v>999.9</v>
      </c>
      <c r="DU34">
        <v>0</v>
      </c>
      <c r="DV34">
        <v>0</v>
      </c>
      <c r="DW34">
        <v>9950</v>
      </c>
      <c r="DX34">
        <v>0</v>
      </c>
      <c r="DY34">
        <v>1617.24</v>
      </c>
      <c r="DZ34">
        <v>-18.982099999999999</v>
      </c>
      <c r="EA34">
        <v>288.14400000000001</v>
      </c>
      <c r="EB34">
        <v>305.76900000000001</v>
      </c>
      <c r="EC34">
        <v>5.8869800000000003</v>
      </c>
      <c r="ED34">
        <v>299.88200000000001</v>
      </c>
      <c r="EE34">
        <v>19.255199999999999</v>
      </c>
      <c r="EF34">
        <v>2.5080100000000001</v>
      </c>
      <c r="EG34">
        <v>1.9207700000000001</v>
      </c>
      <c r="EH34">
        <v>21.078600000000002</v>
      </c>
      <c r="EI34">
        <v>16.805900000000001</v>
      </c>
      <c r="EJ34">
        <v>1800.08</v>
      </c>
      <c r="EK34">
        <v>0.97799999999999998</v>
      </c>
      <c r="EL34">
        <v>2.1999899999999999E-2</v>
      </c>
      <c r="EM34">
        <v>0</v>
      </c>
      <c r="EN34">
        <v>979.46</v>
      </c>
      <c r="EO34">
        <v>4.9995000000000003</v>
      </c>
      <c r="EP34">
        <v>18537.8</v>
      </c>
      <c r="EQ34">
        <v>16660.5</v>
      </c>
      <c r="ER34">
        <v>49.686999999999998</v>
      </c>
      <c r="ES34">
        <v>51.186999999999998</v>
      </c>
      <c r="ET34">
        <v>50.811999999999998</v>
      </c>
      <c r="EU34">
        <v>50.061999999999998</v>
      </c>
      <c r="EV34">
        <v>50.686999999999998</v>
      </c>
      <c r="EW34">
        <v>1755.59</v>
      </c>
      <c r="EX34">
        <v>39.49</v>
      </c>
      <c r="EY34">
        <v>0</v>
      </c>
      <c r="EZ34">
        <v>113.5999999046326</v>
      </c>
      <c r="FA34">
        <v>0</v>
      </c>
      <c r="FB34">
        <v>979.47443999999984</v>
      </c>
      <c r="FC34">
        <v>-0.29669229579762951</v>
      </c>
      <c r="FD34">
        <v>-54.992307628234762</v>
      </c>
      <c r="FE34">
        <v>18534.831999999999</v>
      </c>
      <c r="FF34">
        <v>15</v>
      </c>
      <c r="FG34">
        <v>1693588609.5</v>
      </c>
      <c r="FH34" t="s">
        <v>518</v>
      </c>
      <c r="FI34">
        <v>1693588593.5</v>
      </c>
      <c r="FJ34">
        <v>1693588609.5</v>
      </c>
      <c r="FK34">
        <v>20</v>
      </c>
      <c r="FL34">
        <v>9.6000000000000002E-2</v>
      </c>
      <c r="FM34">
        <v>1E-3</v>
      </c>
      <c r="FN34">
        <v>-2.0870000000000002</v>
      </c>
      <c r="FO34">
        <v>8.9999999999999993E-3</v>
      </c>
      <c r="FP34">
        <v>300</v>
      </c>
      <c r="FQ34">
        <v>19</v>
      </c>
      <c r="FR34">
        <v>0.26</v>
      </c>
      <c r="FS34">
        <v>0.04</v>
      </c>
      <c r="FT34">
        <v>14.53640726397548</v>
      </c>
      <c r="FU34">
        <v>-0.40082940621994662</v>
      </c>
      <c r="FV34">
        <v>0.10372831071667681</v>
      </c>
      <c r="FW34">
        <v>1</v>
      </c>
      <c r="FX34">
        <v>0.40499807195013893</v>
      </c>
      <c r="FY34">
        <v>6.429413187554793E-2</v>
      </c>
      <c r="FZ34">
        <v>1.381808650980137E-2</v>
      </c>
      <c r="GA34">
        <v>1</v>
      </c>
      <c r="GB34">
        <v>2</v>
      </c>
      <c r="GC34">
        <v>2</v>
      </c>
      <c r="GD34" t="s">
        <v>427</v>
      </c>
      <c r="GE34">
        <v>2.9712399999999999</v>
      </c>
      <c r="GF34">
        <v>2.8119000000000001</v>
      </c>
      <c r="GG34">
        <v>7.3730299999999999E-2</v>
      </c>
      <c r="GH34">
        <v>7.6506199999999996E-2</v>
      </c>
      <c r="GI34">
        <v>0.12406</v>
      </c>
      <c r="GJ34">
        <v>0.102088</v>
      </c>
      <c r="GK34">
        <v>27343.7</v>
      </c>
      <c r="GL34">
        <v>25153.9</v>
      </c>
      <c r="GM34">
        <v>26532.1</v>
      </c>
      <c r="GN34">
        <v>25697.1</v>
      </c>
      <c r="GO34">
        <v>31621.9</v>
      </c>
      <c r="GP34">
        <v>32494.7</v>
      </c>
      <c r="GQ34">
        <v>37570.1</v>
      </c>
      <c r="GR34">
        <v>38010.9</v>
      </c>
      <c r="GS34">
        <v>1.9677</v>
      </c>
      <c r="GT34">
        <v>2.0101</v>
      </c>
      <c r="GU34">
        <v>3.1754400000000002E-2</v>
      </c>
      <c r="GV34">
        <v>0</v>
      </c>
      <c r="GW34">
        <v>27.485199999999999</v>
      </c>
      <c r="GX34">
        <v>999.9</v>
      </c>
      <c r="GY34">
        <v>46.8</v>
      </c>
      <c r="GZ34">
        <v>33.6</v>
      </c>
      <c r="HA34">
        <v>24.5124</v>
      </c>
      <c r="HB34">
        <v>61.653199999999998</v>
      </c>
      <c r="HC34">
        <v>12.6883</v>
      </c>
      <c r="HD34">
        <v>1</v>
      </c>
      <c r="HE34">
        <v>0.313892</v>
      </c>
      <c r="HF34">
        <v>2.7728199999999998</v>
      </c>
      <c r="HG34">
        <v>20.232700000000001</v>
      </c>
      <c r="HH34">
        <v>5.2100999999999997</v>
      </c>
      <c r="HI34">
        <v>11.9345</v>
      </c>
      <c r="HJ34">
        <v>4.9875999999999996</v>
      </c>
      <c r="HK34">
        <v>3.2909999999999999</v>
      </c>
      <c r="HL34">
        <v>9999</v>
      </c>
      <c r="HM34">
        <v>9999</v>
      </c>
      <c r="HN34">
        <v>9999</v>
      </c>
      <c r="HO34">
        <v>999.9</v>
      </c>
      <c r="HP34">
        <v>1.8705700000000001</v>
      </c>
      <c r="HQ34">
        <v>1.8768499999999999</v>
      </c>
      <c r="HR34">
        <v>1.8745799999999999</v>
      </c>
      <c r="HS34">
        <v>1.87286</v>
      </c>
      <c r="HT34">
        <v>1.8733200000000001</v>
      </c>
      <c r="HU34">
        <v>1.87073</v>
      </c>
      <c r="HV34">
        <v>1.8766700000000001</v>
      </c>
      <c r="HW34">
        <v>1.8757299999999999</v>
      </c>
      <c r="HX34">
        <v>5</v>
      </c>
      <c r="HY34">
        <v>0</v>
      </c>
      <c r="HZ34">
        <v>0</v>
      </c>
      <c r="IA34">
        <v>0</v>
      </c>
      <c r="IB34" t="s">
        <v>428</v>
      </c>
      <c r="IC34" t="s">
        <v>429</v>
      </c>
      <c r="ID34" t="s">
        <v>430</v>
      </c>
      <c r="IE34" t="s">
        <v>430</v>
      </c>
      <c r="IF34" t="s">
        <v>430</v>
      </c>
      <c r="IG34" t="s">
        <v>430</v>
      </c>
      <c r="IH34">
        <v>0</v>
      </c>
      <c r="II34">
        <v>100</v>
      </c>
      <c r="IJ34">
        <v>100</v>
      </c>
      <c r="IK34">
        <v>-2.0550000000000002</v>
      </c>
      <c r="IL34">
        <v>0.2419</v>
      </c>
      <c r="IM34">
        <v>-1.438261688994088</v>
      </c>
      <c r="IN34">
        <v>-2.677719669153116E-3</v>
      </c>
      <c r="IO34">
        <v>1.9353498771248068E-6</v>
      </c>
      <c r="IP34">
        <v>-6.1862177325538213E-10</v>
      </c>
      <c r="IQ34">
        <v>-0.22992386986412869</v>
      </c>
      <c r="IR34">
        <v>-1.5299015507423901E-2</v>
      </c>
      <c r="IS34">
        <v>1.742162107778985E-3</v>
      </c>
      <c r="IT34">
        <v>-1.472690239905804E-5</v>
      </c>
      <c r="IU34">
        <v>3</v>
      </c>
      <c r="IV34">
        <v>2255</v>
      </c>
      <c r="IW34">
        <v>2</v>
      </c>
      <c r="IX34">
        <v>41</v>
      </c>
      <c r="IY34">
        <v>0.9</v>
      </c>
      <c r="IZ34">
        <v>0.7</v>
      </c>
      <c r="JA34">
        <v>0.76293900000000003</v>
      </c>
      <c r="JB34">
        <v>2.4865699999999999</v>
      </c>
      <c r="JC34">
        <v>1.5991200000000001</v>
      </c>
      <c r="JD34">
        <v>2.2705099999999998</v>
      </c>
      <c r="JE34">
        <v>1.5502899999999999</v>
      </c>
      <c r="JF34">
        <v>2.4243199999999998</v>
      </c>
      <c r="JG34">
        <v>38.599499999999999</v>
      </c>
      <c r="JH34">
        <v>23.780999999999999</v>
      </c>
      <c r="JI34">
        <v>18</v>
      </c>
      <c r="JJ34">
        <v>504.02100000000002</v>
      </c>
      <c r="JK34">
        <v>500.26400000000001</v>
      </c>
      <c r="JL34">
        <v>22.834900000000001</v>
      </c>
      <c r="JM34">
        <v>31.347100000000001</v>
      </c>
      <c r="JN34">
        <v>29.997</v>
      </c>
      <c r="JO34">
        <v>31.361999999999998</v>
      </c>
      <c r="JP34">
        <v>31.332799999999999</v>
      </c>
      <c r="JQ34">
        <v>15.304500000000001</v>
      </c>
      <c r="JR34">
        <v>27.894400000000001</v>
      </c>
      <c r="JS34">
        <v>49.704799999999999</v>
      </c>
      <c r="JT34">
        <v>22.963899999999999</v>
      </c>
      <c r="JU34">
        <v>300</v>
      </c>
      <c r="JV34">
        <v>19.255099999999999</v>
      </c>
      <c r="JW34">
        <v>99.075999999999993</v>
      </c>
      <c r="JX34">
        <v>98.749499999999998</v>
      </c>
    </row>
    <row r="35" spans="1:284" x14ac:dyDescent="0.3">
      <c r="A35">
        <v>19</v>
      </c>
      <c r="B35">
        <v>1693588769</v>
      </c>
      <c r="C35">
        <v>3903.5</v>
      </c>
      <c r="D35" t="s">
        <v>519</v>
      </c>
      <c r="E35" t="s">
        <v>520</v>
      </c>
      <c r="F35" t="s">
        <v>416</v>
      </c>
      <c r="G35" t="s">
        <v>417</v>
      </c>
      <c r="H35" t="s">
        <v>508</v>
      </c>
      <c r="I35" t="s">
        <v>418</v>
      </c>
      <c r="J35" t="s">
        <v>509</v>
      </c>
      <c r="K35" t="s">
        <v>420</v>
      </c>
      <c r="L35" t="s">
        <v>510</v>
      </c>
      <c r="M35">
        <v>1693588769</v>
      </c>
      <c r="N35">
        <f t="shared" si="0"/>
        <v>5.2241051214321375E-3</v>
      </c>
      <c r="O35">
        <f t="shared" si="1"/>
        <v>5.2241051214321379</v>
      </c>
      <c r="P35">
        <f t="shared" si="2"/>
        <v>8.6465327553216476</v>
      </c>
      <c r="Q35">
        <f t="shared" si="3"/>
        <v>188.322</v>
      </c>
      <c r="R35">
        <f t="shared" si="4"/>
        <v>149.88415668771887</v>
      </c>
      <c r="S35">
        <f t="shared" si="5"/>
        <v>14.966688551348929</v>
      </c>
      <c r="T35">
        <f t="shared" si="6"/>
        <v>18.804900955873201</v>
      </c>
      <c r="U35">
        <f t="shared" si="7"/>
        <v>0.42384852473168461</v>
      </c>
      <c r="V35">
        <f t="shared" si="8"/>
        <v>2.9296337164217401</v>
      </c>
      <c r="W35">
        <f t="shared" si="9"/>
        <v>0.39249227089716016</v>
      </c>
      <c r="X35">
        <f t="shared" si="10"/>
        <v>0.24793131434361387</v>
      </c>
      <c r="Y35">
        <f t="shared" si="11"/>
        <v>344.38840065813025</v>
      </c>
      <c r="Z35">
        <f t="shared" si="12"/>
        <v>28.875434618898023</v>
      </c>
      <c r="AA35">
        <f t="shared" si="13"/>
        <v>28.005099999999999</v>
      </c>
      <c r="AB35">
        <f t="shared" si="14"/>
        <v>3.795968079087912</v>
      </c>
      <c r="AC35">
        <f t="shared" si="15"/>
        <v>65.332240599866893</v>
      </c>
      <c r="AD35">
        <f t="shared" si="16"/>
        <v>2.5088479095709397</v>
      </c>
      <c r="AE35">
        <f t="shared" si="17"/>
        <v>3.8401375592436837</v>
      </c>
      <c r="AF35">
        <f t="shared" si="18"/>
        <v>1.2871201695169723</v>
      </c>
      <c r="AG35">
        <f t="shared" si="19"/>
        <v>-230.38303585515726</v>
      </c>
      <c r="AH35">
        <f t="shared" si="20"/>
        <v>31.367363205858556</v>
      </c>
      <c r="AI35">
        <f t="shared" si="21"/>
        <v>2.3362926791888987</v>
      </c>
      <c r="AJ35">
        <f t="shared" si="22"/>
        <v>147.70902068802044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52662.966053033291</v>
      </c>
      <c r="AP35" t="s">
        <v>422</v>
      </c>
      <c r="AQ35">
        <v>10238.9</v>
      </c>
      <c r="AR35">
        <v>302.21199999999999</v>
      </c>
      <c r="AS35">
        <v>4052.3</v>
      </c>
      <c r="AT35">
        <f t="shared" si="26"/>
        <v>0.92542210596451402</v>
      </c>
      <c r="AU35">
        <v>-0.32343011824092421</v>
      </c>
      <c r="AV35" t="s">
        <v>521</v>
      </c>
      <c r="AW35">
        <v>10384.200000000001</v>
      </c>
      <c r="AX35">
        <v>990.28696000000014</v>
      </c>
      <c r="AY35">
        <v>1179.5899674373341</v>
      </c>
      <c r="AZ35">
        <f t="shared" si="27"/>
        <v>0.16048204262757149</v>
      </c>
      <c r="BA35">
        <v>0.5</v>
      </c>
      <c r="BB35">
        <f t="shared" si="28"/>
        <v>1513.268700329065</v>
      </c>
      <c r="BC35">
        <f t="shared" si="29"/>
        <v>8.6465327553216476</v>
      </c>
      <c r="BD35">
        <f t="shared" si="30"/>
        <v>121.42622603658936</v>
      </c>
      <c r="BE35">
        <f t="shared" si="31"/>
        <v>5.927541402007473E-3</v>
      </c>
      <c r="BF35">
        <f t="shared" si="32"/>
        <v>2.4353462744377565</v>
      </c>
      <c r="BG35">
        <f t="shared" si="33"/>
        <v>255.76008669608069</v>
      </c>
      <c r="BH35" t="s">
        <v>522</v>
      </c>
      <c r="BI35">
        <v>652.11</v>
      </c>
      <c r="BJ35">
        <f t="shared" si="34"/>
        <v>652.11</v>
      </c>
      <c r="BK35">
        <f t="shared" si="35"/>
        <v>0.44717230732581359</v>
      </c>
      <c r="BL35">
        <f t="shared" si="36"/>
        <v>0.35888188959483774</v>
      </c>
      <c r="BM35">
        <f t="shared" si="37"/>
        <v>0.84486750227565699</v>
      </c>
      <c r="BN35">
        <f t="shared" si="38"/>
        <v>0.2157599284037808</v>
      </c>
      <c r="BO35">
        <f t="shared" si="39"/>
        <v>0.76603803232421908</v>
      </c>
      <c r="BP35">
        <f t="shared" si="40"/>
        <v>0.23632591206057041</v>
      </c>
      <c r="BQ35">
        <f t="shared" si="41"/>
        <v>0.76367408793942959</v>
      </c>
      <c r="BR35">
        <v>5948</v>
      </c>
      <c r="BS35">
        <v>290.00000000000011</v>
      </c>
      <c r="BT35">
        <v>1139.79</v>
      </c>
      <c r="BU35">
        <v>135</v>
      </c>
      <c r="BV35">
        <v>10384.200000000001</v>
      </c>
      <c r="BW35">
        <v>1137.1199999999999</v>
      </c>
      <c r="BX35">
        <v>2.67</v>
      </c>
      <c r="BY35">
        <v>300.00000000000011</v>
      </c>
      <c r="BZ35">
        <v>38.4</v>
      </c>
      <c r="CA35">
        <v>1179.5899674373341</v>
      </c>
      <c r="CB35">
        <v>1.3675307327943469</v>
      </c>
      <c r="CC35">
        <v>-44.106401402043133</v>
      </c>
      <c r="CD35">
        <v>1.1605333426432669</v>
      </c>
      <c r="CE35">
        <v>0.98098345103105322</v>
      </c>
      <c r="CF35">
        <v>-1.1254697441601791E-2</v>
      </c>
      <c r="CG35">
        <v>289.99999999999989</v>
      </c>
      <c r="CH35">
        <v>1137.3499999999999</v>
      </c>
      <c r="CI35">
        <v>845</v>
      </c>
      <c r="CJ35">
        <v>10324.700000000001</v>
      </c>
      <c r="CK35">
        <v>1136.8699999999999</v>
      </c>
      <c r="CL35">
        <v>0.48</v>
      </c>
      <c r="CZ35">
        <f t="shared" si="42"/>
        <v>1800.1</v>
      </c>
      <c r="DA35">
        <f t="shared" si="43"/>
        <v>1513.268700329065</v>
      </c>
      <c r="DB35">
        <f t="shared" si="44"/>
        <v>0.8406581302866869</v>
      </c>
      <c r="DC35">
        <f t="shared" si="45"/>
        <v>0.19131626057337386</v>
      </c>
      <c r="DD35">
        <v>6</v>
      </c>
      <c r="DE35">
        <v>0.5</v>
      </c>
      <c r="DF35" t="s">
        <v>425</v>
      </c>
      <c r="DG35">
        <v>2</v>
      </c>
      <c r="DH35">
        <v>1693588769</v>
      </c>
      <c r="DI35">
        <v>188.322</v>
      </c>
      <c r="DJ35">
        <v>199.87799999999999</v>
      </c>
      <c r="DK35">
        <v>25.1249</v>
      </c>
      <c r="DL35">
        <v>19.0137</v>
      </c>
      <c r="DM35">
        <v>190.13900000000001</v>
      </c>
      <c r="DN35">
        <v>24.882999999999999</v>
      </c>
      <c r="DO35">
        <v>500.01799999999997</v>
      </c>
      <c r="DP35">
        <v>99.755399999999995</v>
      </c>
      <c r="DQ35">
        <v>9.9640599999999996E-2</v>
      </c>
      <c r="DR35">
        <v>28.203700000000001</v>
      </c>
      <c r="DS35">
        <v>28.005099999999999</v>
      </c>
      <c r="DT35">
        <v>999.9</v>
      </c>
      <c r="DU35">
        <v>0</v>
      </c>
      <c r="DV35">
        <v>0</v>
      </c>
      <c r="DW35">
        <v>10025</v>
      </c>
      <c r="DX35">
        <v>0</v>
      </c>
      <c r="DY35">
        <v>1621.89</v>
      </c>
      <c r="DZ35">
        <v>-11.5565</v>
      </c>
      <c r="EA35">
        <v>193.17500000000001</v>
      </c>
      <c r="EB35">
        <v>203.75299999999999</v>
      </c>
      <c r="EC35">
        <v>6.1112200000000003</v>
      </c>
      <c r="ED35">
        <v>199.87799999999999</v>
      </c>
      <c r="EE35">
        <v>19.0137</v>
      </c>
      <c r="EF35">
        <v>2.5063499999999999</v>
      </c>
      <c r="EG35">
        <v>1.89672</v>
      </c>
      <c r="EH35">
        <v>21.067799999999998</v>
      </c>
      <c r="EI35">
        <v>16.607500000000002</v>
      </c>
      <c r="EJ35">
        <v>1800.1</v>
      </c>
      <c r="EK35">
        <v>0.97799999999999998</v>
      </c>
      <c r="EL35">
        <v>2.1999899999999999E-2</v>
      </c>
      <c r="EM35">
        <v>0</v>
      </c>
      <c r="EN35">
        <v>990.27300000000002</v>
      </c>
      <c r="EO35">
        <v>4.9995000000000003</v>
      </c>
      <c r="EP35">
        <v>18716.400000000001</v>
      </c>
      <c r="EQ35">
        <v>16660.8</v>
      </c>
      <c r="ER35">
        <v>49.686999999999998</v>
      </c>
      <c r="ES35">
        <v>51.186999999999998</v>
      </c>
      <c r="ET35">
        <v>50.75</v>
      </c>
      <c r="EU35">
        <v>50</v>
      </c>
      <c r="EV35">
        <v>50.686999999999998</v>
      </c>
      <c r="EW35">
        <v>1755.61</v>
      </c>
      <c r="EX35">
        <v>39.49</v>
      </c>
      <c r="EY35">
        <v>0</v>
      </c>
      <c r="EZ35">
        <v>117.7999999523163</v>
      </c>
      <c r="FA35">
        <v>0</v>
      </c>
      <c r="FB35">
        <v>990.28696000000014</v>
      </c>
      <c r="FC35">
        <v>0.43607692043280022</v>
      </c>
      <c r="FD35">
        <v>-13.72307686620616</v>
      </c>
      <c r="FE35">
        <v>18715.616000000002</v>
      </c>
      <c r="FF35">
        <v>15</v>
      </c>
      <c r="FG35">
        <v>1693588729</v>
      </c>
      <c r="FH35" t="s">
        <v>523</v>
      </c>
      <c r="FI35">
        <v>1693588713.5</v>
      </c>
      <c r="FJ35">
        <v>1693588729</v>
      </c>
      <c r="FK35">
        <v>21</v>
      </c>
      <c r="FL35">
        <v>6.5000000000000002E-2</v>
      </c>
      <c r="FM35">
        <v>1E-3</v>
      </c>
      <c r="FN35">
        <v>-1.84</v>
      </c>
      <c r="FO35">
        <v>5.0000000000000001E-3</v>
      </c>
      <c r="FP35">
        <v>200</v>
      </c>
      <c r="FQ35">
        <v>19</v>
      </c>
      <c r="FR35">
        <v>0.57999999999999996</v>
      </c>
      <c r="FS35">
        <v>0.03</v>
      </c>
      <c r="FT35">
        <v>8.7996112990859761</v>
      </c>
      <c r="FU35">
        <v>-0.20150961529138919</v>
      </c>
      <c r="FV35">
        <v>9.1929272380577867E-2</v>
      </c>
      <c r="FW35">
        <v>1</v>
      </c>
      <c r="FX35">
        <v>0.41374144696721221</v>
      </c>
      <c r="FY35">
        <v>7.049850178266702E-2</v>
      </c>
      <c r="FZ35">
        <v>1.299857577599736E-2</v>
      </c>
      <c r="GA35">
        <v>1</v>
      </c>
      <c r="GB35">
        <v>2</v>
      </c>
      <c r="GC35">
        <v>2</v>
      </c>
      <c r="GD35" t="s">
        <v>427</v>
      </c>
      <c r="GE35">
        <v>2.9701300000000002</v>
      </c>
      <c r="GF35">
        <v>2.8115600000000001</v>
      </c>
      <c r="GG35">
        <v>5.2273699999999999E-2</v>
      </c>
      <c r="GH35">
        <v>5.4044200000000001E-2</v>
      </c>
      <c r="GI35">
        <v>0.12399499999999999</v>
      </c>
      <c r="GJ35">
        <v>0.10116600000000001</v>
      </c>
      <c r="GK35">
        <v>27978.5</v>
      </c>
      <c r="GL35">
        <v>25764.799999999999</v>
      </c>
      <c r="GM35">
        <v>26533.5</v>
      </c>
      <c r="GN35">
        <v>25696.2</v>
      </c>
      <c r="GO35">
        <v>31624.7</v>
      </c>
      <c r="GP35">
        <v>32525.4</v>
      </c>
      <c r="GQ35">
        <v>37572.300000000003</v>
      </c>
      <c r="GR35">
        <v>38009.599999999999</v>
      </c>
      <c r="GS35">
        <v>1.9673</v>
      </c>
      <c r="GT35">
        <v>2.0093000000000001</v>
      </c>
      <c r="GU35">
        <v>3.3825599999999997E-2</v>
      </c>
      <c r="GV35">
        <v>0</v>
      </c>
      <c r="GW35">
        <v>27.452500000000001</v>
      </c>
      <c r="GX35">
        <v>999.9</v>
      </c>
      <c r="GY35">
        <v>46.5</v>
      </c>
      <c r="GZ35">
        <v>33.6</v>
      </c>
      <c r="HA35">
        <v>24.355599999999999</v>
      </c>
      <c r="HB35">
        <v>61.5032</v>
      </c>
      <c r="HC35">
        <v>12.0152</v>
      </c>
      <c r="HD35">
        <v>1</v>
      </c>
      <c r="HE35">
        <v>0.31772400000000001</v>
      </c>
      <c r="HF35">
        <v>3.5811999999999999</v>
      </c>
      <c r="HG35">
        <v>20.217400000000001</v>
      </c>
      <c r="HH35">
        <v>5.2100999999999997</v>
      </c>
      <c r="HI35">
        <v>11.936299999999999</v>
      </c>
      <c r="HJ35">
        <v>4.9880000000000004</v>
      </c>
      <c r="HK35">
        <v>3.2909999999999999</v>
      </c>
      <c r="HL35">
        <v>9999</v>
      </c>
      <c r="HM35">
        <v>9999</v>
      </c>
      <c r="HN35">
        <v>9999</v>
      </c>
      <c r="HO35">
        <v>999.9</v>
      </c>
      <c r="HP35">
        <v>1.8705700000000001</v>
      </c>
      <c r="HQ35">
        <v>1.87683</v>
      </c>
      <c r="HR35">
        <v>1.87462</v>
      </c>
      <c r="HS35">
        <v>1.87286</v>
      </c>
      <c r="HT35">
        <v>1.8733</v>
      </c>
      <c r="HU35">
        <v>1.87073</v>
      </c>
      <c r="HV35">
        <v>1.8766700000000001</v>
      </c>
      <c r="HW35">
        <v>1.87564</v>
      </c>
      <c r="HX35">
        <v>5</v>
      </c>
      <c r="HY35">
        <v>0</v>
      </c>
      <c r="HZ35">
        <v>0</v>
      </c>
      <c r="IA35">
        <v>0</v>
      </c>
      <c r="IB35" t="s">
        <v>428</v>
      </c>
      <c r="IC35" t="s">
        <v>429</v>
      </c>
      <c r="ID35" t="s">
        <v>430</v>
      </c>
      <c r="IE35" t="s">
        <v>430</v>
      </c>
      <c r="IF35" t="s">
        <v>430</v>
      </c>
      <c r="IG35" t="s">
        <v>430</v>
      </c>
      <c r="IH35">
        <v>0</v>
      </c>
      <c r="II35">
        <v>100</v>
      </c>
      <c r="IJ35">
        <v>100</v>
      </c>
      <c r="IK35">
        <v>-1.8169999999999999</v>
      </c>
      <c r="IL35">
        <v>0.2419</v>
      </c>
      <c r="IM35">
        <v>-1.3735481340858331</v>
      </c>
      <c r="IN35">
        <v>-2.677719669153116E-3</v>
      </c>
      <c r="IO35">
        <v>1.9353498771248068E-6</v>
      </c>
      <c r="IP35">
        <v>-6.1862177325538213E-10</v>
      </c>
      <c r="IQ35">
        <v>-0.22917596430566489</v>
      </c>
      <c r="IR35">
        <v>-1.5299015507423901E-2</v>
      </c>
      <c r="IS35">
        <v>1.742162107778985E-3</v>
      </c>
      <c r="IT35">
        <v>-1.472690239905804E-5</v>
      </c>
      <c r="IU35">
        <v>3</v>
      </c>
      <c r="IV35">
        <v>2255</v>
      </c>
      <c r="IW35">
        <v>2</v>
      </c>
      <c r="IX35">
        <v>41</v>
      </c>
      <c r="IY35">
        <v>0.9</v>
      </c>
      <c r="IZ35">
        <v>0.7</v>
      </c>
      <c r="JA35">
        <v>0.56274400000000002</v>
      </c>
      <c r="JB35">
        <v>2.5061</v>
      </c>
      <c r="JC35">
        <v>1.6003400000000001</v>
      </c>
      <c r="JD35">
        <v>2.2705099999999998</v>
      </c>
      <c r="JE35">
        <v>1.5502899999999999</v>
      </c>
      <c r="JF35">
        <v>2.2277800000000001</v>
      </c>
      <c r="JG35">
        <v>38.648699999999998</v>
      </c>
      <c r="JH35">
        <v>23.763500000000001</v>
      </c>
      <c r="JI35">
        <v>18</v>
      </c>
      <c r="JJ35">
        <v>503.96300000000002</v>
      </c>
      <c r="JK35">
        <v>499.93900000000002</v>
      </c>
      <c r="JL35">
        <v>22.827400000000001</v>
      </c>
      <c r="JM35">
        <v>31.372699999999998</v>
      </c>
      <c r="JN35">
        <v>29.9999</v>
      </c>
      <c r="JO35">
        <v>31.386700000000001</v>
      </c>
      <c r="JP35">
        <v>31.356999999999999</v>
      </c>
      <c r="JQ35">
        <v>11.3048</v>
      </c>
      <c r="JR35">
        <v>28.234400000000001</v>
      </c>
      <c r="JS35">
        <v>49.1068</v>
      </c>
      <c r="JT35">
        <v>22.831299999999999</v>
      </c>
      <c r="JU35">
        <v>200</v>
      </c>
      <c r="JV35">
        <v>19.1127</v>
      </c>
      <c r="JW35">
        <v>99.081500000000005</v>
      </c>
      <c r="JX35">
        <v>98.745999999999995</v>
      </c>
    </row>
    <row r="36" spans="1:284" x14ac:dyDescent="0.3">
      <c r="A36">
        <v>20</v>
      </c>
      <c r="B36">
        <v>1693588877.5</v>
      </c>
      <c r="C36">
        <v>4012</v>
      </c>
      <c r="D36" t="s">
        <v>524</v>
      </c>
      <c r="E36" t="s">
        <v>525</v>
      </c>
      <c r="F36" t="s">
        <v>416</v>
      </c>
      <c r="G36" t="s">
        <v>417</v>
      </c>
      <c r="H36" t="s">
        <v>508</v>
      </c>
      <c r="I36" t="s">
        <v>418</v>
      </c>
      <c r="J36" t="s">
        <v>509</v>
      </c>
      <c r="K36" t="s">
        <v>420</v>
      </c>
      <c r="L36" t="s">
        <v>510</v>
      </c>
      <c r="M36">
        <v>1693588877.5</v>
      </c>
      <c r="N36">
        <f t="shared" si="0"/>
        <v>5.2919959770098427E-3</v>
      </c>
      <c r="O36">
        <f t="shared" si="1"/>
        <v>5.2919959770098428</v>
      </c>
      <c r="P36">
        <f t="shared" si="2"/>
        <v>5.3810142255938942</v>
      </c>
      <c r="Q36">
        <f t="shared" si="3"/>
        <v>142.57900000000001</v>
      </c>
      <c r="R36">
        <f t="shared" si="4"/>
        <v>118.41987819045072</v>
      </c>
      <c r="S36">
        <f t="shared" si="5"/>
        <v>11.824838252285533</v>
      </c>
      <c r="T36">
        <f t="shared" si="6"/>
        <v>14.237251709220001</v>
      </c>
      <c r="U36">
        <f t="shared" si="7"/>
        <v>0.43009123137489824</v>
      </c>
      <c r="V36">
        <f t="shared" si="8"/>
        <v>2.9243734457406805</v>
      </c>
      <c r="W36">
        <f t="shared" si="9"/>
        <v>0.39778881459969034</v>
      </c>
      <c r="X36">
        <f t="shared" si="10"/>
        <v>0.25131777471679284</v>
      </c>
      <c r="Y36">
        <f t="shared" si="11"/>
        <v>344.38840065813025</v>
      </c>
      <c r="Z36">
        <f t="shared" si="12"/>
        <v>28.87178259770123</v>
      </c>
      <c r="AA36">
        <f t="shared" si="13"/>
        <v>28.007400000000001</v>
      </c>
      <c r="AB36">
        <f t="shared" si="14"/>
        <v>3.7964770609315628</v>
      </c>
      <c r="AC36">
        <f t="shared" si="15"/>
        <v>65.313176339356914</v>
      </c>
      <c r="AD36">
        <f t="shared" si="16"/>
        <v>2.5099997465519999</v>
      </c>
      <c r="AE36">
        <f t="shared" si="17"/>
        <v>3.8430220167373865</v>
      </c>
      <c r="AF36">
        <f t="shared" si="18"/>
        <v>1.2864773143795629</v>
      </c>
      <c r="AG36">
        <f t="shared" si="19"/>
        <v>-233.37702258613407</v>
      </c>
      <c r="AH36">
        <f t="shared" si="20"/>
        <v>32.982225396456485</v>
      </c>
      <c r="AI36">
        <f t="shared" si="21"/>
        <v>2.4611754490715727</v>
      </c>
      <c r="AJ36">
        <f t="shared" si="22"/>
        <v>146.45477891752421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52509.434241499112</v>
      </c>
      <c r="AP36" t="s">
        <v>422</v>
      </c>
      <c r="AQ36">
        <v>10238.9</v>
      </c>
      <c r="AR36">
        <v>302.21199999999999</v>
      </c>
      <c r="AS36">
        <v>4052.3</v>
      </c>
      <c r="AT36">
        <f t="shared" si="26"/>
        <v>0.92542210596451402</v>
      </c>
      <c r="AU36">
        <v>-0.32343011824092421</v>
      </c>
      <c r="AV36" t="s">
        <v>526</v>
      </c>
      <c r="AW36">
        <v>10386.5</v>
      </c>
      <c r="AX36">
        <v>996.6035599999999</v>
      </c>
      <c r="AY36">
        <v>1168.514729986065</v>
      </c>
      <c r="AZ36">
        <f t="shared" si="27"/>
        <v>0.14711938632396637</v>
      </c>
      <c r="BA36">
        <v>0.5</v>
      </c>
      <c r="BB36">
        <f t="shared" si="28"/>
        <v>1513.268700329065</v>
      </c>
      <c r="BC36">
        <f t="shared" si="29"/>
        <v>5.3810142255938942</v>
      </c>
      <c r="BD36">
        <f t="shared" si="30"/>
        <v>111.31558126783911</v>
      </c>
      <c r="BE36">
        <f t="shared" si="31"/>
        <v>3.769617611594272E-3</v>
      </c>
      <c r="BF36">
        <f t="shared" si="32"/>
        <v>2.4679066476537486</v>
      </c>
      <c r="BG36">
        <f t="shared" si="33"/>
        <v>255.23556706349143</v>
      </c>
      <c r="BH36" t="s">
        <v>527</v>
      </c>
      <c r="BI36">
        <v>659.54</v>
      </c>
      <c r="BJ36">
        <f t="shared" si="34"/>
        <v>659.54</v>
      </c>
      <c r="BK36">
        <f t="shared" si="35"/>
        <v>0.43557408128876118</v>
      </c>
      <c r="BL36">
        <f t="shared" si="36"/>
        <v>0.33775973512628377</v>
      </c>
      <c r="BM36">
        <f t="shared" si="37"/>
        <v>0.84998210012318431</v>
      </c>
      <c r="BN36">
        <f t="shared" si="38"/>
        <v>0.19844237359015413</v>
      </c>
      <c r="BO36">
        <f t="shared" si="39"/>
        <v>0.76899135967314236</v>
      </c>
      <c r="BP36">
        <f t="shared" si="40"/>
        <v>0.22352524579100361</v>
      </c>
      <c r="BQ36">
        <f t="shared" si="41"/>
        <v>0.77647475420899637</v>
      </c>
      <c r="BR36">
        <v>5950</v>
      </c>
      <c r="BS36">
        <v>290.00000000000011</v>
      </c>
      <c r="BT36">
        <v>1132.99</v>
      </c>
      <c r="BU36">
        <v>125</v>
      </c>
      <c r="BV36">
        <v>10386.5</v>
      </c>
      <c r="BW36">
        <v>1130.45</v>
      </c>
      <c r="BX36">
        <v>2.54</v>
      </c>
      <c r="BY36">
        <v>300.00000000000011</v>
      </c>
      <c r="BZ36">
        <v>38.4</v>
      </c>
      <c r="CA36">
        <v>1168.514729986065</v>
      </c>
      <c r="CB36">
        <v>1.4106658640454139</v>
      </c>
      <c r="CC36">
        <v>-39.536262235320251</v>
      </c>
      <c r="CD36">
        <v>1.1971289717639759</v>
      </c>
      <c r="CE36">
        <v>0.97497117438816772</v>
      </c>
      <c r="CF36">
        <v>-1.125461512791991E-2</v>
      </c>
      <c r="CG36">
        <v>289.99999999999989</v>
      </c>
      <c r="CH36">
        <v>1130.1600000000001</v>
      </c>
      <c r="CI36">
        <v>825</v>
      </c>
      <c r="CJ36">
        <v>10326</v>
      </c>
      <c r="CK36">
        <v>1130.23</v>
      </c>
      <c r="CL36">
        <v>-7.0000000000000007E-2</v>
      </c>
      <c r="CZ36">
        <f t="shared" si="42"/>
        <v>1800.1</v>
      </c>
      <c r="DA36">
        <f t="shared" si="43"/>
        <v>1513.268700329065</v>
      </c>
      <c r="DB36">
        <f t="shared" si="44"/>
        <v>0.8406581302866869</v>
      </c>
      <c r="DC36">
        <f t="shared" si="45"/>
        <v>0.19131626057337386</v>
      </c>
      <c r="DD36">
        <v>6</v>
      </c>
      <c r="DE36">
        <v>0.5</v>
      </c>
      <c r="DF36" t="s">
        <v>425</v>
      </c>
      <c r="DG36">
        <v>2</v>
      </c>
      <c r="DH36">
        <v>1693588877.5</v>
      </c>
      <c r="DI36">
        <v>142.57900000000001</v>
      </c>
      <c r="DJ36">
        <v>149.93799999999999</v>
      </c>
      <c r="DK36">
        <v>25.136399999999998</v>
      </c>
      <c r="DL36">
        <v>18.948699999999999</v>
      </c>
      <c r="DM36">
        <v>144.25200000000001</v>
      </c>
      <c r="DN36">
        <v>24.8949</v>
      </c>
      <c r="DO36">
        <v>500.24799999999999</v>
      </c>
      <c r="DP36">
        <v>99.755099999999999</v>
      </c>
      <c r="DQ36">
        <v>0.10008</v>
      </c>
      <c r="DR36">
        <v>28.2166</v>
      </c>
      <c r="DS36">
        <v>28.007400000000001</v>
      </c>
      <c r="DT36">
        <v>999.9</v>
      </c>
      <c r="DU36">
        <v>0</v>
      </c>
      <c r="DV36">
        <v>0</v>
      </c>
      <c r="DW36">
        <v>9995</v>
      </c>
      <c r="DX36">
        <v>0</v>
      </c>
      <c r="DY36">
        <v>1631.79</v>
      </c>
      <c r="DZ36">
        <v>-7.3593299999999999</v>
      </c>
      <c r="EA36">
        <v>146.255</v>
      </c>
      <c r="EB36">
        <v>152.834</v>
      </c>
      <c r="EC36">
        <v>6.1877399999999998</v>
      </c>
      <c r="ED36">
        <v>149.93799999999999</v>
      </c>
      <c r="EE36">
        <v>18.948699999999999</v>
      </c>
      <c r="EF36">
        <v>2.5074900000000002</v>
      </c>
      <c r="EG36">
        <v>1.8902300000000001</v>
      </c>
      <c r="EH36">
        <v>21.075199999999999</v>
      </c>
      <c r="EI36">
        <v>16.553599999999999</v>
      </c>
      <c r="EJ36">
        <v>1800.1</v>
      </c>
      <c r="EK36">
        <v>0.97799999999999998</v>
      </c>
      <c r="EL36">
        <v>2.1999899999999999E-2</v>
      </c>
      <c r="EM36">
        <v>0</v>
      </c>
      <c r="EN36">
        <v>996.58299999999997</v>
      </c>
      <c r="EO36">
        <v>4.9995000000000003</v>
      </c>
      <c r="EP36">
        <v>18829.3</v>
      </c>
      <c r="EQ36">
        <v>16660.8</v>
      </c>
      <c r="ER36">
        <v>49.75</v>
      </c>
      <c r="ES36">
        <v>51.25</v>
      </c>
      <c r="ET36">
        <v>50.811999999999998</v>
      </c>
      <c r="EU36">
        <v>50.061999999999998</v>
      </c>
      <c r="EV36">
        <v>50.686999999999998</v>
      </c>
      <c r="EW36">
        <v>1755.61</v>
      </c>
      <c r="EX36">
        <v>39.49</v>
      </c>
      <c r="EY36">
        <v>0</v>
      </c>
      <c r="EZ36">
        <v>106.7999999523163</v>
      </c>
      <c r="FA36">
        <v>0</v>
      </c>
      <c r="FB36">
        <v>996.6035599999999</v>
      </c>
      <c r="FC36">
        <v>-0.59215384617792255</v>
      </c>
      <c r="FD36">
        <v>-8.1769233300008164</v>
      </c>
      <c r="FE36">
        <v>18825.576000000001</v>
      </c>
      <c r="FF36">
        <v>15</v>
      </c>
      <c r="FG36">
        <v>1693588839.5</v>
      </c>
      <c r="FH36" t="s">
        <v>528</v>
      </c>
      <c r="FI36">
        <v>1693588839.5</v>
      </c>
      <c r="FJ36">
        <v>1693588836.5</v>
      </c>
      <c r="FK36">
        <v>22</v>
      </c>
      <c r="FL36">
        <v>4.8000000000000001E-2</v>
      </c>
      <c r="FM36">
        <v>-1E-3</v>
      </c>
      <c r="FN36">
        <v>-1.6890000000000001</v>
      </c>
      <c r="FO36">
        <v>5.0000000000000001E-3</v>
      </c>
      <c r="FP36">
        <v>150</v>
      </c>
      <c r="FQ36">
        <v>19</v>
      </c>
      <c r="FR36">
        <v>1.02</v>
      </c>
      <c r="FS36">
        <v>0.06</v>
      </c>
      <c r="FT36">
        <v>5.8606324728194812</v>
      </c>
      <c r="FU36">
        <v>-0.30533265413097188</v>
      </c>
      <c r="FV36">
        <v>0.1887281661046479</v>
      </c>
      <c r="FW36">
        <v>1</v>
      </c>
      <c r="FX36">
        <v>0.42196261934319518</v>
      </c>
      <c r="FY36">
        <v>8.0193680675522142E-2</v>
      </c>
      <c r="FZ36">
        <v>1.932833852410901E-2</v>
      </c>
      <c r="GA36">
        <v>1</v>
      </c>
      <c r="GB36">
        <v>2</v>
      </c>
      <c r="GC36">
        <v>2</v>
      </c>
      <c r="GD36" t="s">
        <v>427</v>
      </c>
      <c r="GE36">
        <v>2.9707599999999998</v>
      </c>
      <c r="GF36">
        <v>2.8117299999999998</v>
      </c>
      <c r="GG36">
        <v>4.0609800000000001E-2</v>
      </c>
      <c r="GH36">
        <v>4.1614199999999997E-2</v>
      </c>
      <c r="GI36">
        <v>0.12403500000000001</v>
      </c>
      <c r="GJ36">
        <v>0.10091600000000001</v>
      </c>
      <c r="GK36">
        <v>28324.1</v>
      </c>
      <c r="GL36">
        <v>26105</v>
      </c>
      <c r="GM36">
        <v>26534.7</v>
      </c>
      <c r="GN36">
        <v>25697.8</v>
      </c>
      <c r="GO36">
        <v>31622.2</v>
      </c>
      <c r="GP36">
        <v>32535.599999999999</v>
      </c>
      <c r="GQ36">
        <v>37572.1</v>
      </c>
      <c r="GR36">
        <v>38012</v>
      </c>
      <c r="GS36">
        <v>1.9671000000000001</v>
      </c>
      <c r="GT36">
        <v>2.0084</v>
      </c>
      <c r="GU36">
        <v>3.5256099999999999E-2</v>
      </c>
      <c r="GV36">
        <v>0</v>
      </c>
      <c r="GW36">
        <v>27.4315</v>
      </c>
      <c r="GX36">
        <v>999.9</v>
      </c>
      <c r="GY36">
        <v>46.3</v>
      </c>
      <c r="GZ36">
        <v>33.700000000000003</v>
      </c>
      <c r="HA36">
        <v>24.3873</v>
      </c>
      <c r="HB36">
        <v>61.743200000000002</v>
      </c>
      <c r="HC36">
        <v>12.0633</v>
      </c>
      <c r="HD36">
        <v>1</v>
      </c>
      <c r="HE36">
        <v>0.31609799999999999</v>
      </c>
      <c r="HF36">
        <v>3.4492500000000001</v>
      </c>
      <c r="HG36">
        <v>20.2196</v>
      </c>
      <c r="HH36">
        <v>5.2107000000000001</v>
      </c>
      <c r="HI36">
        <v>11.932700000000001</v>
      </c>
      <c r="HJ36">
        <v>4.9880000000000004</v>
      </c>
      <c r="HK36">
        <v>3.2909999999999999</v>
      </c>
      <c r="HL36">
        <v>9999</v>
      </c>
      <c r="HM36">
        <v>9999</v>
      </c>
      <c r="HN36">
        <v>9999</v>
      </c>
      <c r="HO36">
        <v>999.9</v>
      </c>
      <c r="HP36">
        <v>1.8705700000000001</v>
      </c>
      <c r="HQ36">
        <v>1.87683</v>
      </c>
      <c r="HR36">
        <v>1.8746</v>
      </c>
      <c r="HS36">
        <v>1.87286</v>
      </c>
      <c r="HT36">
        <v>1.8733200000000001</v>
      </c>
      <c r="HU36">
        <v>1.87073</v>
      </c>
      <c r="HV36">
        <v>1.8766700000000001</v>
      </c>
      <c r="HW36">
        <v>1.8757299999999999</v>
      </c>
      <c r="HX36">
        <v>5</v>
      </c>
      <c r="HY36">
        <v>0</v>
      </c>
      <c r="HZ36">
        <v>0</v>
      </c>
      <c r="IA36">
        <v>0</v>
      </c>
      <c r="IB36" t="s">
        <v>428</v>
      </c>
      <c r="IC36" t="s">
        <v>429</v>
      </c>
      <c r="ID36" t="s">
        <v>430</v>
      </c>
      <c r="IE36" t="s">
        <v>430</v>
      </c>
      <c r="IF36" t="s">
        <v>430</v>
      </c>
      <c r="IG36" t="s">
        <v>430</v>
      </c>
      <c r="IH36">
        <v>0</v>
      </c>
      <c r="II36">
        <v>100</v>
      </c>
      <c r="IJ36">
        <v>100</v>
      </c>
      <c r="IK36">
        <v>-1.673</v>
      </c>
      <c r="IL36">
        <v>0.24149999999999999</v>
      </c>
      <c r="IM36">
        <v>-1.325727670899548</v>
      </c>
      <c r="IN36">
        <v>-2.677719669153116E-3</v>
      </c>
      <c r="IO36">
        <v>1.9353498771248068E-6</v>
      </c>
      <c r="IP36">
        <v>-6.1862177325538213E-10</v>
      </c>
      <c r="IQ36">
        <v>-0.23015652650400201</v>
      </c>
      <c r="IR36">
        <v>-1.5299015507423901E-2</v>
      </c>
      <c r="IS36">
        <v>1.742162107778985E-3</v>
      </c>
      <c r="IT36">
        <v>-1.472690239905804E-5</v>
      </c>
      <c r="IU36">
        <v>3</v>
      </c>
      <c r="IV36">
        <v>2255</v>
      </c>
      <c r="IW36">
        <v>2</v>
      </c>
      <c r="IX36">
        <v>41</v>
      </c>
      <c r="IY36">
        <v>0.6</v>
      </c>
      <c r="IZ36">
        <v>0.7</v>
      </c>
      <c r="JA36">
        <v>0.46020499999999998</v>
      </c>
      <c r="JB36">
        <v>2.50366</v>
      </c>
      <c r="JC36">
        <v>1.5991200000000001</v>
      </c>
      <c r="JD36">
        <v>2.2705099999999998</v>
      </c>
      <c r="JE36">
        <v>1.5502899999999999</v>
      </c>
      <c r="JF36">
        <v>2.3559600000000001</v>
      </c>
      <c r="JG36">
        <v>38.697899999999997</v>
      </c>
      <c r="JH36">
        <v>23.772300000000001</v>
      </c>
      <c r="JI36">
        <v>18</v>
      </c>
      <c r="JJ36">
        <v>503.87900000000002</v>
      </c>
      <c r="JK36">
        <v>499.41300000000001</v>
      </c>
      <c r="JL36">
        <v>22.9939</v>
      </c>
      <c r="JM36">
        <v>31.369900000000001</v>
      </c>
      <c r="JN36">
        <v>30.0001</v>
      </c>
      <c r="JO36">
        <v>31.392099999999999</v>
      </c>
      <c r="JP36">
        <v>31.365200000000002</v>
      </c>
      <c r="JQ36">
        <v>9.2600700000000007</v>
      </c>
      <c r="JR36">
        <v>28.651499999999999</v>
      </c>
      <c r="JS36">
        <v>48.476599999999998</v>
      </c>
      <c r="JT36">
        <v>22.997900000000001</v>
      </c>
      <c r="JU36">
        <v>150</v>
      </c>
      <c r="JV36">
        <v>18.8977</v>
      </c>
      <c r="JW36">
        <v>99.083200000000005</v>
      </c>
      <c r="JX36">
        <v>98.752200000000002</v>
      </c>
    </row>
    <row r="37" spans="1:284" x14ac:dyDescent="0.3">
      <c r="A37">
        <v>21</v>
      </c>
      <c r="B37">
        <v>1693589004</v>
      </c>
      <c r="C37">
        <v>4138.5</v>
      </c>
      <c r="D37" t="s">
        <v>529</v>
      </c>
      <c r="E37" t="s">
        <v>530</v>
      </c>
      <c r="F37" t="s">
        <v>416</v>
      </c>
      <c r="G37" t="s">
        <v>417</v>
      </c>
      <c r="H37" t="s">
        <v>508</v>
      </c>
      <c r="I37" t="s">
        <v>418</v>
      </c>
      <c r="J37" t="s">
        <v>509</v>
      </c>
      <c r="K37" t="s">
        <v>420</v>
      </c>
      <c r="L37" t="s">
        <v>510</v>
      </c>
      <c r="M37">
        <v>1693589004</v>
      </c>
      <c r="N37">
        <f t="shared" si="0"/>
        <v>5.5019406263825971E-3</v>
      </c>
      <c r="O37">
        <f t="shared" si="1"/>
        <v>5.5019406263825967</v>
      </c>
      <c r="P37">
        <f t="shared" si="2"/>
        <v>2.8035586847514717</v>
      </c>
      <c r="Q37">
        <f t="shared" si="3"/>
        <v>96.049700000000001</v>
      </c>
      <c r="R37">
        <f t="shared" si="4"/>
        <v>83.614134511372981</v>
      </c>
      <c r="S37">
        <f t="shared" si="5"/>
        <v>8.3492399271497604</v>
      </c>
      <c r="T37">
        <f t="shared" si="6"/>
        <v>9.5909859608925103</v>
      </c>
      <c r="U37">
        <f t="shared" si="7"/>
        <v>0.45542051116629961</v>
      </c>
      <c r="V37">
        <f t="shared" si="8"/>
        <v>2.9379287294643923</v>
      </c>
      <c r="W37">
        <f t="shared" si="9"/>
        <v>0.41952437241805196</v>
      </c>
      <c r="X37">
        <f t="shared" si="10"/>
        <v>0.26519168451667102</v>
      </c>
      <c r="Y37">
        <f t="shared" si="11"/>
        <v>344.32190065825824</v>
      </c>
      <c r="Z37">
        <f t="shared" si="12"/>
        <v>28.820066847293269</v>
      </c>
      <c r="AA37">
        <f t="shared" si="13"/>
        <v>27.9681</v>
      </c>
      <c r="AB37">
        <f t="shared" si="14"/>
        <v>3.7877882886055105</v>
      </c>
      <c r="AC37">
        <f t="shared" si="15"/>
        <v>65.540121352526057</v>
      </c>
      <c r="AD37">
        <f t="shared" si="16"/>
        <v>2.5195863428705803</v>
      </c>
      <c r="AE37">
        <f t="shared" si="17"/>
        <v>3.8443418945141605</v>
      </c>
      <c r="AF37">
        <f t="shared" si="18"/>
        <v>1.2682019457349303</v>
      </c>
      <c r="AG37">
        <f t="shared" si="19"/>
        <v>-242.63558162347255</v>
      </c>
      <c r="AH37">
        <f t="shared" si="20"/>
        <v>40.294317715837835</v>
      </c>
      <c r="AI37">
        <f t="shared" si="21"/>
        <v>2.9924421596793995</v>
      </c>
      <c r="AJ37">
        <f t="shared" si="22"/>
        <v>144.97307891030295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52898.569142658234</v>
      </c>
      <c r="AP37" t="s">
        <v>422</v>
      </c>
      <c r="AQ37">
        <v>10238.9</v>
      </c>
      <c r="AR37">
        <v>302.21199999999999</v>
      </c>
      <c r="AS37">
        <v>4052.3</v>
      </c>
      <c r="AT37">
        <f t="shared" si="26"/>
        <v>0.92542210596451402</v>
      </c>
      <c r="AU37">
        <v>-0.32343011824092421</v>
      </c>
      <c r="AV37" t="s">
        <v>531</v>
      </c>
      <c r="AW37">
        <v>10370.4</v>
      </c>
      <c r="AX37">
        <v>1003.875</v>
      </c>
      <c r="AY37">
        <v>1156.670034977149</v>
      </c>
      <c r="AZ37">
        <f t="shared" si="27"/>
        <v>0.13209906918714953</v>
      </c>
      <c r="BA37">
        <v>0.5</v>
      </c>
      <c r="BB37">
        <f t="shared" si="28"/>
        <v>1512.9747003291293</v>
      </c>
      <c r="BC37">
        <f t="shared" si="29"/>
        <v>2.8035586847514717</v>
      </c>
      <c r="BD37">
        <f t="shared" si="30"/>
        <v>99.931274808592235</v>
      </c>
      <c r="BE37">
        <f t="shared" si="31"/>
        <v>2.0667819510214926E-3</v>
      </c>
      <c r="BF37">
        <f t="shared" si="32"/>
        <v>2.5034191925617377</v>
      </c>
      <c r="BG37">
        <f t="shared" si="33"/>
        <v>254.66593784154634</v>
      </c>
      <c r="BH37" t="s">
        <v>532</v>
      </c>
      <c r="BI37">
        <v>655.47</v>
      </c>
      <c r="BJ37">
        <f t="shared" si="34"/>
        <v>655.47</v>
      </c>
      <c r="BK37">
        <f t="shared" si="35"/>
        <v>0.43331288943354584</v>
      </c>
      <c r="BL37">
        <f t="shared" si="36"/>
        <v>0.3048583884957537</v>
      </c>
      <c r="BM37">
        <f t="shared" si="37"/>
        <v>0.8524506569427529</v>
      </c>
      <c r="BN37">
        <f t="shared" si="38"/>
        <v>0.17882099380250463</v>
      </c>
      <c r="BO37">
        <f t="shared" si="39"/>
        <v>0.77214987088912335</v>
      </c>
      <c r="BP37">
        <f t="shared" si="40"/>
        <v>0.19905419290978627</v>
      </c>
      <c r="BQ37">
        <f t="shared" si="41"/>
        <v>0.80094580709021379</v>
      </c>
      <c r="BR37">
        <v>5952</v>
      </c>
      <c r="BS37">
        <v>290.00000000000011</v>
      </c>
      <c r="BT37">
        <v>1125.27</v>
      </c>
      <c r="BU37">
        <v>195</v>
      </c>
      <c r="BV37">
        <v>10370.4</v>
      </c>
      <c r="BW37">
        <v>1122.75</v>
      </c>
      <c r="BX37">
        <v>2.52</v>
      </c>
      <c r="BY37">
        <v>300.00000000000011</v>
      </c>
      <c r="BZ37">
        <v>38.4</v>
      </c>
      <c r="CA37">
        <v>1156.670034977149</v>
      </c>
      <c r="CB37">
        <v>1.0643876613624881</v>
      </c>
      <c r="CC37">
        <v>-35.178989422450329</v>
      </c>
      <c r="CD37">
        <v>0.90321465714020743</v>
      </c>
      <c r="CE37">
        <v>0.98187698925660338</v>
      </c>
      <c r="CF37">
        <v>-1.125398909899889E-2</v>
      </c>
      <c r="CG37">
        <v>289.99999999999989</v>
      </c>
      <c r="CH37">
        <v>1122.6500000000001</v>
      </c>
      <c r="CI37">
        <v>805</v>
      </c>
      <c r="CJ37">
        <v>10326.700000000001</v>
      </c>
      <c r="CK37">
        <v>1122.5999999999999</v>
      </c>
      <c r="CL37">
        <v>0.05</v>
      </c>
      <c r="CZ37">
        <f t="shared" si="42"/>
        <v>1799.75</v>
      </c>
      <c r="DA37">
        <f t="shared" si="43"/>
        <v>1512.9747003291293</v>
      </c>
      <c r="DB37">
        <f t="shared" si="44"/>
        <v>0.84065825827427654</v>
      </c>
      <c r="DC37">
        <f t="shared" si="45"/>
        <v>0.191316516548553</v>
      </c>
      <c r="DD37">
        <v>6</v>
      </c>
      <c r="DE37">
        <v>0.5</v>
      </c>
      <c r="DF37" t="s">
        <v>425</v>
      </c>
      <c r="DG37">
        <v>2</v>
      </c>
      <c r="DH37">
        <v>1693589004</v>
      </c>
      <c r="DI37">
        <v>96.049700000000001</v>
      </c>
      <c r="DJ37">
        <v>100.044</v>
      </c>
      <c r="DK37">
        <v>25.232600000000001</v>
      </c>
      <c r="DL37">
        <v>18.8035</v>
      </c>
      <c r="DM37">
        <v>97.566500000000005</v>
      </c>
      <c r="DN37">
        <v>24.984100000000002</v>
      </c>
      <c r="DO37">
        <v>500.51600000000002</v>
      </c>
      <c r="DP37">
        <v>99.755200000000002</v>
      </c>
      <c r="DQ37">
        <v>9.9208299999999999E-2</v>
      </c>
      <c r="DR37">
        <v>28.2225</v>
      </c>
      <c r="DS37">
        <v>27.9681</v>
      </c>
      <c r="DT37">
        <v>999.9</v>
      </c>
      <c r="DU37">
        <v>0</v>
      </c>
      <c r="DV37">
        <v>0</v>
      </c>
      <c r="DW37">
        <v>10072.5</v>
      </c>
      <c r="DX37">
        <v>0</v>
      </c>
      <c r="DY37">
        <v>1635.53</v>
      </c>
      <c r="DZ37">
        <v>-3.99464</v>
      </c>
      <c r="EA37">
        <v>98.536100000000005</v>
      </c>
      <c r="EB37">
        <v>101.962</v>
      </c>
      <c r="EC37">
        <v>6.4291</v>
      </c>
      <c r="ED37">
        <v>100.044</v>
      </c>
      <c r="EE37">
        <v>18.8035</v>
      </c>
      <c r="EF37">
        <v>2.51709</v>
      </c>
      <c r="EG37">
        <v>1.87575</v>
      </c>
      <c r="EH37">
        <v>21.1374</v>
      </c>
      <c r="EI37">
        <v>16.4328</v>
      </c>
      <c r="EJ37">
        <v>1799.75</v>
      </c>
      <c r="EK37">
        <v>0.97799700000000001</v>
      </c>
      <c r="EL37">
        <v>2.2003499999999999E-2</v>
      </c>
      <c r="EM37">
        <v>0</v>
      </c>
      <c r="EN37">
        <v>1003.91</v>
      </c>
      <c r="EO37">
        <v>4.9995000000000003</v>
      </c>
      <c r="EP37">
        <v>18962.5</v>
      </c>
      <c r="EQ37">
        <v>16657.400000000001</v>
      </c>
      <c r="ER37">
        <v>49.811999999999998</v>
      </c>
      <c r="ES37">
        <v>51.436999999999998</v>
      </c>
      <c r="ET37">
        <v>50.936999999999998</v>
      </c>
      <c r="EU37">
        <v>50.25</v>
      </c>
      <c r="EV37">
        <v>50.811999999999998</v>
      </c>
      <c r="EW37">
        <v>1755.26</v>
      </c>
      <c r="EX37">
        <v>39.49</v>
      </c>
      <c r="EY37">
        <v>0</v>
      </c>
      <c r="EZ37">
        <v>124.7999999523163</v>
      </c>
      <c r="FA37">
        <v>0</v>
      </c>
      <c r="FB37">
        <v>1003.875</v>
      </c>
      <c r="FC37">
        <v>0.55145298666929377</v>
      </c>
      <c r="FD37">
        <v>1.538461421593982</v>
      </c>
      <c r="FE37">
        <v>18962.900000000001</v>
      </c>
      <c r="FF37">
        <v>15</v>
      </c>
      <c r="FG37">
        <v>1693588964</v>
      </c>
      <c r="FH37" t="s">
        <v>533</v>
      </c>
      <c r="FI37">
        <v>1693588951</v>
      </c>
      <c r="FJ37">
        <v>1693588964</v>
      </c>
      <c r="FK37">
        <v>23</v>
      </c>
      <c r="FL37">
        <v>5.1999999999999998E-2</v>
      </c>
      <c r="FM37">
        <v>3.0000000000000001E-3</v>
      </c>
      <c r="FN37">
        <v>-1.526</v>
      </c>
      <c r="FO37">
        <v>1E-3</v>
      </c>
      <c r="FP37">
        <v>100</v>
      </c>
      <c r="FQ37">
        <v>19</v>
      </c>
      <c r="FR37">
        <v>0.94</v>
      </c>
      <c r="FS37">
        <v>0.03</v>
      </c>
      <c r="FT37">
        <v>2.7704428780940682</v>
      </c>
      <c r="FU37">
        <v>-0.1012362275476756</v>
      </c>
      <c r="FV37">
        <v>6.161442819531153E-2</v>
      </c>
      <c r="FW37">
        <v>1</v>
      </c>
      <c r="FX37">
        <v>0.44582556235811521</v>
      </c>
      <c r="FY37">
        <v>5.6901545924209061E-2</v>
      </c>
      <c r="FZ37">
        <v>1.1980465365225221E-2</v>
      </c>
      <c r="GA37">
        <v>1</v>
      </c>
      <c r="GB37">
        <v>2</v>
      </c>
      <c r="GC37">
        <v>2</v>
      </c>
      <c r="GD37" t="s">
        <v>427</v>
      </c>
      <c r="GE37">
        <v>2.9714399999999999</v>
      </c>
      <c r="GF37">
        <v>2.8115399999999999</v>
      </c>
      <c r="GG37">
        <v>2.80129E-2</v>
      </c>
      <c r="GH37">
        <v>2.8361000000000001E-2</v>
      </c>
      <c r="GI37">
        <v>0.12434099999999999</v>
      </c>
      <c r="GJ37">
        <v>0.100354</v>
      </c>
      <c r="GK37">
        <v>28694.2</v>
      </c>
      <c r="GL37">
        <v>26463.599999999999</v>
      </c>
      <c r="GM37">
        <v>26533.200000000001</v>
      </c>
      <c r="GN37">
        <v>25695.7</v>
      </c>
      <c r="GO37">
        <v>31608.9</v>
      </c>
      <c r="GP37">
        <v>32551.1</v>
      </c>
      <c r="GQ37">
        <v>37570.5</v>
      </c>
      <c r="GR37">
        <v>38007.4</v>
      </c>
      <c r="GS37">
        <v>1.9673</v>
      </c>
      <c r="GT37">
        <v>2.0068999999999999</v>
      </c>
      <c r="GU37">
        <v>3.0562300000000001E-2</v>
      </c>
      <c r="GV37">
        <v>0</v>
      </c>
      <c r="GW37">
        <v>27.468900000000001</v>
      </c>
      <c r="GX37">
        <v>999.9</v>
      </c>
      <c r="GY37">
        <v>46</v>
      </c>
      <c r="GZ37">
        <v>33.700000000000003</v>
      </c>
      <c r="HA37">
        <v>24.228300000000001</v>
      </c>
      <c r="HB37">
        <v>61.313200000000002</v>
      </c>
      <c r="HC37">
        <v>12.131399999999999</v>
      </c>
      <c r="HD37">
        <v>1</v>
      </c>
      <c r="HE37">
        <v>0.31663599999999997</v>
      </c>
      <c r="HF37">
        <v>2.9389799999999999</v>
      </c>
      <c r="HG37">
        <v>20.229500000000002</v>
      </c>
      <c r="HH37">
        <v>5.2112999999999996</v>
      </c>
      <c r="HI37">
        <v>11.9351</v>
      </c>
      <c r="HJ37">
        <v>4.9888000000000003</v>
      </c>
      <c r="HK37">
        <v>3.2909999999999999</v>
      </c>
      <c r="HL37">
        <v>9999</v>
      </c>
      <c r="HM37">
        <v>9999</v>
      </c>
      <c r="HN37">
        <v>9999</v>
      </c>
      <c r="HO37">
        <v>999.9</v>
      </c>
      <c r="HP37">
        <v>1.8705700000000001</v>
      </c>
      <c r="HQ37">
        <v>1.8768499999999999</v>
      </c>
      <c r="HR37">
        <v>1.8746799999999999</v>
      </c>
      <c r="HS37">
        <v>1.87286</v>
      </c>
      <c r="HT37">
        <v>1.8733200000000001</v>
      </c>
      <c r="HU37">
        <v>1.87073</v>
      </c>
      <c r="HV37">
        <v>1.8766499999999999</v>
      </c>
      <c r="HW37">
        <v>1.8757299999999999</v>
      </c>
      <c r="HX37">
        <v>5</v>
      </c>
      <c r="HY37">
        <v>0</v>
      </c>
      <c r="HZ37">
        <v>0</v>
      </c>
      <c r="IA37">
        <v>0</v>
      </c>
      <c r="IB37" t="s">
        <v>428</v>
      </c>
      <c r="IC37" t="s">
        <v>429</v>
      </c>
      <c r="ID37" t="s">
        <v>430</v>
      </c>
      <c r="IE37" t="s">
        <v>430</v>
      </c>
      <c r="IF37" t="s">
        <v>430</v>
      </c>
      <c r="IG37" t="s">
        <v>430</v>
      </c>
      <c r="IH37">
        <v>0</v>
      </c>
      <c r="II37">
        <v>100</v>
      </c>
      <c r="IJ37">
        <v>100</v>
      </c>
      <c r="IK37">
        <v>-1.5169999999999999</v>
      </c>
      <c r="IL37">
        <v>0.2485</v>
      </c>
      <c r="IM37">
        <v>-1.27334897279754</v>
      </c>
      <c r="IN37">
        <v>-2.677719669153116E-3</v>
      </c>
      <c r="IO37">
        <v>1.9353498771248068E-6</v>
      </c>
      <c r="IP37">
        <v>-6.1862177325538213E-10</v>
      </c>
      <c r="IQ37">
        <v>-0.22705792426042681</v>
      </c>
      <c r="IR37">
        <v>-1.5299015507423901E-2</v>
      </c>
      <c r="IS37">
        <v>1.742162107778985E-3</v>
      </c>
      <c r="IT37">
        <v>-1.472690239905804E-5</v>
      </c>
      <c r="IU37">
        <v>3</v>
      </c>
      <c r="IV37">
        <v>2255</v>
      </c>
      <c r="IW37">
        <v>2</v>
      </c>
      <c r="IX37">
        <v>41</v>
      </c>
      <c r="IY37">
        <v>0.9</v>
      </c>
      <c r="IZ37">
        <v>0.7</v>
      </c>
      <c r="JA37">
        <v>0.35766599999999998</v>
      </c>
      <c r="JB37">
        <v>2.5109900000000001</v>
      </c>
      <c r="JC37">
        <v>1.5991200000000001</v>
      </c>
      <c r="JD37">
        <v>2.2705099999999998</v>
      </c>
      <c r="JE37">
        <v>1.5502899999999999</v>
      </c>
      <c r="JF37">
        <v>2.3742700000000001</v>
      </c>
      <c r="JG37">
        <v>38.771700000000003</v>
      </c>
      <c r="JH37">
        <v>23.772300000000001</v>
      </c>
      <c r="JI37">
        <v>18</v>
      </c>
      <c r="JJ37">
        <v>504.25200000000001</v>
      </c>
      <c r="JK37">
        <v>498.67099999999999</v>
      </c>
      <c r="JL37">
        <v>22.968599999999999</v>
      </c>
      <c r="JM37">
        <v>31.402000000000001</v>
      </c>
      <c r="JN37">
        <v>29.997900000000001</v>
      </c>
      <c r="JO37">
        <v>31.4223</v>
      </c>
      <c r="JP37">
        <v>31.395199999999999</v>
      </c>
      <c r="JQ37">
        <v>7.1938199999999997</v>
      </c>
      <c r="JR37">
        <v>28.663599999999999</v>
      </c>
      <c r="JS37">
        <v>47.587699999999998</v>
      </c>
      <c r="JT37">
        <v>23.023399999999999</v>
      </c>
      <c r="JU37">
        <v>100</v>
      </c>
      <c r="JV37">
        <v>18.728899999999999</v>
      </c>
      <c r="JW37">
        <v>99.078199999999995</v>
      </c>
      <c r="JX37">
        <v>98.741699999999994</v>
      </c>
    </row>
    <row r="38" spans="1:284" x14ac:dyDescent="0.3">
      <c r="A38">
        <v>22</v>
      </c>
      <c r="B38">
        <v>1693589113</v>
      </c>
      <c r="C38">
        <v>4247.5</v>
      </c>
      <c r="D38" t="s">
        <v>534</v>
      </c>
      <c r="E38" t="s">
        <v>535</v>
      </c>
      <c r="F38" t="s">
        <v>416</v>
      </c>
      <c r="G38" t="s">
        <v>417</v>
      </c>
      <c r="H38" t="s">
        <v>508</v>
      </c>
      <c r="I38" t="s">
        <v>418</v>
      </c>
      <c r="J38" t="s">
        <v>509</v>
      </c>
      <c r="K38" t="s">
        <v>420</v>
      </c>
      <c r="L38" t="s">
        <v>510</v>
      </c>
      <c r="M38">
        <v>1693589113</v>
      </c>
      <c r="N38">
        <f t="shared" si="0"/>
        <v>5.4338578424548674E-3</v>
      </c>
      <c r="O38">
        <f t="shared" si="1"/>
        <v>5.4338578424548674</v>
      </c>
      <c r="P38">
        <f t="shared" si="2"/>
        <v>1.1045331780960019</v>
      </c>
      <c r="Q38">
        <f t="shared" si="3"/>
        <v>73.149799999999999</v>
      </c>
      <c r="R38">
        <f t="shared" si="4"/>
        <v>67.41612740815296</v>
      </c>
      <c r="S38">
        <f t="shared" si="5"/>
        <v>6.7318796722529983</v>
      </c>
      <c r="T38">
        <f t="shared" si="6"/>
        <v>7.3044191439245996</v>
      </c>
      <c r="U38">
        <f t="shared" si="7"/>
        <v>0.44474302808375188</v>
      </c>
      <c r="V38">
        <f t="shared" si="8"/>
        <v>2.914271466436587</v>
      </c>
      <c r="W38">
        <f t="shared" si="9"/>
        <v>0.41018719314920854</v>
      </c>
      <c r="X38">
        <f t="shared" si="10"/>
        <v>0.25924759180076035</v>
      </c>
      <c r="Y38">
        <f t="shared" si="11"/>
        <v>344.35800065818881</v>
      </c>
      <c r="Z38">
        <f t="shared" si="12"/>
        <v>28.876955743298133</v>
      </c>
      <c r="AA38">
        <f t="shared" si="13"/>
        <v>28.0091</v>
      </c>
      <c r="AB38">
        <f t="shared" si="14"/>
        <v>3.7968533031706708</v>
      </c>
      <c r="AC38">
        <f t="shared" si="15"/>
        <v>65.312121769682889</v>
      </c>
      <c r="AD38">
        <f t="shared" si="16"/>
        <v>2.5158525367022997</v>
      </c>
      <c r="AE38">
        <f t="shared" si="17"/>
        <v>3.8520453302286204</v>
      </c>
      <c r="AF38">
        <f t="shared" si="18"/>
        <v>1.2810007664683711</v>
      </c>
      <c r="AG38">
        <f t="shared" si="19"/>
        <v>-239.63313085225965</v>
      </c>
      <c r="AH38">
        <f t="shared" si="20"/>
        <v>38.9328995773758</v>
      </c>
      <c r="AI38">
        <f t="shared" si="21"/>
        <v>2.9159030425738686</v>
      </c>
      <c r="AJ38">
        <f t="shared" si="22"/>
        <v>146.57367242587881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52212.435466221621</v>
      </c>
      <c r="AP38" t="s">
        <v>422</v>
      </c>
      <c r="AQ38">
        <v>10238.9</v>
      </c>
      <c r="AR38">
        <v>302.21199999999999</v>
      </c>
      <c r="AS38">
        <v>4052.3</v>
      </c>
      <c r="AT38">
        <f t="shared" si="26"/>
        <v>0.92542210596451402</v>
      </c>
      <c r="AU38">
        <v>-0.32343011824092421</v>
      </c>
      <c r="AV38" t="s">
        <v>536</v>
      </c>
      <c r="AW38">
        <v>10382.9</v>
      </c>
      <c r="AX38">
        <v>1007.0236</v>
      </c>
      <c r="AY38">
        <v>1149.273629703787</v>
      </c>
      <c r="AZ38">
        <f t="shared" si="27"/>
        <v>0.12377385683203268</v>
      </c>
      <c r="BA38">
        <v>0.5</v>
      </c>
      <c r="BB38">
        <f t="shared" si="28"/>
        <v>1513.1343003290945</v>
      </c>
      <c r="BC38">
        <f t="shared" si="29"/>
        <v>1.1045331780960019</v>
      </c>
      <c r="BD38">
        <f t="shared" si="30"/>
        <v>93.643234128285641</v>
      </c>
      <c r="BE38">
        <f t="shared" si="31"/>
        <v>9.4371219793666411E-4</v>
      </c>
      <c r="BF38">
        <f t="shared" si="32"/>
        <v>2.5259662235915368</v>
      </c>
      <c r="BG38">
        <f t="shared" si="33"/>
        <v>254.30559611836924</v>
      </c>
      <c r="BH38" t="s">
        <v>537</v>
      </c>
      <c r="BI38">
        <v>651.88</v>
      </c>
      <c r="BJ38">
        <f t="shared" si="34"/>
        <v>651.88</v>
      </c>
      <c r="BK38">
        <f t="shared" si="35"/>
        <v>0.43278956103080946</v>
      </c>
      <c r="BL38">
        <f t="shared" si="36"/>
        <v>0.28599085554935888</v>
      </c>
      <c r="BM38">
        <f t="shared" si="37"/>
        <v>0.85372582513225215</v>
      </c>
      <c r="BN38">
        <f t="shared" si="38"/>
        <v>0.16793350650711344</v>
      </c>
      <c r="BO38">
        <f t="shared" si="39"/>
        <v>0.77412219934471216</v>
      </c>
      <c r="BP38">
        <f t="shared" si="40"/>
        <v>0.18513142980513669</v>
      </c>
      <c r="BQ38">
        <f t="shared" si="41"/>
        <v>0.81486857019486325</v>
      </c>
      <c r="BR38">
        <v>5954</v>
      </c>
      <c r="BS38">
        <v>290.00000000000011</v>
      </c>
      <c r="BT38">
        <v>1119.45</v>
      </c>
      <c r="BU38">
        <v>135</v>
      </c>
      <c r="BV38">
        <v>10382.9</v>
      </c>
      <c r="BW38">
        <v>1118.1099999999999</v>
      </c>
      <c r="BX38">
        <v>1.34</v>
      </c>
      <c r="BY38">
        <v>300.00000000000011</v>
      </c>
      <c r="BZ38">
        <v>38.4</v>
      </c>
      <c r="CA38">
        <v>1149.273629703787</v>
      </c>
      <c r="CB38">
        <v>1.7688536864427871</v>
      </c>
      <c r="CC38">
        <v>-32.356518915581887</v>
      </c>
      <c r="CD38">
        <v>1.500889828530263</v>
      </c>
      <c r="CE38">
        <v>0.94317686184828975</v>
      </c>
      <c r="CF38">
        <v>-1.125326607341492E-2</v>
      </c>
      <c r="CG38">
        <v>289.99999999999989</v>
      </c>
      <c r="CH38">
        <v>1117.6300000000001</v>
      </c>
      <c r="CI38">
        <v>645</v>
      </c>
      <c r="CJ38">
        <v>10340.4</v>
      </c>
      <c r="CK38">
        <v>1117.98</v>
      </c>
      <c r="CL38">
        <v>-0.35</v>
      </c>
      <c r="CZ38">
        <f t="shared" si="42"/>
        <v>1799.94</v>
      </c>
      <c r="DA38">
        <f t="shared" si="43"/>
        <v>1513.1343003290945</v>
      </c>
      <c r="DB38">
        <f t="shared" si="44"/>
        <v>0.84065818878912324</v>
      </c>
      <c r="DC38">
        <f t="shared" si="45"/>
        <v>0.19131637757824638</v>
      </c>
      <c r="DD38">
        <v>6</v>
      </c>
      <c r="DE38">
        <v>0.5</v>
      </c>
      <c r="DF38" t="s">
        <v>425</v>
      </c>
      <c r="DG38">
        <v>2</v>
      </c>
      <c r="DH38">
        <v>1693589113</v>
      </c>
      <c r="DI38">
        <v>73.149799999999999</v>
      </c>
      <c r="DJ38">
        <v>74.951700000000002</v>
      </c>
      <c r="DK38">
        <v>25.194900000000001</v>
      </c>
      <c r="DL38">
        <v>18.840399999999999</v>
      </c>
      <c r="DM38">
        <v>74.645200000000003</v>
      </c>
      <c r="DN38">
        <v>24.9514</v>
      </c>
      <c r="DO38">
        <v>500.14499999999998</v>
      </c>
      <c r="DP38">
        <v>99.755099999999999</v>
      </c>
      <c r="DQ38">
        <v>0.10052700000000001</v>
      </c>
      <c r="DR38">
        <v>28.256900000000002</v>
      </c>
      <c r="DS38">
        <v>28.0091</v>
      </c>
      <c r="DT38">
        <v>999.9</v>
      </c>
      <c r="DU38">
        <v>0</v>
      </c>
      <c r="DV38">
        <v>0</v>
      </c>
      <c r="DW38">
        <v>9937.5</v>
      </c>
      <c r="DX38">
        <v>0</v>
      </c>
      <c r="DY38">
        <v>1640.24</v>
      </c>
      <c r="DZ38">
        <v>-1.80193</v>
      </c>
      <c r="EA38">
        <v>75.040400000000005</v>
      </c>
      <c r="EB38">
        <v>76.390900000000002</v>
      </c>
      <c r="EC38">
        <v>6.3545299999999996</v>
      </c>
      <c r="ED38">
        <v>74.951700000000002</v>
      </c>
      <c r="EE38">
        <v>18.840399999999999</v>
      </c>
      <c r="EF38">
        <v>2.5133200000000002</v>
      </c>
      <c r="EG38">
        <v>1.8794200000000001</v>
      </c>
      <c r="EH38">
        <v>21.113</v>
      </c>
      <c r="EI38">
        <v>16.4635</v>
      </c>
      <c r="EJ38">
        <v>1799.94</v>
      </c>
      <c r="EK38">
        <v>0.97799999999999998</v>
      </c>
      <c r="EL38">
        <v>2.1999899999999999E-2</v>
      </c>
      <c r="EM38">
        <v>0</v>
      </c>
      <c r="EN38">
        <v>1006.83</v>
      </c>
      <c r="EO38">
        <v>4.9995000000000003</v>
      </c>
      <c r="EP38">
        <v>19024.900000000001</v>
      </c>
      <c r="EQ38">
        <v>16659.3</v>
      </c>
      <c r="ER38">
        <v>49.875</v>
      </c>
      <c r="ES38">
        <v>51.625</v>
      </c>
      <c r="ET38">
        <v>51.061999999999998</v>
      </c>
      <c r="EU38">
        <v>50.375</v>
      </c>
      <c r="EV38">
        <v>50.936999999999998</v>
      </c>
      <c r="EW38">
        <v>1755.45</v>
      </c>
      <c r="EX38">
        <v>39.49</v>
      </c>
      <c r="EY38">
        <v>0</v>
      </c>
      <c r="EZ38">
        <v>106.7999999523163</v>
      </c>
      <c r="FA38">
        <v>0</v>
      </c>
      <c r="FB38">
        <v>1007.0236</v>
      </c>
      <c r="FC38">
        <v>0.98615383337923113</v>
      </c>
      <c r="FD38">
        <v>-31.83846139599504</v>
      </c>
      <c r="FE38">
        <v>19028.776000000002</v>
      </c>
      <c r="FF38">
        <v>15</v>
      </c>
      <c r="FG38">
        <v>1693589074.5</v>
      </c>
      <c r="FH38" t="s">
        <v>538</v>
      </c>
      <c r="FI38">
        <v>1693589074.5</v>
      </c>
      <c r="FJ38">
        <v>1693589074.5</v>
      </c>
      <c r="FK38">
        <v>24</v>
      </c>
      <c r="FL38">
        <v>-3.3000000000000002E-2</v>
      </c>
      <c r="FM38">
        <v>-4.0000000000000001E-3</v>
      </c>
      <c r="FN38">
        <v>-1.5</v>
      </c>
      <c r="FO38">
        <v>-0.01</v>
      </c>
      <c r="FP38">
        <v>75</v>
      </c>
      <c r="FQ38">
        <v>19</v>
      </c>
      <c r="FR38">
        <v>0.72</v>
      </c>
      <c r="FS38">
        <v>0.03</v>
      </c>
      <c r="FT38">
        <v>1.2120251681015031</v>
      </c>
      <c r="FU38">
        <v>-0.15973258842978569</v>
      </c>
      <c r="FV38">
        <v>5.8387049161304522E-2</v>
      </c>
      <c r="FW38">
        <v>1</v>
      </c>
      <c r="FX38">
        <v>0.44124052182055851</v>
      </c>
      <c r="FY38">
        <v>6.7496979022446404E-2</v>
      </c>
      <c r="FZ38">
        <v>1.7718658918688311E-2</v>
      </c>
      <c r="GA38">
        <v>1</v>
      </c>
      <c r="GB38">
        <v>2</v>
      </c>
      <c r="GC38">
        <v>2</v>
      </c>
      <c r="GD38" t="s">
        <v>427</v>
      </c>
      <c r="GE38">
        <v>2.9704199999999998</v>
      </c>
      <c r="GF38">
        <v>2.81168</v>
      </c>
      <c r="GG38">
        <v>2.15874E-2</v>
      </c>
      <c r="GH38">
        <v>2.14139E-2</v>
      </c>
      <c r="GI38">
        <v>0.124219</v>
      </c>
      <c r="GJ38">
        <v>0.10048899999999999</v>
      </c>
      <c r="GK38">
        <v>28884.5</v>
      </c>
      <c r="GL38">
        <v>26652.9</v>
      </c>
      <c r="GM38">
        <v>26533.8</v>
      </c>
      <c r="GN38">
        <v>25695.9</v>
      </c>
      <c r="GO38">
        <v>31614.799999999999</v>
      </c>
      <c r="GP38">
        <v>32546.7</v>
      </c>
      <c r="GQ38">
        <v>37572.5</v>
      </c>
      <c r="GR38">
        <v>38008.5</v>
      </c>
      <c r="GS38">
        <v>1.9668000000000001</v>
      </c>
      <c r="GT38">
        <v>2.0065</v>
      </c>
      <c r="GU38">
        <v>2.8639999999999999E-2</v>
      </c>
      <c r="GV38">
        <v>0</v>
      </c>
      <c r="GW38">
        <v>27.541399999999999</v>
      </c>
      <c r="GX38">
        <v>999.9</v>
      </c>
      <c r="GY38">
        <v>45.7</v>
      </c>
      <c r="GZ38">
        <v>33.799999999999997</v>
      </c>
      <c r="HA38">
        <v>24.205500000000001</v>
      </c>
      <c r="HB38">
        <v>61.603200000000001</v>
      </c>
      <c r="HC38">
        <v>12.976800000000001</v>
      </c>
      <c r="HD38">
        <v>1</v>
      </c>
      <c r="HE38">
        <v>0.32274399999999998</v>
      </c>
      <c r="HF38">
        <v>3.8931300000000002</v>
      </c>
      <c r="HG38">
        <v>20.210100000000001</v>
      </c>
      <c r="HH38">
        <v>5.2107000000000001</v>
      </c>
      <c r="HI38">
        <v>11.9369</v>
      </c>
      <c r="HJ38">
        <v>4.9884000000000004</v>
      </c>
      <c r="HK38">
        <v>3.2909999999999999</v>
      </c>
      <c r="HL38">
        <v>9999</v>
      </c>
      <c r="HM38">
        <v>9999</v>
      </c>
      <c r="HN38">
        <v>9999</v>
      </c>
      <c r="HO38">
        <v>999.9</v>
      </c>
      <c r="HP38">
        <v>1.8705700000000001</v>
      </c>
      <c r="HQ38">
        <v>1.87683</v>
      </c>
      <c r="HR38">
        <v>1.8746799999999999</v>
      </c>
      <c r="HS38">
        <v>1.87286</v>
      </c>
      <c r="HT38">
        <v>1.8733200000000001</v>
      </c>
      <c r="HU38">
        <v>1.87073</v>
      </c>
      <c r="HV38">
        <v>1.8766799999999999</v>
      </c>
      <c r="HW38">
        <v>1.87568</v>
      </c>
      <c r="HX38">
        <v>5</v>
      </c>
      <c r="HY38">
        <v>0</v>
      </c>
      <c r="HZ38">
        <v>0</v>
      </c>
      <c r="IA38">
        <v>0</v>
      </c>
      <c r="IB38" t="s">
        <v>428</v>
      </c>
      <c r="IC38" t="s">
        <v>429</v>
      </c>
      <c r="ID38" t="s">
        <v>430</v>
      </c>
      <c r="IE38" t="s">
        <v>430</v>
      </c>
      <c r="IF38" t="s">
        <v>430</v>
      </c>
      <c r="IG38" t="s">
        <v>430</v>
      </c>
      <c r="IH38">
        <v>0</v>
      </c>
      <c r="II38">
        <v>100</v>
      </c>
      <c r="IJ38">
        <v>100</v>
      </c>
      <c r="IK38">
        <v>-1.4950000000000001</v>
      </c>
      <c r="IL38">
        <v>0.24349999999999999</v>
      </c>
      <c r="IM38">
        <v>-1.3060656020985879</v>
      </c>
      <c r="IN38">
        <v>-2.677719669153116E-3</v>
      </c>
      <c r="IO38">
        <v>1.9353498771248068E-6</v>
      </c>
      <c r="IP38">
        <v>-6.1862177325538213E-10</v>
      </c>
      <c r="IQ38">
        <v>-0.2306401775782887</v>
      </c>
      <c r="IR38">
        <v>-1.5299015507423901E-2</v>
      </c>
      <c r="IS38">
        <v>1.742162107778985E-3</v>
      </c>
      <c r="IT38">
        <v>-1.472690239905804E-5</v>
      </c>
      <c r="IU38">
        <v>3</v>
      </c>
      <c r="IV38">
        <v>2255</v>
      </c>
      <c r="IW38">
        <v>2</v>
      </c>
      <c r="IX38">
        <v>41</v>
      </c>
      <c r="IY38">
        <v>0.6</v>
      </c>
      <c r="IZ38">
        <v>0.6</v>
      </c>
      <c r="JA38">
        <v>0.306396</v>
      </c>
      <c r="JB38">
        <v>2.5354000000000001</v>
      </c>
      <c r="JC38">
        <v>1.6003400000000001</v>
      </c>
      <c r="JD38">
        <v>2.2705099999999998</v>
      </c>
      <c r="JE38">
        <v>1.5502899999999999</v>
      </c>
      <c r="JF38">
        <v>2.2570800000000002</v>
      </c>
      <c r="JG38">
        <v>38.845700000000001</v>
      </c>
      <c r="JH38">
        <v>23.763500000000001</v>
      </c>
      <c r="JI38">
        <v>18</v>
      </c>
      <c r="JJ38">
        <v>504.113</v>
      </c>
      <c r="JK38">
        <v>498.589</v>
      </c>
      <c r="JL38">
        <v>22.691700000000001</v>
      </c>
      <c r="JM38">
        <v>31.424900000000001</v>
      </c>
      <c r="JN38">
        <v>30.0001</v>
      </c>
      <c r="JO38">
        <v>31.4451</v>
      </c>
      <c r="JP38">
        <v>31.417400000000001</v>
      </c>
      <c r="JQ38">
        <v>6.1677999999999997</v>
      </c>
      <c r="JR38">
        <v>27.916699999999999</v>
      </c>
      <c r="JS38">
        <v>46.7181</v>
      </c>
      <c r="JT38">
        <v>22.6922</v>
      </c>
      <c r="JU38">
        <v>75</v>
      </c>
      <c r="JV38">
        <v>18.7879</v>
      </c>
      <c r="JW38">
        <v>99.082499999999996</v>
      </c>
      <c r="JX38">
        <v>98.743899999999996</v>
      </c>
    </row>
    <row r="39" spans="1:284" x14ac:dyDescent="0.3">
      <c r="A39">
        <v>23</v>
      </c>
      <c r="B39">
        <v>1693589225</v>
      </c>
      <c r="C39">
        <v>4359.5</v>
      </c>
      <c r="D39" t="s">
        <v>539</v>
      </c>
      <c r="E39" t="s">
        <v>540</v>
      </c>
      <c r="F39" t="s">
        <v>416</v>
      </c>
      <c r="G39" t="s">
        <v>417</v>
      </c>
      <c r="H39" t="s">
        <v>508</v>
      </c>
      <c r="I39" t="s">
        <v>418</v>
      </c>
      <c r="J39" t="s">
        <v>509</v>
      </c>
      <c r="K39" t="s">
        <v>420</v>
      </c>
      <c r="L39" t="s">
        <v>510</v>
      </c>
      <c r="M39">
        <v>1693589225</v>
      </c>
      <c r="N39">
        <f t="shared" si="0"/>
        <v>5.8045931804008299E-3</v>
      </c>
      <c r="O39">
        <f t="shared" si="1"/>
        <v>5.8045931804008299</v>
      </c>
      <c r="P39">
        <f t="shared" si="2"/>
        <v>-0.44305082114513555</v>
      </c>
      <c r="Q39">
        <f t="shared" si="3"/>
        <v>50.0931</v>
      </c>
      <c r="R39">
        <f t="shared" si="4"/>
        <v>50.631826234502107</v>
      </c>
      <c r="S39">
        <f t="shared" si="5"/>
        <v>5.0556684553824009</v>
      </c>
      <c r="T39">
        <f t="shared" si="6"/>
        <v>5.0018757832151994</v>
      </c>
      <c r="U39">
        <f t="shared" si="7"/>
        <v>0.48256610890127594</v>
      </c>
      <c r="V39">
        <f t="shared" si="8"/>
        <v>2.9234333350197179</v>
      </c>
      <c r="W39">
        <f t="shared" si="9"/>
        <v>0.44228386541340547</v>
      </c>
      <c r="X39">
        <f t="shared" si="10"/>
        <v>0.27976586535802378</v>
      </c>
      <c r="Y39">
        <f t="shared" si="11"/>
        <v>344.34850065820712</v>
      </c>
      <c r="Z39">
        <f t="shared" si="12"/>
        <v>28.742385138516003</v>
      </c>
      <c r="AA39">
        <f t="shared" si="13"/>
        <v>27.970600000000001</v>
      </c>
      <c r="AB39">
        <f t="shared" si="14"/>
        <v>3.7883404923101573</v>
      </c>
      <c r="AC39">
        <f t="shared" si="15"/>
        <v>65.538644984824288</v>
      </c>
      <c r="AD39">
        <f t="shared" si="16"/>
        <v>2.5192656513192002</v>
      </c>
      <c r="AE39">
        <f t="shared" si="17"/>
        <v>3.8439391780262553</v>
      </c>
      <c r="AF39">
        <f t="shared" si="18"/>
        <v>1.2690748409909571</v>
      </c>
      <c r="AG39">
        <f t="shared" si="19"/>
        <v>-255.98255925567659</v>
      </c>
      <c r="AH39">
        <f t="shared" si="20"/>
        <v>39.41779530319149</v>
      </c>
      <c r="AI39">
        <f t="shared" si="21"/>
        <v>2.9418726004990301</v>
      </c>
      <c r="AJ39">
        <f t="shared" si="22"/>
        <v>130.72560930622106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52481.626603476223</v>
      </c>
      <c r="AP39" t="s">
        <v>422</v>
      </c>
      <c r="AQ39">
        <v>10238.9</v>
      </c>
      <c r="AR39">
        <v>302.21199999999999</v>
      </c>
      <c r="AS39">
        <v>4052.3</v>
      </c>
      <c r="AT39">
        <f t="shared" si="26"/>
        <v>0.92542210596451402</v>
      </c>
      <c r="AU39">
        <v>-0.32343011824092421</v>
      </c>
      <c r="AV39" t="s">
        <v>541</v>
      </c>
      <c r="AW39">
        <v>10384.9</v>
      </c>
      <c r="AX39">
        <v>1011.362307692308</v>
      </c>
      <c r="AY39">
        <v>1142.458667916994</v>
      </c>
      <c r="AZ39">
        <f t="shared" si="27"/>
        <v>0.11474932433547858</v>
      </c>
      <c r="BA39">
        <v>0.5</v>
      </c>
      <c r="BB39">
        <f t="shared" si="28"/>
        <v>1513.0923003291036</v>
      </c>
      <c r="BC39">
        <f t="shared" si="29"/>
        <v>-0.44305082114513555</v>
      </c>
      <c r="BD39">
        <f t="shared" si="30"/>
        <v>86.813159559989828</v>
      </c>
      <c r="BE39">
        <f t="shared" si="31"/>
        <v>-7.9057108993412601E-5</v>
      </c>
      <c r="BF39">
        <f t="shared" si="32"/>
        <v>2.5469992165129445</v>
      </c>
      <c r="BG39">
        <f t="shared" si="33"/>
        <v>253.9703695324072</v>
      </c>
      <c r="BH39" t="s">
        <v>542</v>
      </c>
      <c r="BI39">
        <v>648.62</v>
      </c>
      <c r="BJ39">
        <f t="shared" si="34"/>
        <v>648.62</v>
      </c>
      <c r="BK39">
        <f t="shared" si="35"/>
        <v>0.43225954845035508</v>
      </c>
      <c r="BL39">
        <f t="shared" si="36"/>
        <v>0.26546394347297464</v>
      </c>
      <c r="BM39">
        <f t="shared" si="37"/>
        <v>0.85491037115210766</v>
      </c>
      <c r="BN39">
        <f t="shared" si="38"/>
        <v>0.15602127950079142</v>
      </c>
      <c r="BO39">
        <f t="shared" si="39"/>
        <v>0.77593947984234124</v>
      </c>
      <c r="BP39">
        <f t="shared" si="40"/>
        <v>0.1702507812539773</v>
      </c>
      <c r="BQ39">
        <f t="shared" si="41"/>
        <v>0.8297492187460227</v>
      </c>
      <c r="BR39">
        <v>5956</v>
      </c>
      <c r="BS39">
        <v>290.00000000000011</v>
      </c>
      <c r="BT39">
        <v>1114.73</v>
      </c>
      <c r="BU39">
        <v>125</v>
      </c>
      <c r="BV39">
        <v>10384.9</v>
      </c>
      <c r="BW39">
        <v>1112.81</v>
      </c>
      <c r="BX39">
        <v>1.92</v>
      </c>
      <c r="BY39">
        <v>300.00000000000011</v>
      </c>
      <c r="BZ39">
        <v>38.4</v>
      </c>
      <c r="CA39">
        <v>1142.458667916994</v>
      </c>
      <c r="CB39">
        <v>1.1606862689902591</v>
      </c>
      <c r="CC39">
        <v>-30.786696258257411</v>
      </c>
      <c r="CD39">
        <v>0.98481133825361256</v>
      </c>
      <c r="CE39">
        <v>0.97214713101540318</v>
      </c>
      <c r="CF39">
        <v>-1.125260956618465E-2</v>
      </c>
      <c r="CG39">
        <v>289.99999999999989</v>
      </c>
      <c r="CH39">
        <v>1112.28</v>
      </c>
      <c r="CI39">
        <v>675</v>
      </c>
      <c r="CJ39">
        <v>10336.799999999999</v>
      </c>
      <c r="CK39">
        <v>1112.68</v>
      </c>
      <c r="CL39">
        <v>-0.4</v>
      </c>
      <c r="CZ39">
        <f t="shared" si="42"/>
        <v>1799.89</v>
      </c>
      <c r="DA39">
        <f t="shared" si="43"/>
        <v>1513.0923003291036</v>
      </c>
      <c r="DB39">
        <f t="shared" si="44"/>
        <v>0.84065820707326755</v>
      </c>
      <c r="DC39">
        <f t="shared" si="45"/>
        <v>0.19131641414653511</v>
      </c>
      <c r="DD39">
        <v>6</v>
      </c>
      <c r="DE39">
        <v>0.5</v>
      </c>
      <c r="DF39" t="s">
        <v>425</v>
      </c>
      <c r="DG39">
        <v>2</v>
      </c>
      <c r="DH39">
        <v>1693589225</v>
      </c>
      <c r="DI39">
        <v>50.0931</v>
      </c>
      <c r="DJ39">
        <v>49.910400000000003</v>
      </c>
      <c r="DK39">
        <v>25.2301</v>
      </c>
      <c r="DL39">
        <v>18.441700000000001</v>
      </c>
      <c r="DM39">
        <v>51.665900000000001</v>
      </c>
      <c r="DN39">
        <v>24.985199999999999</v>
      </c>
      <c r="DO39">
        <v>500.101</v>
      </c>
      <c r="DP39">
        <v>99.751499999999993</v>
      </c>
      <c r="DQ39">
        <v>0.100092</v>
      </c>
      <c r="DR39">
        <v>28.220700000000001</v>
      </c>
      <c r="DS39">
        <v>27.970600000000001</v>
      </c>
      <c r="DT39">
        <v>999.9</v>
      </c>
      <c r="DU39">
        <v>0</v>
      </c>
      <c r="DV39">
        <v>0</v>
      </c>
      <c r="DW39">
        <v>9990</v>
      </c>
      <c r="DX39">
        <v>0</v>
      </c>
      <c r="DY39">
        <v>1638.32</v>
      </c>
      <c r="DZ39">
        <v>0.18267800000000001</v>
      </c>
      <c r="EA39">
        <v>51.389699999999998</v>
      </c>
      <c r="EB39">
        <v>50.848100000000002</v>
      </c>
      <c r="EC39">
        <v>6.7883500000000003</v>
      </c>
      <c r="ED39">
        <v>49.910400000000003</v>
      </c>
      <c r="EE39">
        <v>18.441700000000001</v>
      </c>
      <c r="EF39">
        <v>2.51674</v>
      </c>
      <c r="EG39">
        <v>1.8395900000000001</v>
      </c>
      <c r="EH39">
        <v>21.135200000000001</v>
      </c>
      <c r="EI39">
        <v>16.127300000000002</v>
      </c>
      <c r="EJ39">
        <v>1799.89</v>
      </c>
      <c r="EK39">
        <v>0.97799999999999998</v>
      </c>
      <c r="EL39">
        <v>2.1999899999999999E-2</v>
      </c>
      <c r="EM39">
        <v>0</v>
      </c>
      <c r="EN39">
        <v>1011.32</v>
      </c>
      <c r="EO39">
        <v>4.9995000000000003</v>
      </c>
      <c r="EP39">
        <v>19097.8</v>
      </c>
      <c r="EQ39">
        <v>16658.8</v>
      </c>
      <c r="ER39">
        <v>49.936999999999998</v>
      </c>
      <c r="ES39">
        <v>51.686999999999998</v>
      </c>
      <c r="ET39">
        <v>51.125</v>
      </c>
      <c r="EU39">
        <v>50.436999999999998</v>
      </c>
      <c r="EV39">
        <v>51</v>
      </c>
      <c r="EW39">
        <v>1755.4</v>
      </c>
      <c r="EX39">
        <v>39.49</v>
      </c>
      <c r="EY39">
        <v>0</v>
      </c>
      <c r="EZ39">
        <v>109.7999999523163</v>
      </c>
      <c r="FA39">
        <v>0</v>
      </c>
      <c r="FB39">
        <v>1011.362307692308</v>
      </c>
      <c r="FC39">
        <v>1.9829050497140881E-2</v>
      </c>
      <c r="FD39">
        <v>-15.463247911359179</v>
      </c>
      <c r="FE39">
        <v>19100.38846153846</v>
      </c>
      <c r="FF39">
        <v>15</v>
      </c>
      <c r="FG39">
        <v>1693589186.5</v>
      </c>
      <c r="FH39" t="s">
        <v>543</v>
      </c>
      <c r="FI39">
        <v>1693589179</v>
      </c>
      <c r="FJ39">
        <v>1693589186.5</v>
      </c>
      <c r="FK39">
        <v>25</v>
      </c>
      <c r="FL39">
        <v>-0.13400000000000001</v>
      </c>
      <c r="FM39">
        <v>0</v>
      </c>
      <c r="FN39">
        <v>-1.573</v>
      </c>
      <c r="FO39">
        <v>-1.2E-2</v>
      </c>
      <c r="FP39">
        <v>50</v>
      </c>
      <c r="FQ39">
        <v>18</v>
      </c>
      <c r="FR39">
        <v>0.93</v>
      </c>
      <c r="FS39">
        <v>0.03</v>
      </c>
      <c r="FT39">
        <v>-0.31303693563034712</v>
      </c>
      <c r="FU39">
        <v>-0.15400126257771071</v>
      </c>
      <c r="FV39">
        <v>0.1007981788421036</v>
      </c>
      <c r="FW39">
        <v>1</v>
      </c>
      <c r="FX39">
        <v>0.46469633600261512</v>
      </c>
      <c r="FY39">
        <v>9.9396899402451444E-2</v>
      </c>
      <c r="FZ39">
        <v>1.8644273222966291E-2</v>
      </c>
      <c r="GA39">
        <v>1</v>
      </c>
      <c r="GB39">
        <v>2</v>
      </c>
      <c r="GC39">
        <v>2</v>
      </c>
      <c r="GD39" t="s">
        <v>427</v>
      </c>
      <c r="GE39">
        <v>2.9702899999999999</v>
      </c>
      <c r="GF39">
        <v>2.8117000000000001</v>
      </c>
      <c r="GG39">
        <v>1.50195E-2</v>
      </c>
      <c r="GH39">
        <v>1.4334700000000001E-2</v>
      </c>
      <c r="GI39">
        <v>0.12432799999999999</v>
      </c>
      <c r="GJ39">
        <v>9.8950499999999997E-2</v>
      </c>
      <c r="GK39">
        <v>29078.3</v>
      </c>
      <c r="GL39">
        <v>26845</v>
      </c>
      <c r="GM39">
        <v>26533.9</v>
      </c>
      <c r="GN39">
        <v>25695.4</v>
      </c>
      <c r="GO39">
        <v>31610.5</v>
      </c>
      <c r="GP39">
        <v>32600.9</v>
      </c>
      <c r="GQ39">
        <v>37572.6</v>
      </c>
      <c r="GR39">
        <v>38007.4</v>
      </c>
      <c r="GS39">
        <v>1.9665999999999999</v>
      </c>
      <c r="GT39">
        <v>2.0049999999999999</v>
      </c>
      <c r="GU39">
        <v>2.8997700000000001E-2</v>
      </c>
      <c r="GV39">
        <v>0</v>
      </c>
      <c r="GW39">
        <v>27.4969</v>
      </c>
      <c r="GX39">
        <v>999.9</v>
      </c>
      <c r="GY39">
        <v>45.4</v>
      </c>
      <c r="GZ39">
        <v>33.799999999999997</v>
      </c>
      <c r="HA39">
        <v>24.047999999999998</v>
      </c>
      <c r="HB39">
        <v>61.593299999999999</v>
      </c>
      <c r="HC39">
        <v>11.991199999999999</v>
      </c>
      <c r="HD39">
        <v>1</v>
      </c>
      <c r="HE39">
        <v>0.321189</v>
      </c>
      <c r="HF39">
        <v>3.4130699999999998</v>
      </c>
      <c r="HG39">
        <v>20.220500000000001</v>
      </c>
      <c r="HH39">
        <v>5.2100999999999997</v>
      </c>
      <c r="HI39">
        <v>11.9345</v>
      </c>
      <c r="HJ39">
        <v>4.9878</v>
      </c>
      <c r="HK39">
        <v>3.2909999999999999</v>
      </c>
      <c r="HL39">
        <v>9999</v>
      </c>
      <c r="HM39">
        <v>9999</v>
      </c>
      <c r="HN39">
        <v>9999</v>
      </c>
      <c r="HO39">
        <v>999.9</v>
      </c>
      <c r="HP39">
        <v>1.87059</v>
      </c>
      <c r="HQ39">
        <v>1.87683</v>
      </c>
      <c r="HR39">
        <v>1.87469</v>
      </c>
      <c r="HS39">
        <v>1.87286</v>
      </c>
      <c r="HT39">
        <v>1.8733200000000001</v>
      </c>
      <c r="HU39">
        <v>1.8707499999999999</v>
      </c>
      <c r="HV39">
        <v>1.8766799999999999</v>
      </c>
      <c r="HW39">
        <v>1.8757600000000001</v>
      </c>
      <c r="HX39">
        <v>5</v>
      </c>
      <c r="HY39">
        <v>0</v>
      </c>
      <c r="HZ39">
        <v>0</v>
      </c>
      <c r="IA39">
        <v>0</v>
      </c>
      <c r="IB39" t="s">
        <v>428</v>
      </c>
      <c r="IC39" t="s">
        <v>429</v>
      </c>
      <c r="ID39" t="s">
        <v>430</v>
      </c>
      <c r="IE39" t="s">
        <v>430</v>
      </c>
      <c r="IF39" t="s">
        <v>430</v>
      </c>
      <c r="IG39" t="s">
        <v>430</v>
      </c>
      <c r="IH39">
        <v>0</v>
      </c>
      <c r="II39">
        <v>100</v>
      </c>
      <c r="IJ39">
        <v>100</v>
      </c>
      <c r="IK39">
        <v>-1.573</v>
      </c>
      <c r="IL39">
        <v>0.24490000000000001</v>
      </c>
      <c r="IM39">
        <v>-1.4395770493530251</v>
      </c>
      <c r="IN39">
        <v>-2.677719669153116E-3</v>
      </c>
      <c r="IO39">
        <v>1.9353498771248068E-6</v>
      </c>
      <c r="IP39">
        <v>-6.1862177325538213E-10</v>
      </c>
      <c r="IQ39">
        <v>-0.23074871352265819</v>
      </c>
      <c r="IR39">
        <v>-1.5299015507423901E-2</v>
      </c>
      <c r="IS39">
        <v>1.742162107778985E-3</v>
      </c>
      <c r="IT39">
        <v>-1.472690239905804E-5</v>
      </c>
      <c r="IU39">
        <v>3</v>
      </c>
      <c r="IV39">
        <v>2255</v>
      </c>
      <c r="IW39">
        <v>2</v>
      </c>
      <c r="IX39">
        <v>41</v>
      </c>
      <c r="IY39">
        <v>0.8</v>
      </c>
      <c r="IZ39">
        <v>0.6</v>
      </c>
      <c r="JA39">
        <v>0.25512699999999999</v>
      </c>
      <c r="JB39">
        <v>2.5500500000000001</v>
      </c>
      <c r="JC39">
        <v>1.6003400000000001</v>
      </c>
      <c r="JD39">
        <v>2.2705099999999998</v>
      </c>
      <c r="JE39">
        <v>1.5502899999999999</v>
      </c>
      <c r="JF39">
        <v>2.2302200000000001</v>
      </c>
      <c r="JG39">
        <v>38.895099999999999</v>
      </c>
      <c r="JH39">
        <v>23.754799999999999</v>
      </c>
      <c r="JI39">
        <v>18</v>
      </c>
      <c r="JJ39">
        <v>504.13200000000001</v>
      </c>
      <c r="JK39">
        <v>497.73399999999998</v>
      </c>
      <c r="JL39">
        <v>22.910299999999999</v>
      </c>
      <c r="JM39">
        <v>31.441400000000002</v>
      </c>
      <c r="JN39">
        <v>29.9998</v>
      </c>
      <c r="JO39">
        <v>31.462700000000002</v>
      </c>
      <c r="JP39">
        <v>31.433499999999999</v>
      </c>
      <c r="JQ39">
        <v>5.1537600000000001</v>
      </c>
      <c r="JR39">
        <v>29.331399999999999</v>
      </c>
      <c r="JS39">
        <v>45.464399999999998</v>
      </c>
      <c r="JT39">
        <v>22.936399999999999</v>
      </c>
      <c r="JU39">
        <v>50</v>
      </c>
      <c r="JV39">
        <v>18.4176</v>
      </c>
      <c r="JW39">
        <v>99.082800000000006</v>
      </c>
      <c r="JX39">
        <v>98.741399999999999</v>
      </c>
    </row>
    <row r="40" spans="1:284" x14ac:dyDescent="0.3">
      <c r="A40">
        <v>24</v>
      </c>
      <c r="B40">
        <v>1693589340.5</v>
      </c>
      <c r="C40">
        <v>4475</v>
      </c>
      <c r="D40" t="s">
        <v>544</v>
      </c>
      <c r="E40" t="s">
        <v>545</v>
      </c>
      <c r="F40" t="s">
        <v>416</v>
      </c>
      <c r="G40" t="s">
        <v>417</v>
      </c>
      <c r="H40" t="s">
        <v>508</v>
      </c>
      <c r="I40" t="s">
        <v>418</v>
      </c>
      <c r="J40" t="s">
        <v>509</v>
      </c>
      <c r="K40" t="s">
        <v>420</v>
      </c>
      <c r="L40" t="s">
        <v>510</v>
      </c>
      <c r="M40">
        <v>1693589340.5</v>
      </c>
      <c r="N40">
        <f t="shared" si="0"/>
        <v>5.8920746152223442E-3</v>
      </c>
      <c r="O40">
        <f t="shared" si="1"/>
        <v>5.8920746152223442</v>
      </c>
      <c r="P40">
        <f t="shared" si="2"/>
        <v>-2.3873401258273232</v>
      </c>
      <c r="Q40">
        <f t="shared" si="3"/>
        <v>22.649899999999999</v>
      </c>
      <c r="R40">
        <f t="shared" si="4"/>
        <v>30.504847404909587</v>
      </c>
      <c r="S40">
        <f t="shared" si="5"/>
        <v>3.0459409122991539</v>
      </c>
      <c r="T40">
        <f t="shared" si="6"/>
        <v>2.2616162000004296</v>
      </c>
      <c r="U40">
        <f t="shared" si="7"/>
        <v>0.49038470877839913</v>
      </c>
      <c r="V40">
        <f t="shared" si="8"/>
        <v>2.9269354863560308</v>
      </c>
      <c r="W40">
        <f t="shared" si="9"/>
        <v>0.44889190474184371</v>
      </c>
      <c r="X40">
        <f t="shared" si="10"/>
        <v>0.2839922588789745</v>
      </c>
      <c r="Y40">
        <f t="shared" si="11"/>
        <v>344.37510065815587</v>
      </c>
      <c r="Z40">
        <f t="shared" si="12"/>
        <v>28.769992954617255</v>
      </c>
      <c r="AA40">
        <f t="shared" si="13"/>
        <v>27.964099999999998</v>
      </c>
      <c r="AB40">
        <f t="shared" si="14"/>
        <v>3.7869049087475295</v>
      </c>
      <c r="AC40">
        <f t="shared" si="15"/>
        <v>65.303398496530818</v>
      </c>
      <c r="AD40">
        <f t="shared" si="16"/>
        <v>2.5176542513843696</v>
      </c>
      <c r="AE40">
        <f t="shared" si="17"/>
        <v>3.8553188797947744</v>
      </c>
      <c r="AF40">
        <f t="shared" si="18"/>
        <v>1.2692506573631599</v>
      </c>
      <c r="AG40">
        <f t="shared" si="19"/>
        <v>-259.84049053130536</v>
      </c>
      <c r="AH40">
        <f t="shared" si="20"/>
        <v>48.506781182087252</v>
      </c>
      <c r="AI40">
        <f t="shared" si="21"/>
        <v>3.6166785776813657</v>
      </c>
      <c r="AJ40">
        <f t="shared" si="22"/>
        <v>136.6580698866191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52573.424607669884</v>
      </c>
      <c r="AP40" t="s">
        <v>422</v>
      </c>
      <c r="AQ40">
        <v>10238.9</v>
      </c>
      <c r="AR40">
        <v>302.21199999999999</v>
      </c>
      <c r="AS40">
        <v>4052.3</v>
      </c>
      <c r="AT40">
        <f t="shared" si="26"/>
        <v>0.92542210596451402</v>
      </c>
      <c r="AU40">
        <v>-0.32343011824092421</v>
      </c>
      <c r="AV40" t="s">
        <v>546</v>
      </c>
      <c r="AW40">
        <v>10360.4</v>
      </c>
      <c r="AX40">
        <v>1017.926153846154</v>
      </c>
      <c r="AY40">
        <v>1134.944322557898</v>
      </c>
      <c r="AZ40">
        <f t="shared" si="27"/>
        <v>0.10310476592191986</v>
      </c>
      <c r="BA40">
        <v>0.5</v>
      </c>
      <c r="BB40">
        <f t="shared" si="28"/>
        <v>1513.209900329078</v>
      </c>
      <c r="BC40">
        <f t="shared" si="29"/>
        <v>-2.3873401258273232</v>
      </c>
      <c r="BD40">
        <f t="shared" si="30"/>
        <v>78.00957628208063</v>
      </c>
      <c r="BE40">
        <f t="shared" si="31"/>
        <v>-1.3639284326236302E-3</v>
      </c>
      <c r="BF40">
        <f t="shared" si="32"/>
        <v>2.5704835201669343</v>
      </c>
      <c r="BG40">
        <f t="shared" si="33"/>
        <v>253.597116401394</v>
      </c>
      <c r="BH40" t="s">
        <v>547</v>
      </c>
      <c r="BI40">
        <v>641.37</v>
      </c>
      <c r="BJ40">
        <f t="shared" si="34"/>
        <v>641.37</v>
      </c>
      <c r="BK40">
        <f t="shared" si="35"/>
        <v>0.43488857801015068</v>
      </c>
      <c r="BL40">
        <f t="shared" si="36"/>
        <v>0.23708317747428478</v>
      </c>
      <c r="BM40">
        <f t="shared" si="37"/>
        <v>0.85529626155978045</v>
      </c>
      <c r="BN40">
        <f t="shared" si="38"/>
        <v>0.14052314956659798</v>
      </c>
      <c r="BO40">
        <f t="shared" si="39"/>
        <v>0.77794325824943367</v>
      </c>
      <c r="BP40">
        <f t="shared" si="40"/>
        <v>0.14938022464806774</v>
      </c>
      <c r="BQ40">
        <f t="shared" si="41"/>
        <v>0.85061977535193223</v>
      </c>
      <c r="BR40">
        <v>5958</v>
      </c>
      <c r="BS40">
        <v>290.00000000000011</v>
      </c>
      <c r="BT40">
        <v>1108.5</v>
      </c>
      <c r="BU40">
        <v>245</v>
      </c>
      <c r="BV40">
        <v>10360.4</v>
      </c>
      <c r="BW40">
        <v>1107.52</v>
      </c>
      <c r="BX40">
        <v>0.98</v>
      </c>
      <c r="BY40">
        <v>300.00000000000011</v>
      </c>
      <c r="BZ40">
        <v>38.4</v>
      </c>
      <c r="CA40">
        <v>1134.944322557898</v>
      </c>
      <c r="CB40">
        <v>1.2654812018948489</v>
      </c>
      <c r="CC40">
        <v>-28.416665486151761</v>
      </c>
      <c r="CD40">
        <v>1.0737926687855091</v>
      </c>
      <c r="CE40">
        <v>0.96155611199972846</v>
      </c>
      <c r="CF40">
        <v>-1.12532149054505E-2</v>
      </c>
      <c r="CG40">
        <v>289.99999999999989</v>
      </c>
      <c r="CH40">
        <v>1106.72</v>
      </c>
      <c r="CI40">
        <v>675</v>
      </c>
      <c r="CJ40">
        <v>10337.4</v>
      </c>
      <c r="CK40">
        <v>1107.46</v>
      </c>
      <c r="CL40">
        <v>-0.74</v>
      </c>
      <c r="CZ40">
        <f t="shared" si="42"/>
        <v>1800.03</v>
      </c>
      <c r="DA40">
        <f t="shared" si="43"/>
        <v>1513.209900329078</v>
      </c>
      <c r="DB40">
        <f t="shared" si="44"/>
        <v>0.84065815588022308</v>
      </c>
      <c r="DC40">
        <f t="shared" si="45"/>
        <v>0.19131631176044614</v>
      </c>
      <c r="DD40">
        <v>6</v>
      </c>
      <c r="DE40">
        <v>0.5</v>
      </c>
      <c r="DF40" t="s">
        <v>425</v>
      </c>
      <c r="DG40">
        <v>2</v>
      </c>
      <c r="DH40">
        <v>1693589340.5</v>
      </c>
      <c r="DI40">
        <v>22.649899999999999</v>
      </c>
      <c r="DJ40">
        <v>19.945399999999999</v>
      </c>
      <c r="DK40">
        <v>25.214099999999998</v>
      </c>
      <c r="DL40">
        <v>18.322299999999998</v>
      </c>
      <c r="DM40">
        <v>24.2424</v>
      </c>
      <c r="DN40">
        <v>24.965900000000001</v>
      </c>
      <c r="DO40">
        <v>500.03</v>
      </c>
      <c r="DP40">
        <v>99.751300000000001</v>
      </c>
      <c r="DQ40">
        <v>9.9745700000000007E-2</v>
      </c>
      <c r="DR40">
        <v>28.2715</v>
      </c>
      <c r="DS40">
        <v>27.964099999999998</v>
      </c>
      <c r="DT40">
        <v>999.9</v>
      </c>
      <c r="DU40">
        <v>0</v>
      </c>
      <c r="DV40">
        <v>0</v>
      </c>
      <c r="DW40">
        <v>10010</v>
      </c>
      <c r="DX40">
        <v>0</v>
      </c>
      <c r="DY40">
        <v>1637.8</v>
      </c>
      <c r="DZ40">
        <v>2.7044600000000001</v>
      </c>
      <c r="EA40">
        <v>23.235700000000001</v>
      </c>
      <c r="EB40">
        <v>20.317699999999999</v>
      </c>
      <c r="EC40">
        <v>6.8918100000000004</v>
      </c>
      <c r="ED40">
        <v>19.945399999999999</v>
      </c>
      <c r="EE40">
        <v>18.322299999999998</v>
      </c>
      <c r="EF40">
        <v>2.5151400000000002</v>
      </c>
      <c r="EG40">
        <v>1.8276699999999999</v>
      </c>
      <c r="EH40">
        <v>21.1248</v>
      </c>
      <c r="EI40">
        <v>16.025500000000001</v>
      </c>
      <c r="EJ40">
        <v>1800.03</v>
      </c>
      <c r="EK40">
        <v>0.97799999999999998</v>
      </c>
      <c r="EL40">
        <v>2.1999899999999999E-2</v>
      </c>
      <c r="EM40">
        <v>0</v>
      </c>
      <c r="EN40">
        <v>1017.88</v>
      </c>
      <c r="EO40">
        <v>4.9995000000000003</v>
      </c>
      <c r="EP40">
        <v>19212.7</v>
      </c>
      <c r="EQ40">
        <v>16660.099999999999</v>
      </c>
      <c r="ER40">
        <v>49.875</v>
      </c>
      <c r="ES40">
        <v>51.5</v>
      </c>
      <c r="ET40">
        <v>51.061999999999998</v>
      </c>
      <c r="EU40">
        <v>50.25</v>
      </c>
      <c r="EV40">
        <v>50.875</v>
      </c>
      <c r="EW40">
        <v>1755.54</v>
      </c>
      <c r="EX40">
        <v>39.49</v>
      </c>
      <c r="EY40">
        <v>0</v>
      </c>
      <c r="EZ40">
        <v>113.3999998569489</v>
      </c>
      <c r="FA40">
        <v>0</v>
      </c>
      <c r="FB40">
        <v>1017.926153846154</v>
      </c>
      <c r="FC40">
        <v>1.21162392786843</v>
      </c>
      <c r="FD40">
        <v>20.311111214055561</v>
      </c>
      <c r="FE40">
        <v>19213.280769230769</v>
      </c>
      <c r="FF40">
        <v>15</v>
      </c>
      <c r="FG40">
        <v>1693589301</v>
      </c>
      <c r="FH40" t="s">
        <v>548</v>
      </c>
      <c r="FI40">
        <v>1693589284</v>
      </c>
      <c r="FJ40">
        <v>1693589301</v>
      </c>
      <c r="FK40">
        <v>26</v>
      </c>
      <c r="FL40">
        <v>-8.8999999999999996E-2</v>
      </c>
      <c r="FM40">
        <v>4.0000000000000001E-3</v>
      </c>
      <c r="FN40">
        <v>-1.585</v>
      </c>
      <c r="FO40">
        <v>-1.9E-2</v>
      </c>
      <c r="FP40">
        <v>20</v>
      </c>
      <c r="FQ40">
        <v>18</v>
      </c>
      <c r="FR40">
        <v>1.38</v>
      </c>
      <c r="FS40">
        <v>0.03</v>
      </c>
      <c r="FT40">
        <v>-2.29657314400984</v>
      </c>
      <c r="FU40">
        <v>-2.9553879122457948E-3</v>
      </c>
      <c r="FV40">
        <v>4.3553700546141529E-2</v>
      </c>
      <c r="FW40">
        <v>1</v>
      </c>
      <c r="FX40">
        <v>0.48151143353040782</v>
      </c>
      <c r="FY40">
        <v>8.6496938018500863E-2</v>
      </c>
      <c r="FZ40">
        <v>1.8497451881568521E-2</v>
      </c>
      <c r="GA40">
        <v>1</v>
      </c>
      <c r="GB40">
        <v>2</v>
      </c>
      <c r="GC40">
        <v>2</v>
      </c>
      <c r="GD40" t="s">
        <v>427</v>
      </c>
      <c r="GE40">
        <v>2.9701499999999998</v>
      </c>
      <c r="GF40">
        <v>2.8115199999999998</v>
      </c>
      <c r="GG40">
        <v>7.0702300000000003E-3</v>
      </c>
      <c r="GH40">
        <v>5.7434399999999998E-3</v>
      </c>
      <c r="GI40">
        <v>0.12427000000000001</v>
      </c>
      <c r="GJ40">
        <v>9.8495700000000005E-2</v>
      </c>
      <c r="GK40">
        <v>29317.3</v>
      </c>
      <c r="GL40">
        <v>27081.7</v>
      </c>
      <c r="GM40">
        <v>26537.7</v>
      </c>
      <c r="GN40">
        <v>25697.8</v>
      </c>
      <c r="GO40">
        <v>31616</v>
      </c>
      <c r="GP40">
        <v>32619.3</v>
      </c>
      <c r="GQ40">
        <v>37577.9</v>
      </c>
      <c r="GR40">
        <v>38010.300000000003</v>
      </c>
      <c r="GS40">
        <v>1.9669000000000001</v>
      </c>
      <c r="GT40">
        <v>2.0055999999999998</v>
      </c>
      <c r="GU40">
        <v>3.3169999999999998E-2</v>
      </c>
      <c r="GV40">
        <v>0</v>
      </c>
      <c r="GW40">
        <v>27.4222</v>
      </c>
      <c r="GX40">
        <v>999.9</v>
      </c>
      <c r="GY40">
        <v>45.1</v>
      </c>
      <c r="GZ40">
        <v>33.9</v>
      </c>
      <c r="HA40">
        <v>24.023299999999999</v>
      </c>
      <c r="HB40">
        <v>61.823300000000003</v>
      </c>
      <c r="HC40">
        <v>12.9968</v>
      </c>
      <c r="HD40">
        <v>1</v>
      </c>
      <c r="HE40">
        <v>0.31481700000000001</v>
      </c>
      <c r="HF40">
        <v>3.05071</v>
      </c>
      <c r="HG40">
        <v>20.226700000000001</v>
      </c>
      <c r="HH40">
        <v>5.2107000000000001</v>
      </c>
      <c r="HI40">
        <v>11.9339</v>
      </c>
      <c r="HJ40">
        <v>4.9875999999999996</v>
      </c>
      <c r="HK40">
        <v>3.2909999999999999</v>
      </c>
      <c r="HL40">
        <v>9999</v>
      </c>
      <c r="HM40">
        <v>9999</v>
      </c>
      <c r="HN40">
        <v>9999</v>
      </c>
      <c r="HO40">
        <v>999.9</v>
      </c>
      <c r="HP40">
        <v>1.8705700000000001</v>
      </c>
      <c r="HQ40">
        <v>1.87683</v>
      </c>
      <c r="HR40">
        <v>1.8746799999999999</v>
      </c>
      <c r="HS40">
        <v>1.87286</v>
      </c>
      <c r="HT40">
        <v>1.8733500000000001</v>
      </c>
      <c r="HU40">
        <v>1.87073</v>
      </c>
      <c r="HV40">
        <v>1.8766700000000001</v>
      </c>
      <c r="HW40">
        <v>1.87571</v>
      </c>
      <c r="HX40">
        <v>5</v>
      </c>
      <c r="HY40">
        <v>0</v>
      </c>
      <c r="HZ40">
        <v>0</v>
      </c>
      <c r="IA40">
        <v>0</v>
      </c>
      <c r="IB40" t="s">
        <v>428</v>
      </c>
      <c r="IC40" t="s">
        <v>429</v>
      </c>
      <c r="ID40" t="s">
        <v>430</v>
      </c>
      <c r="IE40" t="s">
        <v>430</v>
      </c>
      <c r="IF40" t="s">
        <v>430</v>
      </c>
      <c r="IG40" t="s">
        <v>430</v>
      </c>
      <c r="IH40">
        <v>0</v>
      </c>
      <c r="II40">
        <v>100</v>
      </c>
      <c r="IJ40">
        <v>100</v>
      </c>
      <c r="IK40">
        <v>-1.593</v>
      </c>
      <c r="IL40">
        <v>0.2482</v>
      </c>
      <c r="IM40">
        <v>-1.5287077887026499</v>
      </c>
      <c r="IN40">
        <v>-2.677719669153116E-3</v>
      </c>
      <c r="IO40">
        <v>1.9353498771248068E-6</v>
      </c>
      <c r="IP40">
        <v>-6.1862177325538213E-10</v>
      </c>
      <c r="IQ40">
        <v>-0.22660430074161639</v>
      </c>
      <c r="IR40">
        <v>-1.5299015507423901E-2</v>
      </c>
      <c r="IS40">
        <v>1.742162107778985E-3</v>
      </c>
      <c r="IT40">
        <v>-1.472690239905804E-5</v>
      </c>
      <c r="IU40">
        <v>3</v>
      </c>
      <c r="IV40">
        <v>2255</v>
      </c>
      <c r="IW40">
        <v>2</v>
      </c>
      <c r="IX40">
        <v>41</v>
      </c>
      <c r="IY40">
        <v>0.9</v>
      </c>
      <c r="IZ40">
        <v>0.7</v>
      </c>
      <c r="JA40">
        <v>0.19531200000000001</v>
      </c>
      <c r="JB40">
        <v>2.5537100000000001</v>
      </c>
      <c r="JC40">
        <v>1.5991200000000001</v>
      </c>
      <c r="JD40">
        <v>2.2692899999999998</v>
      </c>
      <c r="JE40">
        <v>1.5502899999999999</v>
      </c>
      <c r="JF40">
        <v>2.3889200000000002</v>
      </c>
      <c r="JG40">
        <v>38.895099999999999</v>
      </c>
      <c r="JH40">
        <v>23.780999999999999</v>
      </c>
      <c r="JI40">
        <v>18</v>
      </c>
      <c r="JJ40">
        <v>504.041</v>
      </c>
      <c r="JK40">
        <v>497.88</v>
      </c>
      <c r="JL40">
        <v>23.252400000000002</v>
      </c>
      <c r="JM40">
        <v>31.3781</v>
      </c>
      <c r="JN40">
        <v>29.999600000000001</v>
      </c>
      <c r="JO40">
        <v>31.427900000000001</v>
      </c>
      <c r="JP40">
        <v>31.403400000000001</v>
      </c>
      <c r="JQ40">
        <v>3.95431</v>
      </c>
      <c r="JR40">
        <v>29.022200000000002</v>
      </c>
      <c r="JS40">
        <v>44.514299999999999</v>
      </c>
      <c r="JT40">
        <v>23.261700000000001</v>
      </c>
      <c r="JU40">
        <v>20</v>
      </c>
      <c r="JV40">
        <v>18.310500000000001</v>
      </c>
      <c r="JW40">
        <v>99.096699999999998</v>
      </c>
      <c r="JX40">
        <v>98.749700000000004</v>
      </c>
    </row>
    <row r="41" spans="1:284" x14ac:dyDescent="0.3">
      <c r="A41">
        <v>25</v>
      </c>
      <c r="B41">
        <v>1693589470</v>
      </c>
      <c r="C41">
        <v>4604.5</v>
      </c>
      <c r="D41" t="s">
        <v>549</v>
      </c>
      <c r="E41" t="s">
        <v>550</v>
      </c>
      <c r="F41" t="s">
        <v>416</v>
      </c>
      <c r="G41" t="s">
        <v>417</v>
      </c>
      <c r="H41" t="s">
        <v>508</v>
      </c>
      <c r="I41" t="s">
        <v>418</v>
      </c>
      <c r="J41" t="s">
        <v>509</v>
      </c>
      <c r="K41" t="s">
        <v>420</v>
      </c>
      <c r="L41" t="s">
        <v>510</v>
      </c>
      <c r="M41">
        <v>1693589470</v>
      </c>
      <c r="N41">
        <f t="shared" si="0"/>
        <v>5.8792237528940581E-3</v>
      </c>
      <c r="O41">
        <f t="shared" si="1"/>
        <v>5.8792237528940579</v>
      </c>
      <c r="P41">
        <f t="shared" si="2"/>
        <v>19.969038493409517</v>
      </c>
      <c r="Q41">
        <f t="shared" si="3"/>
        <v>373.35199999999998</v>
      </c>
      <c r="R41">
        <f t="shared" si="4"/>
        <v>295.96671151118744</v>
      </c>
      <c r="S41">
        <f t="shared" si="5"/>
        <v>29.552569595386526</v>
      </c>
      <c r="T41">
        <f t="shared" si="6"/>
        <v>37.279567378507991</v>
      </c>
      <c r="U41">
        <f t="shared" si="7"/>
        <v>0.48931288550965601</v>
      </c>
      <c r="V41">
        <f t="shared" si="8"/>
        <v>2.9348111277781972</v>
      </c>
      <c r="W41">
        <f t="shared" si="9"/>
        <v>0.44809397011083318</v>
      </c>
      <c r="X41">
        <f t="shared" si="10"/>
        <v>0.2834721709419919</v>
      </c>
      <c r="Y41">
        <f t="shared" si="11"/>
        <v>344.36370065817783</v>
      </c>
      <c r="Z41">
        <f t="shared" si="12"/>
        <v>28.871280154676075</v>
      </c>
      <c r="AA41">
        <f t="shared" si="13"/>
        <v>28.032800000000002</v>
      </c>
      <c r="AB41">
        <f t="shared" si="14"/>
        <v>3.8021019516689978</v>
      </c>
      <c r="AC41">
        <f t="shared" si="15"/>
        <v>65.337781132812395</v>
      </c>
      <c r="AD41">
        <f t="shared" si="16"/>
        <v>2.5335691328252499</v>
      </c>
      <c r="AE41">
        <f t="shared" si="17"/>
        <v>3.8776479532955874</v>
      </c>
      <c r="AF41">
        <f t="shared" si="18"/>
        <v>1.2685328188437479</v>
      </c>
      <c r="AG41">
        <f t="shared" si="19"/>
        <v>-259.27376750262795</v>
      </c>
      <c r="AH41">
        <f t="shared" si="20"/>
        <v>53.478879682022615</v>
      </c>
      <c r="AI41">
        <f t="shared" si="21"/>
        <v>3.9800284535653754</v>
      </c>
      <c r="AJ41">
        <f t="shared" si="22"/>
        <v>142.54884129113785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52782.664516219113</v>
      </c>
      <c r="AP41" t="s">
        <v>422</v>
      </c>
      <c r="AQ41">
        <v>10238.9</v>
      </c>
      <c r="AR41">
        <v>302.21199999999999</v>
      </c>
      <c r="AS41">
        <v>4052.3</v>
      </c>
      <c r="AT41">
        <f t="shared" si="26"/>
        <v>0.92542210596451402</v>
      </c>
      <c r="AU41">
        <v>-0.32343011824092421</v>
      </c>
      <c r="AV41" t="s">
        <v>551</v>
      </c>
      <c r="AW41">
        <v>10393.700000000001</v>
      </c>
      <c r="AX41">
        <v>959.09068000000002</v>
      </c>
      <c r="AY41">
        <v>1191.183099644019</v>
      </c>
      <c r="AZ41">
        <f t="shared" si="27"/>
        <v>0.19484193463908195</v>
      </c>
      <c r="BA41">
        <v>0.5</v>
      </c>
      <c r="BB41">
        <f t="shared" si="28"/>
        <v>1513.159500329089</v>
      </c>
      <c r="BC41">
        <f t="shared" si="29"/>
        <v>19.969038493409517</v>
      </c>
      <c r="BD41">
        <f t="shared" si="30"/>
        <v>147.41346223081314</v>
      </c>
      <c r="BE41">
        <f t="shared" si="31"/>
        <v>1.3410660678690607E-2</v>
      </c>
      <c r="BF41">
        <f t="shared" si="32"/>
        <v>2.4019119321043223</v>
      </c>
      <c r="BG41">
        <f t="shared" si="33"/>
        <v>256.30093335788013</v>
      </c>
      <c r="BH41" t="s">
        <v>552</v>
      </c>
      <c r="BI41">
        <v>621.57000000000005</v>
      </c>
      <c r="BJ41">
        <f t="shared" si="34"/>
        <v>621.57000000000005</v>
      </c>
      <c r="BK41">
        <f t="shared" si="35"/>
        <v>0.47819105208447454</v>
      </c>
      <c r="BL41">
        <f t="shared" si="36"/>
        <v>0.40745625370811461</v>
      </c>
      <c r="BM41">
        <f t="shared" si="37"/>
        <v>0.8339673773091969</v>
      </c>
      <c r="BN41">
        <f t="shared" si="38"/>
        <v>0.26107982558370951</v>
      </c>
      <c r="BO41">
        <f t="shared" si="39"/>
        <v>0.76294660294797911</v>
      </c>
      <c r="BP41">
        <f t="shared" si="40"/>
        <v>0.26406531613606421</v>
      </c>
      <c r="BQ41">
        <f t="shared" si="41"/>
        <v>0.73593468386393579</v>
      </c>
      <c r="BR41">
        <v>5960</v>
      </c>
      <c r="BS41">
        <v>290.00000000000011</v>
      </c>
      <c r="BT41">
        <v>1137.3</v>
      </c>
      <c r="BU41">
        <v>95</v>
      </c>
      <c r="BV41">
        <v>10393.700000000001</v>
      </c>
      <c r="BW41">
        <v>1133.94</v>
      </c>
      <c r="BX41">
        <v>3.36</v>
      </c>
      <c r="BY41">
        <v>300.00000000000011</v>
      </c>
      <c r="BZ41">
        <v>38.4</v>
      </c>
      <c r="CA41">
        <v>1191.183099644019</v>
      </c>
      <c r="CB41">
        <v>1.000753658018199</v>
      </c>
      <c r="CC41">
        <v>-59.498864701711589</v>
      </c>
      <c r="CD41">
        <v>0.84920543166063978</v>
      </c>
      <c r="CE41">
        <v>0.99432852400814797</v>
      </c>
      <c r="CF41">
        <v>-1.125409010011123E-2</v>
      </c>
      <c r="CG41">
        <v>289.99999999999989</v>
      </c>
      <c r="CH41">
        <v>1131.45</v>
      </c>
      <c r="CI41">
        <v>865</v>
      </c>
      <c r="CJ41">
        <v>10322.6</v>
      </c>
      <c r="CK41">
        <v>1133.54</v>
      </c>
      <c r="CL41">
        <v>-2.09</v>
      </c>
      <c r="CZ41">
        <f t="shared" si="42"/>
        <v>1799.97</v>
      </c>
      <c r="DA41">
        <f t="shared" si="43"/>
        <v>1513.159500329089</v>
      </c>
      <c r="DB41">
        <f t="shared" si="44"/>
        <v>0.84065817781912422</v>
      </c>
      <c r="DC41">
        <f t="shared" si="45"/>
        <v>0.19131635563824831</v>
      </c>
      <c r="DD41">
        <v>6</v>
      </c>
      <c r="DE41">
        <v>0.5</v>
      </c>
      <c r="DF41" t="s">
        <v>425</v>
      </c>
      <c r="DG41">
        <v>2</v>
      </c>
      <c r="DH41">
        <v>1693589470</v>
      </c>
      <c r="DI41">
        <v>373.35199999999998</v>
      </c>
      <c r="DJ41">
        <v>399.95600000000002</v>
      </c>
      <c r="DK41">
        <v>25.3735</v>
      </c>
      <c r="DL41">
        <v>18.4956</v>
      </c>
      <c r="DM41">
        <v>375.589</v>
      </c>
      <c r="DN41">
        <v>25.122399999999999</v>
      </c>
      <c r="DO41">
        <v>499.86599999999999</v>
      </c>
      <c r="DP41">
        <v>99.751599999999996</v>
      </c>
      <c r="DQ41">
        <v>9.9391499999999994E-2</v>
      </c>
      <c r="DR41">
        <v>28.370799999999999</v>
      </c>
      <c r="DS41">
        <v>28.032800000000002</v>
      </c>
      <c r="DT41">
        <v>999.9</v>
      </c>
      <c r="DU41">
        <v>0</v>
      </c>
      <c r="DV41">
        <v>0</v>
      </c>
      <c r="DW41">
        <v>10055</v>
      </c>
      <c r="DX41">
        <v>0</v>
      </c>
      <c r="DY41">
        <v>1643.03</v>
      </c>
      <c r="DZ41">
        <v>-26.604199999999999</v>
      </c>
      <c r="EA41">
        <v>383.072</v>
      </c>
      <c r="EB41">
        <v>407.49299999999999</v>
      </c>
      <c r="EC41">
        <v>6.8778600000000001</v>
      </c>
      <c r="ED41">
        <v>399.95600000000002</v>
      </c>
      <c r="EE41">
        <v>18.4956</v>
      </c>
      <c r="EF41">
        <v>2.53105</v>
      </c>
      <c r="EG41">
        <v>1.84497</v>
      </c>
      <c r="EH41">
        <v>21.227499999999999</v>
      </c>
      <c r="EI41">
        <v>16.173100000000002</v>
      </c>
      <c r="EJ41">
        <v>1799.97</v>
      </c>
      <c r="EK41">
        <v>0.97799999999999998</v>
      </c>
      <c r="EL41">
        <v>2.1999899999999999E-2</v>
      </c>
      <c r="EM41">
        <v>0</v>
      </c>
      <c r="EN41">
        <v>958.60900000000004</v>
      </c>
      <c r="EO41">
        <v>4.9995000000000003</v>
      </c>
      <c r="EP41">
        <v>18196.2</v>
      </c>
      <c r="EQ41">
        <v>16659.5</v>
      </c>
      <c r="ER41">
        <v>49.875</v>
      </c>
      <c r="ES41">
        <v>51.436999999999998</v>
      </c>
      <c r="ET41">
        <v>50.936999999999998</v>
      </c>
      <c r="EU41">
        <v>50.186999999999998</v>
      </c>
      <c r="EV41">
        <v>50.875</v>
      </c>
      <c r="EW41">
        <v>1755.48</v>
      </c>
      <c r="EX41">
        <v>39.49</v>
      </c>
      <c r="EY41">
        <v>0</v>
      </c>
      <c r="EZ41">
        <v>127.3999998569489</v>
      </c>
      <c r="FA41">
        <v>0</v>
      </c>
      <c r="FB41">
        <v>959.09068000000002</v>
      </c>
      <c r="FC41">
        <v>-3.7378461462267549</v>
      </c>
      <c r="FD41">
        <v>-138.79230860139009</v>
      </c>
      <c r="FE41">
        <v>18209.687999999998</v>
      </c>
      <c r="FF41">
        <v>15</v>
      </c>
      <c r="FG41">
        <v>1693589431.5</v>
      </c>
      <c r="FH41" t="s">
        <v>553</v>
      </c>
      <c r="FI41">
        <v>1693589418</v>
      </c>
      <c r="FJ41">
        <v>1693589431.5</v>
      </c>
      <c r="FK41">
        <v>27</v>
      </c>
      <c r="FL41">
        <v>5.8000000000000003E-2</v>
      </c>
      <c r="FM41">
        <v>-4.0000000000000001E-3</v>
      </c>
      <c r="FN41">
        <v>-2.2749999999999999</v>
      </c>
      <c r="FO41">
        <v>-2.1999999999999999E-2</v>
      </c>
      <c r="FP41">
        <v>400</v>
      </c>
      <c r="FQ41">
        <v>18</v>
      </c>
      <c r="FR41">
        <v>0.26</v>
      </c>
      <c r="FS41">
        <v>0.03</v>
      </c>
      <c r="FT41">
        <v>19.86705796542946</v>
      </c>
      <c r="FU41">
        <v>0.13206500900077939</v>
      </c>
      <c r="FV41">
        <v>0.16257802827397891</v>
      </c>
      <c r="FW41">
        <v>1</v>
      </c>
      <c r="FX41">
        <v>0.48402365756776888</v>
      </c>
      <c r="FY41">
        <v>8.5819564807850093E-2</v>
      </c>
      <c r="FZ41">
        <v>1.979168089879417E-2</v>
      </c>
      <c r="GA41">
        <v>1</v>
      </c>
      <c r="GB41">
        <v>2</v>
      </c>
      <c r="GC41">
        <v>2</v>
      </c>
      <c r="GD41" t="s">
        <v>427</v>
      </c>
      <c r="GE41">
        <v>2.9698199999999999</v>
      </c>
      <c r="GF41">
        <v>2.8115600000000001</v>
      </c>
      <c r="GG41">
        <v>9.26786E-2</v>
      </c>
      <c r="GH41">
        <v>9.6237100000000006E-2</v>
      </c>
      <c r="GI41">
        <v>0.124836</v>
      </c>
      <c r="GJ41">
        <v>9.9175600000000003E-2</v>
      </c>
      <c r="GK41">
        <v>26794.1</v>
      </c>
      <c r="GL41">
        <v>24619.1</v>
      </c>
      <c r="GM41">
        <v>26541.8</v>
      </c>
      <c r="GN41">
        <v>25700</v>
      </c>
      <c r="GO41">
        <v>31606.3</v>
      </c>
      <c r="GP41">
        <v>32604.400000000001</v>
      </c>
      <c r="GQ41">
        <v>37583.800000000003</v>
      </c>
      <c r="GR41">
        <v>38014.199999999997</v>
      </c>
      <c r="GS41">
        <v>1.9681999999999999</v>
      </c>
      <c r="GT41">
        <v>2.0083000000000002</v>
      </c>
      <c r="GU41">
        <v>3.09497E-2</v>
      </c>
      <c r="GV41">
        <v>0</v>
      </c>
      <c r="GW41">
        <v>27.5273</v>
      </c>
      <c r="GX41">
        <v>999.9</v>
      </c>
      <c r="GY41">
        <v>44.8</v>
      </c>
      <c r="GZ41">
        <v>33.9</v>
      </c>
      <c r="HA41">
        <v>23.863800000000001</v>
      </c>
      <c r="HB41">
        <v>61.363300000000002</v>
      </c>
      <c r="HC41">
        <v>12.680300000000001</v>
      </c>
      <c r="HD41">
        <v>1</v>
      </c>
      <c r="HE41">
        <v>0.31109799999999999</v>
      </c>
      <c r="HF41">
        <v>3.5603400000000001</v>
      </c>
      <c r="HG41">
        <v>20.217199999999998</v>
      </c>
      <c r="HH41">
        <v>5.2107000000000001</v>
      </c>
      <c r="HI41">
        <v>11.9339</v>
      </c>
      <c r="HJ41">
        <v>4.9875999999999996</v>
      </c>
      <c r="HK41">
        <v>3.2909999999999999</v>
      </c>
      <c r="HL41">
        <v>9999</v>
      </c>
      <c r="HM41">
        <v>9999</v>
      </c>
      <c r="HN41">
        <v>9999</v>
      </c>
      <c r="HO41">
        <v>999.9</v>
      </c>
      <c r="HP41">
        <v>1.8705700000000001</v>
      </c>
      <c r="HQ41">
        <v>1.87683</v>
      </c>
      <c r="HR41">
        <v>1.87462</v>
      </c>
      <c r="HS41">
        <v>1.87286</v>
      </c>
      <c r="HT41">
        <v>1.8733200000000001</v>
      </c>
      <c r="HU41">
        <v>1.87073</v>
      </c>
      <c r="HV41">
        <v>1.8766700000000001</v>
      </c>
      <c r="HW41">
        <v>1.87565</v>
      </c>
      <c r="HX41">
        <v>5</v>
      </c>
      <c r="HY41">
        <v>0</v>
      </c>
      <c r="HZ41">
        <v>0</v>
      </c>
      <c r="IA41">
        <v>0</v>
      </c>
      <c r="IB41" t="s">
        <v>428</v>
      </c>
      <c r="IC41" t="s">
        <v>429</v>
      </c>
      <c r="ID41" t="s">
        <v>430</v>
      </c>
      <c r="IE41" t="s">
        <v>430</v>
      </c>
      <c r="IF41" t="s">
        <v>430</v>
      </c>
      <c r="IG41" t="s">
        <v>430</v>
      </c>
      <c r="IH41">
        <v>0</v>
      </c>
      <c r="II41">
        <v>100</v>
      </c>
      <c r="IJ41">
        <v>100</v>
      </c>
      <c r="IK41">
        <v>-2.2370000000000001</v>
      </c>
      <c r="IL41">
        <v>0.25109999999999999</v>
      </c>
      <c r="IM41">
        <v>-1.471024145705575</v>
      </c>
      <c r="IN41">
        <v>-2.677719669153116E-3</v>
      </c>
      <c r="IO41">
        <v>1.9353498771248068E-6</v>
      </c>
      <c r="IP41">
        <v>-6.1862177325538213E-10</v>
      </c>
      <c r="IQ41">
        <v>-0.23060519189956111</v>
      </c>
      <c r="IR41">
        <v>-1.5299015507423901E-2</v>
      </c>
      <c r="IS41">
        <v>1.742162107778985E-3</v>
      </c>
      <c r="IT41">
        <v>-1.472690239905804E-5</v>
      </c>
      <c r="IU41">
        <v>3</v>
      </c>
      <c r="IV41">
        <v>2255</v>
      </c>
      <c r="IW41">
        <v>2</v>
      </c>
      <c r="IX41">
        <v>41</v>
      </c>
      <c r="IY41">
        <v>0.9</v>
      </c>
      <c r="IZ41">
        <v>0.6</v>
      </c>
      <c r="JA41">
        <v>0.95459000000000005</v>
      </c>
      <c r="JB41">
        <v>2.50732</v>
      </c>
      <c r="JC41">
        <v>1.6003400000000001</v>
      </c>
      <c r="JD41">
        <v>2.2705099999999998</v>
      </c>
      <c r="JE41">
        <v>1.5502899999999999</v>
      </c>
      <c r="JF41">
        <v>2.34497</v>
      </c>
      <c r="JG41">
        <v>38.870399999999997</v>
      </c>
      <c r="JH41">
        <v>23.772300000000001</v>
      </c>
      <c r="JI41">
        <v>18</v>
      </c>
      <c r="JJ41">
        <v>504.476</v>
      </c>
      <c r="JK41">
        <v>499.30099999999999</v>
      </c>
      <c r="JL41">
        <v>23.0594</v>
      </c>
      <c r="JM41">
        <v>31.3123</v>
      </c>
      <c r="JN41">
        <v>30</v>
      </c>
      <c r="JO41">
        <v>31.378499999999999</v>
      </c>
      <c r="JP41">
        <v>31.3598</v>
      </c>
      <c r="JQ41">
        <v>19.1342</v>
      </c>
      <c r="JR41">
        <v>28.261199999999999</v>
      </c>
      <c r="JS41">
        <v>43.698300000000003</v>
      </c>
      <c r="JT41">
        <v>23.059200000000001</v>
      </c>
      <c r="JU41">
        <v>400</v>
      </c>
      <c r="JV41">
        <v>18.4543</v>
      </c>
      <c r="JW41">
        <v>99.112200000000001</v>
      </c>
      <c r="JX41">
        <v>98.759</v>
      </c>
    </row>
    <row r="42" spans="1:284" x14ac:dyDescent="0.3">
      <c r="A42">
        <v>26</v>
      </c>
      <c r="B42">
        <v>1693589598.5</v>
      </c>
      <c r="C42">
        <v>4733</v>
      </c>
      <c r="D42" t="s">
        <v>554</v>
      </c>
      <c r="E42" t="s">
        <v>555</v>
      </c>
      <c r="F42" t="s">
        <v>416</v>
      </c>
      <c r="G42" t="s">
        <v>417</v>
      </c>
      <c r="H42" t="s">
        <v>508</v>
      </c>
      <c r="I42" t="s">
        <v>418</v>
      </c>
      <c r="J42" t="s">
        <v>509</v>
      </c>
      <c r="K42" t="s">
        <v>420</v>
      </c>
      <c r="L42" t="s">
        <v>510</v>
      </c>
      <c r="M42">
        <v>1693589598.5</v>
      </c>
      <c r="N42">
        <f t="shared" si="0"/>
        <v>5.8568435323458892E-3</v>
      </c>
      <c r="O42">
        <f t="shared" si="1"/>
        <v>5.8568435323458896</v>
      </c>
      <c r="P42">
        <f t="shared" si="2"/>
        <v>20.619999643052179</v>
      </c>
      <c r="Q42">
        <f t="shared" si="3"/>
        <v>372.62900000000002</v>
      </c>
      <c r="R42">
        <f t="shared" si="4"/>
        <v>292.37455051393249</v>
      </c>
      <c r="S42">
        <f t="shared" si="5"/>
        <v>29.193076980243497</v>
      </c>
      <c r="T42">
        <f t="shared" si="6"/>
        <v>37.206340507235005</v>
      </c>
      <c r="U42">
        <f t="shared" si="7"/>
        <v>0.48521900686860014</v>
      </c>
      <c r="V42">
        <f t="shared" si="8"/>
        <v>2.9242487046751964</v>
      </c>
      <c r="W42">
        <f t="shared" si="9"/>
        <v>0.44452297032391946</v>
      </c>
      <c r="X42">
        <f t="shared" si="10"/>
        <v>0.28119824706887109</v>
      </c>
      <c r="Y42">
        <f t="shared" si="11"/>
        <v>344.4093006580901</v>
      </c>
      <c r="Z42">
        <f t="shared" si="12"/>
        <v>28.881255030112886</v>
      </c>
      <c r="AA42">
        <f t="shared" si="13"/>
        <v>28.024699999999999</v>
      </c>
      <c r="AB42">
        <f t="shared" si="14"/>
        <v>3.8003073982154887</v>
      </c>
      <c r="AC42">
        <f t="shared" si="15"/>
        <v>65.145324026287881</v>
      </c>
      <c r="AD42">
        <f t="shared" si="16"/>
        <v>2.5264294296805008</v>
      </c>
      <c r="AE42">
        <f t="shared" si="17"/>
        <v>3.8781439304239527</v>
      </c>
      <c r="AF42">
        <f t="shared" si="18"/>
        <v>1.2738779685349879</v>
      </c>
      <c r="AG42">
        <f t="shared" si="19"/>
        <v>-258.28679977645373</v>
      </c>
      <c r="AH42">
        <f t="shared" si="20"/>
        <v>54.910225094774546</v>
      </c>
      <c r="AI42">
        <f t="shared" si="21"/>
        <v>4.1011929194099102</v>
      </c>
      <c r="AJ42">
        <f t="shared" si="22"/>
        <v>145.13391889582084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52478.44865519186</v>
      </c>
      <c r="AP42" t="s">
        <v>422</v>
      </c>
      <c r="AQ42">
        <v>10238.9</v>
      </c>
      <c r="AR42">
        <v>302.21199999999999</v>
      </c>
      <c r="AS42">
        <v>4052.3</v>
      </c>
      <c r="AT42">
        <f t="shared" si="26"/>
        <v>0.92542210596451402</v>
      </c>
      <c r="AU42">
        <v>-0.32343011824092421</v>
      </c>
      <c r="AV42" t="s">
        <v>556</v>
      </c>
      <c r="AW42">
        <v>10385.9</v>
      </c>
      <c r="AX42">
        <v>955.83851999999979</v>
      </c>
      <c r="AY42">
        <v>1195.275025957621</v>
      </c>
      <c r="AZ42">
        <f t="shared" si="27"/>
        <v>0.20031917404598276</v>
      </c>
      <c r="BA42">
        <v>0.5</v>
      </c>
      <c r="BB42">
        <f t="shared" si="28"/>
        <v>1513.361100329045</v>
      </c>
      <c r="BC42">
        <f t="shared" si="29"/>
        <v>20.619999643052179</v>
      </c>
      <c r="BD42">
        <f t="shared" si="30"/>
        <v>151.57762282561697</v>
      </c>
      <c r="BE42">
        <f t="shared" si="31"/>
        <v>1.3839016845840324E-2</v>
      </c>
      <c r="BF42">
        <f t="shared" si="32"/>
        <v>2.3902657647794578</v>
      </c>
      <c r="BG42">
        <f t="shared" si="33"/>
        <v>256.48986375198615</v>
      </c>
      <c r="BH42" t="s">
        <v>557</v>
      </c>
      <c r="BI42">
        <v>629.19000000000005</v>
      </c>
      <c r="BJ42">
        <f t="shared" si="34"/>
        <v>629.19000000000005</v>
      </c>
      <c r="BK42">
        <f t="shared" si="35"/>
        <v>0.47360232052375506</v>
      </c>
      <c r="BL42">
        <f t="shared" si="36"/>
        <v>0.42296915653717759</v>
      </c>
      <c r="BM42">
        <f t="shared" si="37"/>
        <v>0.83462844432179484</v>
      </c>
      <c r="BN42">
        <f t="shared" si="38"/>
        <v>0.26810706411328161</v>
      </c>
      <c r="BO42">
        <f t="shared" si="39"/>
        <v>0.76185544820344986</v>
      </c>
      <c r="BP42">
        <f t="shared" si="40"/>
        <v>0.27842356008170382</v>
      </c>
      <c r="BQ42">
        <f t="shared" si="41"/>
        <v>0.72157643991829623</v>
      </c>
      <c r="BR42">
        <v>5962</v>
      </c>
      <c r="BS42">
        <v>290.00000000000011</v>
      </c>
      <c r="BT42">
        <v>1143.02</v>
      </c>
      <c r="BU42">
        <v>125</v>
      </c>
      <c r="BV42">
        <v>10385.9</v>
      </c>
      <c r="BW42">
        <v>1138.3800000000001</v>
      </c>
      <c r="BX42">
        <v>4.6399999999999997</v>
      </c>
      <c r="BY42">
        <v>300.00000000000011</v>
      </c>
      <c r="BZ42">
        <v>38.4</v>
      </c>
      <c r="CA42">
        <v>1195.275025957621</v>
      </c>
      <c r="CB42">
        <v>0.99827355070322832</v>
      </c>
      <c r="CC42">
        <v>-59.086379967525858</v>
      </c>
      <c r="CD42">
        <v>0.84708986301971623</v>
      </c>
      <c r="CE42">
        <v>0.99427797103208304</v>
      </c>
      <c r="CF42">
        <v>-1.125405139043383E-2</v>
      </c>
      <c r="CG42">
        <v>289.99999999999989</v>
      </c>
      <c r="CH42">
        <v>1136.46</v>
      </c>
      <c r="CI42">
        <v>765</v>
      </c>
      <c r="CJ42">
        <v>10329.5</v>
      </c>
      <c r="CK42">
        <v>1138.07</v>
      </c>
      <c r="CL42">
        <v>-1.61</v>
      </c>
      <c r="CZ42">
        <f t="shared" si="42"/>
        <v>1800.21</v>
      </c>
      <c r="DA42">
        <f t="shared" si="43"/>
        <v>1513.361100329045</v>
      </c>
      <c r="DB42">
        <f t="shared" si="44"/>
        <v>0.84065809007229431</v>
      </c>
      <c r="DC42">
        <f t="shared" si="45"/>
        <v>0.19131618014458873</v>
      </c>
      <c r="DD42">
        <v>6</v>
      </c>
      <c r="DE42">
        <v>0.5</v>
      </c>
      <c r="DF42" t="s">
        <v>425</v>
      </c>
      <c r="DG42">
        <v>2</v>
      </c>
      <c r="DH42">
        <v>1693589598.5</v>
      </c>
      <c r="DI42">
        <v>372.62900000000002</v>
      </c>
      <c r="DJ42">
        <v>399.99</v>
      </c>
      <c r="DK42">
        <v>25.302700000000002</v>
      </c>
      <c r="DL42">
        <v>18.4528</v>
      </c>
      <c r="DM42">
        <v>374.92700000000002</v>
      </c>
      <c r="DN42">
        <v>25.053599999999999</v>
      </c>
      <c r="DO42">
        <v>500.03500000000003</v>
      </c>
      <c r="DP42">
        <v>99.748000000000005</v>
      </c>
      <c r="DQ42">
        <v>0.100215</v>
      </c>
      <c r="DR42">
        <v>28.373000000000001</v>
      </c>
      <c r="DS42">
        <v>28.024699999999999</v>
      </c>
      <c r="DT42">
        <v>999.9</v>
      </c>
      <c r="DU42">
        <v>0</v>
      </c>
      <c r="DV42">
        <v>0</v>
      </c>
      <c r="DW42">
        <v>9995</v>
      </c>
      <c r="DX42">
        <v>0</v>
      </c>
      <c r="DY42">
        <v>1652.68</v>
      </c>
      <c r="DZ42">
        <v>-27.360099999999999</v>
      </c>
      <c r="EA42">
        <v>382.303</v>
      </c>
      <c r="EB42">
        <v>407.50900000000001</v>
      </c>
      <c r="EC42">
        <v>6.8498599999999996</v>
      </c>
      <c r="ED42">
        <v>399.99</v>
      </c>
      <c r="EE42">
        <v>18.4528</v>
      </c>
      <c r="EF42">
        <v>2.5238900000000002</v>
      </c>
      <c r="EG42">
        <v>1.84063</v>
      </c>
      <c r="EH42">
        <v>21.1814</v>
      </c>
      <c r="EI42">
        <v>16.136199999999999</v>
      </c>
      <c r="EJ42">
        <v>1800.21</v>
      </c>
      <c r="EK42">
        <v>0.97800399999999998</v>
      </c>
      <c r="EL42">
        <v>2.1996499999999999E-2</v>
      </c>
      <c r="EM42">
        <v>0</v>
      </c>
      <c r="EN42">
        <v>955.93899999999996</v>
      </c>
      <c r="EO42">
        <v>4.9995000000000003</v>
      </c>
      <c r="EP42">
        <v>18166.5</v>
      </c>
      <c r="EQ42">
        <v>16661.8</v>
      </c>
      <c r="ER42">
        <v>49.875</v>
      </c>
      <c r="ES42">
        <v>51.5</v>
      </c>
      <c r="ET42">
        <v>51</v>
      </c>
      <c r="EU42">
        <v>50.25</v>
      </c>
      <c r="EV42">
        <v>50.875</v>
      </c>
      <c r="EW42">
        <v>1755.72</v>
      </c>
      <c r="EX42">
        <v>39.49</v>
      </c>
      <c r="EY42">
        <v>0</v>
      </c>
      <c r="EZ42">
        <v>126.7999999523163</v>
      </c>
      <c r="FA42">
        <v>0</v>
      </c>
      <c r="FB42">
        <v>955.83851999999979</v>
      </c>
      <c r="FC42">
        <v>1.036153845759525</v>
      </c>
      <c r="FD42">
        <v>17.915384616629549</v>
      </c>
      <c r="FE42">
        <v>18164.184000000001</v>
      </c>
      <c r="FF42">
        <v>15</v>
      </c>
      <c r="FG42">
        <v>1693589558.5</v>
      </c>
      <c r="FH42" t="s">
        <v>558</v>
      </c>
      <c r="FI42">
        <v>1693589553</v>
      </c>
      <c r="FJ42">
        <v>1693589558.5</v>
      </c>
      <c r="FK42">
        <v>28</v>
      </c>
      <c r="FL42">
        <v>-6.2E-2</v>
      </c>
      <c r="FM42">
        <v>1E-3</v>
      </c>
      <c r="FN42">
        <v>-2.3380000000000001</v>
      </c>
      <c r="FO42">
        <v>-0.02</v>
      </c>
      <c r="FP42">
        <v>400</v>
      </c>
      <c r="FQ42">
        <v>18</v>
      </c>
      <c r="FR42">
        <v>0.19</v>
      </c>
      <c r="FS42">
        <v>0.03</v>
      </c>
      <c r="FT42">
        <v>20.618448718105139</v>
      </c>
      <c r="FU42">
        <v>-0.26868546650430281</v>
      </c>
      <c r="FV42">
        <v>0.1501117563758477</v>
      </c>
      <c r="FW42">
        <v>1</v>
      </c>
      <c r="FX42">
        <v>0.48908492809650428</v>
      </c>
      <c r="FY42">
        <v>3.1509185602978593E-2</v>
      </c>
      <c r="FZ42">
        <v>1.0419834119996399E-2</v>
      </c>
      <c r="GA42">
        <v>1</v>
      </c>
      <c r="GB42">
        <v>2</v>
      </c>
      <c r="GC42">
        <v>2</v>
      </c>
      <c r="GD42" t="s">
        <v>427</v>
      </c>
      <c r="GE42">
        <v>2.9702600000000001</v>
      </c>
      <c r="GF42">
        <v>2.8118699999999999</v>
      </c>
      <c r="GG42">
        <v>9.2554499999999998E-2</v>
      </c>
      <c r="GH42">
        <v>9.6247299999999994E-2</v>
      </c>
      <c r="GI42">
        <v>0.124598</v>
      </c>
      <c r="GJ42">
        <v>9.9014599999999994E-2</v>
      </c>
      <c r="GK42">
        <v>26799.4</v>
      </c>
      <c r="GL42">
        <v>24620.799999999999</v>
      </c>
      <c r="GM42">
        <v>26543.200000000001</v>
      </c>
      <c r="GN42">
        <v>25701.9</v>
      </c>
      <c r="GO42">
        <v>31616.2</v>
      </c>
      <c r="GP42">
        <v>32612.3</v>
      </c>
      <c r="GQ42">
        <v>37585.599999999999</v>
      </c>
      <c r="GR42">
        <v>38016.699999999997</v>
      </c>
      <c r="GS42">
        <v>1.9686999999999999</v>
      </c>
      <c r="GT42">
        <v>2.0076999999999998</v>
      </c>
      <c r="GU42">
        <v>2.7298900000000001E-2</v>
      </c>
      <c r="GV42">
        <v>0</v>
      </c>
      <c r="GW42">
        <v>27.578900000000001</v>
      </c>
      <c r="GX42">
        <v>999.9</v>
      </c>
      <c r="GY42">
        <v>44.4</v>
      </c>
      <c r="GZ42">
        <v>34</v>
      </c>
      <c r="HA42">
        <v>23.781700000000001</v>
      </c>
      <c r="HB42">
        <v>61.493299999999998</v>
      </c>
      <c r="HC42">
        <v>12.103400000000001</v>
      </c>
      <c r="HD42">
        <v>1</v>
      </c>
      <c r="HE42">
        <v>0.30921700000000002</v>
      </c>
      <c r="HF42">
        <v>3.6949000000000001</v>
      </c>
      <c r="HG42">
        <v>20.214400000000001</v>
      </c>
      <c r="HH42">
        <v>5.2107000000000001</v>
      </c>
      <c r="HI42">
        <v>11.933299999999999</v>
      </c>
      <c r="HJ42">
        <v>4.9875999999999996</v>
      </c>
      <c r="HK42">
        <v>3.2909999999999999</v>
      </c>
      <c r="HL42">
        <v>9999</v>
      </c>
      <c r="HM42">
        <v>9999</v>
      </c>
      <c r="HN42">
        <v>9999</v>
      </c>
      <c r="HO42">
        <v>999.9</v>
      </c>
      <c r="HP42">
        <v>1.8705700000000001</v>
      </c>
      <c r="HQ42">
        <v>1.87683</v>
      </c>
      <c r="HR42">
        <v>1.8746799999999999</v>
      </c>
      <c r="HS42">
        <v>1.87286</v>
      </c>
      <c r="HT42">
        <v>1.8733200000000001</v>
      </c>
      <c r="HU42">
        <v>1.87073</v>
      </c>
      <c r="HV42">
        <v>1.8766799999999999</v>
      </c>
      <c r="HW42">
        <v>1.8757299999999999</v>
      </c>
      <c r="HX42">
        <v>5</v>
      </c>
      <c r="HY42">
        <v>0</v>
      </c>
      <c r="HZ42">
        <v>0</v>
      </c>
      <c r="IA42">
        <v>0</v>
      </c>
      <c r="IB42" t="s">
        <v>428</v>
      </c>
      <c r="IC42" t="s">
        <v>429</v>
      </c>
      <c r="ID42" t="s">
        <v>430</v>
      </c>
      <c r="IE42" t="s">
        <v>430</v>
      </c>
      <c r="IF42" t="s">
        <v>430</v>
      </c>
      <c r="IG42" t="s">
        <v>430</v>
      </c>
      <c r="IH42">
        <v>0</v>
      </c>
      <c r="II42">
        <v>100</v>
      </c>
      <c r="IJ42">
        <v>100</v>
      </c>
      <c r="IK42">
        <v>-2.298</v>
      </c>
      <c r="IL42">
        <v>0.24909999999999999</v>
      </c>
      <c r="IM42">
        <v>-1.5332158525553949</v>
      </c>
      <c r="IN42">
        <v>-2.677719669153116E-3</v>
      </c>
      <c r="IO42">
        <v>1.9353498771248068E-6</v>
      </c>
      <c r="IP42">
        <v>-6.1862177325538213E-10</v>
      </c>
      <c r="IQ42">
        <v>-0.22949195899781949</v>
      </c>
      <c r="IR42">
        <v>-1.5299015507423901E-2</v>
      </c>
      <c r="IS42">
        <v>1.742162107778985E-3</v>
      </c>
      <c r="IT42">
        <v>-1.472690239905804E-5</v>
      </c>
      <c r="IU42">
        <v>3</v>
      </c>
      <c r="IV42">
        <v>2255</v>
      </c>
      <c r="IW42">
        <v>2</v>
      </c>
      <c r="IX42">
        <v>41</v>
      </c>
      <c r="IY42">
        <v>0.8</v>
      </c>
      <c r="IZ42">
        <v>0.7</v>
      </c>
      <c r="JA42">
        <v>0.95459000000000005</v>
      </c>
      <c r="JB42">
        <v>2.5109900000000001</v>
      </c>
      <c r="JC42">
        <v>1.6003400000000001</v>
      </c>
      <c r="JD42">
        <v>2.2705099999999998</v>
      </c>
      <c r="JE42">
        <v>1.5502899999999999</v>
      </c>
      <c r="JF42">
        <v>2.2619600000000002</v>
      </c>
      <c r="JG42">
        <v>38.870399999999997</v>
      </c>
      <c r="JH42">
        <v>23.763500000000001</v>
      </c>
      <c r="JI42">
        <v>18</v>
      </c>
      <c r="JJ42">
        <v>504.55200000000002</v>
      </c>
      <c r="JK42">
        <v>498.65300000000002</v>
      </c>
      <c r="JL42">
        <v>22.956499999999998</v>
      </c>
      <c r="JM42">
        <v>31.2822</v>
      </c>
      <c r="JN42">
        <v>30</v>
      </c>
      <c r="JO42">
        <v>31.348299999999998</v>
      </c>
      <c r="JP42">
        <v>31.329799999999999</v>
      </c>
      <c r="JQ42">
        <v>19.128399999999999</v>
      </c>
      <c r="JR42">
        <v>27.8385</v>
      </c>
      <c r="JS42">
        <v>42.541400000000003</v>
      </c>
      <c r="JT42">
        <v>22.948699999999999</v>
      </c>
      <c r="JU42">
        <v>400</v>
      </c>
      <c r="JV42">
        <v>18.476900000000001</v>
      </c>
      <c r="JW42">
        <v>99.117199999999997</v>
      </c>
      <c r="JX42">
        <v>98.765799999999999</v>
      </c>
    </row>
    <row r="43" spans="1:284" x14ac:dyDescent="0.3">
      <c r="A43">
        <v>27</v>
      </c>
      <c r="B43">
        <v>1693589716.5</v>
      </c>
      <c r="C43">
        <v>4851</v>
      </c>
      <c r="D43" t="s">
        <v>559</v>
      </c>
      <c r="E43" t="s">
        <v>560</v>
      </c>
      <c r="F43" t="s">
        <v>416</v>
      </c>
      <c r="G43" t="s">
        <v>417</v>
      </c>
      <c r="H43" t="s">
        <v>508</v>
      </c>
      <c r="I43" t="s">
        <v>418</v>
      </c>
      <c r="J43" t="s">
        <v>509</v>
      </c>
      <c r="K43" t="s">
        <v>420</v>
      </c>
      <c r="L43" t="s">
        <v>510</v>
      </c>
      <c r="M43">
        <v>1693589716.5</v>
      </c>
      <c r="N43">
        <f t="shared" si="0"/>
        <v>5.6573085863696141E-3</v>
      </c>
      <c r="O43">
        <f t="shared" si="1"/>
        <v>5.6573085863696138</v>
      </c>
      <c r="P43">
        <f t="shared" si="2"/>
        <v>28.494029658207097</v>
      </c>
      <c r="Q43">
        <f t="shared" si="3"/>
        <v>562.11099999999999</v>
      </c>
      <c r="R43">
        <f t="shared" si="4"/>
        <v>446.8878010249569</v>
      </c>
      <c r="S43">
        <f t="shared" si="5"/>
        <v>44.621144080698365</v>
      </c>
      <c r="T43">
        <f t="shared" si="6"/>
        <v>56.126025062261007</v>
      </c>
      <c r="U43">
        <f t="shared" si="7"/>
        <v>0.46822954966802999</v>
      </c>
      <c r="V43">
        <f t="shared" si="8"/>
        <v>2.9277619337524934</v>
      </c>
      <c r="W43">
        <f t="shared" si="9"/>
        <v>0.4302556284048229</v>
      </c>
      <c r="X43">
        <f t="shared" si="10"/>
        <v>0.27206446902532655</v>
      </c>
      <c r="Y43">
        <f t="shared" si="11"/>
        <v>344.36750065817051</v>
      </c>
      <c r="Z43">
        <f t="shared" si="12"/>
        <v>28.872636776348561</v>
      </c>
      <c r="AA43">
        <f t="shared" si="13"/>
        <v>27.9831</v>
      </c>
      <c r="AB43">
        <f t="shared" si="14"/>
        <v>3.79110256450506</v>
      </c>
      <c r="AC43">
        <f t="shared" si="15"/>
        <v>65.198015766267773</v>
      </c>
      <c r="AD43">
        <f t="shared" si="16"/>
        <v>2.5197106625802999</v>
      </c>
      <c r="AE43">
        <f t="shared" si="17"/>
        <v>3.8647045204770647</v>
      </c>
      <c r="AF43">
        <f t="shared" si="18"/>
        <v>1.2713919019247601</v>
      </c>
      <c r="AG43">
        <f t="shared" si="19"/>
        <v>-249.48730865889999</v>
      </c>
      <c r="AH43">
        <f t="shared" si="20"/>
        <v>52.11926375318798</v>
      </c>
      <c r="AI43">
        <f t="shared" si="21"/>
        <v>3.8861062071608226</v>
      </c>
      <c r="AJ43">
        <f t="shared" si="22"/>
        <v>150.88556195961934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52589.830543311291</v>
      </c>
      <c r="AP43" t="s">
        <v>422</v>
      </c>
      <c r="AQ43">
        <v>10238.9</v>
      </c>
      <c r="AR43">
        <v>302.21199999999999</v>
      </c>
      <c r="AS43">
        <v>4052.3</v>
      </c>
      <c r="AT43">
        <f t="shared" si="26"/>
        <v>0.92542210596451402</v>
      </c>
      <c r="AU43">
        <v>-0.32343011824092421</v>
      </c>
      <c r="AV43" t="s">
        <v>561</v>
      </c>
      <c r="AW43">
        <v>10386.4</v>
      </c>
      <c r="AX43">
        <v>975.82664</v>
      </c>
      <c r="AY43">
        <v>1271.852061943853</v>
      </c>
      <c r="AZ43">
        <f t="shared" si="27"/>
        <v>0.2327514581306086</v>
      </c>
      <c r="BA43">
        <v>0.5</v>
      </c>
      <c r="BB43">
        <f t="shared" si="28"/>
        <v>1513.1763003290853</v>
      </c>
      <c r="BC43">
        <f t="shared" si="29"/>
        <v>28.494029658207097</v>
      </c>
      <c r="BD43">
        <f t="shared" si="30"/>
        <v>176.09699515513717</v>
      </c>
      <c r="BE43">
        <f t="shared" si="31"/>
        <v>1.90443504634462E-2</v>
      </c>
      <c r="BF43">
        <f t="shared" si="32"/>
        <v>2.186140999611708</v>
      </c>
      <c r="BG43">
        <f t="shared" si="33"/>
        <v>259.84710224093618</v>
      </c>
      <c r="BH43" t="s">
        <v>562</v>
      </c>
      <c r="BI43">
        <v>630.62</v>
      </c>
      <c r="BJ43">
        <f t="shared" si="34"/>
        <v>630.62</v>
      </c>
      <c r="BK43">
        <f t="shared" si="35"/>
        <v>0.50417189320259226</v>
      </c>
      <c r="BL43">
        <f t="shared" si="36"/>
        <v>0.46165099893238543</v>
      </c>
      <c r="BM43">
        <f t="shared" si="37"/>
        <v>0.81259730251109008</v>
      </c>
      <c r="BN43">
        <f t="shared" si="38"/>
        <v>0.30529413290784013</v>
      </c>
      <c r="BO43">
        <f t="shared" si="39"/>
        <v>0.7414353844646171</v>
      </c>
      <c r="BP43">
        <f t="shared" si="40"/>
        <v>0.29833818940087647</v>
      </c>
      <c r="BQ43">
        <f t="shared" si="41"/>
        <v>0.70166181059912347</v>
      </c>
      <c r="BR43">
        <v>5964</v>
      </c>
      <c r="BS43">
        <v>290.00000000000011</v>
      </c>
      <c r="BT43">
        <v>1202.06</v>
      </c>
      <c r="BU43">
        <v>125</v>
      </c>
      <c r="BV43">
        <v>10386.4</v>
      </c>
      <c r="BW43">
        <v>1198.98</v>
      </c>
      <c r="BX43">
        <v>3.08</v>
      </c>
      <c r="BY43">
        <v>300.00000000000011</v>
      </c>
      <c r="BZ43">
        <v>38.4</v>
      </c>
      <c r="CA43">
        <v>1271.852061943853</v>
      </c>
      <c r="CB43">
        <v>1.510881208529623</v>
      </c>
      <c r="CC43">
        <v>-75.692883602663699</v>
      </c>
      <c r="CD43">
        <v>1.282123747124692</v>
      </c>
      <c r="CE43">
        <v>0.99203046780656146</v>
      </c>
      <c r="CF43">
        <v>-1.125464805339267E-2</v>
      </c>
      <c r="CG43">
        <v>289.99999999999989</v>
      </c>
      <c r="CH43">
        <v>1196.9000000000001</v>
      </c>
      <c r="CI43">
        <v>715</v>
      </c>
      <c r="CJ43">
        <v>10334.4</v>
      </c>
      <c r="CK43">
        <v>1198.6099999999999</v>
      </c>
      <c r="CL43">
        <v>-1.71</v>
      </c>
      <c r="CZ43">
        <f t="shared" si="42"/>
        <v>1799.99</v>
      </c>
      <c r="DA43">
        <f t="shared" si="43"/>
        <v>1513.1763003290853</v>
      </c>
      <c r="DB43">
        <f t="shared" si="44"/>
        <v>0.84065817050599467</v>
      </c>
      <c r="DC43">
        <f t="shared" si="45"/>
        <v>0.19131634101198924</v>
      </c>
      <c r="DD43">
        <v>6</v>
      </c>
      <c r="DE43">
        <v>0.5</v>
      </c>
      <c r="DF43" t="s">
        <v>425</v>
      </c>
      <c r="DG43">
        <v>2</v>
      </c>
      <c r="DH43">
        <v>1693589716.5</v>
      </c>
      <c r="DI43">
        <v>562.11099999999999</v>
      </c>
      <c r="DJ43">
        <v>600.09199999999998</v>
      </c>
      <c r="DK43">
        <v>25.235299999999999</v>
      </c>
      <c r="DL43">
        <v>18.622699999999998</v>
      </c>
      <c r="DM43">
        <v>564.44100000000003</v>
      </c>
      <c r="DN43">
        <v>24.988299999999999</v>
      </c>
      <c r="DO43">
        <v>500.36700000000002</v>
      </c>
      <c r="DP43">
        <v>99.748500000000007</v>
      </c>
      <c r="DQ43">
        <v>0.100151</v>
      </c>
      <c r="DR43">
        <v>28.313300000000002</v>
      </c>
      <c r="DS43">
        <v>27.9831</v>
      </c>
      <c r="DT43">
        <v>999.9</v>
      </c>
      <c r="DU43">
        <v>0</v>
      </c>
      <c r="DV43">
        <v>0</v>
      </c>
      <c r="DW43">
        <v>10015</v>
      </c>
      <c r="DX43">
        <v>0</v>
      </c>
      <c r="DY43">
        <v>1644.46</v>
      </c>
      <c r="DZ43">
        <v>-37.981299999999997</v>
      </c>
      <c r="EA43">
        <v>576.66300000000001</v>
      </c>
      <c r="EB43">
        <v>611.48</v>
      </c>
      <c r="EC43">
        <v>6.6126300000000002</v>
      </c>
      <c r="ED43">
        <v>600.09199999999998</v>
      </c>
      <c r="EE43">
        <v>18.622699999999998</v>
      </c>
      <c r="EF43">
        <v>2.5171800000000002</v>
      </c>
      <c r="EG43">
        <v>1.8575900000000001</v>
      </c>
      <c r="EH43">
        <v>21.138000000000002</v>
      </c>
      <c r="EI43">
        <v>16.28</v>
      </c>
      <c r="EJ43">
        <v>1799.99</v>
      </c>
      <c r="EK43">
        <v>0.97799999999999998</v>
      </c>
      <c r="EL43">
        <v>2.1999899999999999E-2</v>
      </c>
      <c r="EM43">
        <v>0</v>
      </c>
      <c r="EN43">
        <v>974.27499999999998</v>
      </c>
      <c r="EO43">
        <v>4.9995000000000003</v>
      </c>
      <c r="EP43">
        <v>18532.2</v>
      </c>
      <c r="EQ43">
        <v>16659.7</v>
      </c>
      <c r="ER43">
        <v>49.875</v>
      </c>
      <c r="ES43">
        <v>51.561999999999998</v>
      </c>
      <c r="ET43">
        <v>51</v>
      </c>
      <c r="EU43">
        <v>50.25</v>
      </c>
      <c r="EV43">
        <v>50.936999999999998</v>
      </c>
      <c r="EW43">
        <v>1755.5</v>
      </c>
      <c r="EX43">
        <v>39.49</v>
      </c>
      <c r="EY43">
        <v>0</v>
      </c>
      <c r="EZ43">
        <v>115.7999999523163</v>
      </c>
      <c r="FA43">
        <v>0</v>
      </c>
      <c r="FB43">
        <v>975.82664</v>
      </c>
      <c r="FC43">
        <v>-12.116615392397261</v>
      </c>
      <c r="FD43">
        <v>-160.65384622108871</v>
      </c>
      <c r="FE43">
        <v>18547.076000000001</v>
      </c>
      <c r="FF43">
        <v>15</v>
      </c>
      <c r="FG43">
        <v>1693589676</v>
      </c>
      <c r="FH43" t="s">
        <v>563</v>
      </c>
      <c r="FI43">
        <v>1693589668</v>
      </c>
      <c r="FJ43">
        <v>1693589676</v>
      </c>
      <c r="FK43">
        <v>29</v>
      </c>
      <c r="FL43">
        <v>0.20899999999999999</v>
      </c>
      <c r="FM43">
        <v>1E-3</v>
      </c>
      <c r="FN43">
        <v>-2.37</v>
      </c>
      <c r="FO43">
        <v>-1.0999999999999999E-2</v>
      </c>
      <c r="FP43">
        <v>600</v>
      </c>
      <c r="FQ43">
        <v>18</v>
      </c>
      <c r="FR43">
        <v>0.13</v>
      </c>
      <c r="FS43">
        <v>0.03</v>
      </c>
      <c r="FT43">
        <v>28.43126618194702</v>
      </c>
      <c r="FU43">
        <v>-0.49813150340050061</v>
      </c>
      <c r="FV43">
        <v>0.15670309348815861</v>
      </c>
      <c r="FW43">
        <v>1</v>
      </c>
      <c r="FX43">
        <v>0.46814843762513592</v>
      </c>
      <c r="FY43">
        <v>2.982307797917649E-2</v>
      </c>
      <c r="FZ43">
        <v>8.8700205255247688E-3</v>
      </c>
      <c r="GA43">
        <v>1</v>
      </c>
      <c r="GB43">
        <v>2</v>
      </c>
      <c r="GC43">
        <v>2</v>
      </c>
      <c r="GD43" t="s">
        <v>427</v>
      </c>
      <c r="GE43">
        <v>2.9711599999999998</v>
      </c>
      <c r="GF43">
        <v>2.8119800000000001</v>
      </c>
      <c r="GG43">
        <v>0.12578800000000001</v>
      </c>
      <c r="GH43">
        <v>0.12993399999999999</v>
      </c>
      <c r="GI43">
        <v>0.124373</v>
      </c>
      <c r="GJ43">
        <v>9.9671899999999994E-2</v>
      </c>
      <c r="GK43">
        <v>25818.7</v>
      </c>
      <c r="GL43">
        <v>23703.3</v>
      </c>
      <c r="GM43">
        <v>26544.6</v>
      </c>
      <c r="GN43">
        <v>25702.7</v>
      </c>
      <c r="GO43">
        <v>31628.3</v>
      </c>
      <c r="GP43">
        <v>32592</v>
      </c>
      <c r="GQ43">
        <v>37587.300000000003</v>
      </c>
      <c r="GR43">
        <v>38017.9</v>
      </c>
      <c r="GS43">
        <v>1.9691000000000001</v>
      </c>
      <c r="GT43">
        <v>2.0082</v>
      </c>
      <c r="GU43">
        <v>2.6181300000000001E-2</v>
      </c>
      <c r="GV43">
        <v>0</v>
      </c>
      <c r="GW43">
        <v>27.555499999999999</v>
      </c>
      <c r="GX43">
        <v>999.9</v>
      </c>
      <c r="GY43">
        <v>44.2</v>
      </c>
      <c r="GZ43">
        <v>34</v>
      </c>
      <c r="HA43">
        <v>23.674199999999999</v>
      </c>
      <c r="HB43">
        <v>61.603299999999997</v>
      </c>
      <c r="HC43">
        <v>12.1995</v>
      </c>
      <c r="HD43">
        <v>1</v>
      </c>
      <c r="HE43">
        <v>0.30536600000000003</v>
      </c>
      <c r="HF43">
        <v>3.2081</v>
      </c>
      <c r="HG43">
        <v>20.2241</v>
      </c>
      <c r="HH43">
        <v>5.2100999999999997</v>
      </c>
      <c r="HI43">
        <v>11.9321</v>
      </c>
      <c r="HJ43">
        <v>4.9878</v>
      </c>
      <c r="HK43">
        <v>3.2909999999999999</v>
      </c>
      <c r="HL43">
        <v>9999</v>
      </c>
      <c r="HM43">
        <v>9999</v>
      </c>
      <c r="HN43">
        <v>9999</v>
      </c>
      <c r="HO43">
        <v>999.9</v>
      </c>
      <c r="HP43">
        <v>1.8705700000000001</v>
      </c>
      <c r="HQ43">
        <v>1.87683</v>
      </c>
      <c r="HR43">
        <v>1.8746799999999999</v>
      </c>
      <c r="HS43">
        <v>1.8728800000000001</v>
      </c>
      <c r="HT43">
        <v>1.8733200000000001</v>
      </c>
      <c r="HU43">
        <v>1.87073</v>
      </c>
      <c r="HV43">
        <v>1.8766499999999999</v>
      </c>
      <c r="HW43">
        <v>1.8756999999999999</v>
      </c>
      <c r="HX43">
        <v>5</v>
      </c>
      <c r="HY43">
        <v>0</v>
      </c>
      <c r="HZ43">
        <v>0</v>
      </c>
      <c r="IA43">
        <v>0</v>
      </c>
      <c r="IB43" t="s">
        <v>428</v>
      </c>
      <c r="IC43" t="s">
        <v>429</v>
      </c>
      <c r="ID43" t="s">
        <v>430</v>
      </c>
      <c r="IE43" t="s">
        <v>430</v>
      </c>
      <c r="IF43" t="s">
        <v>430</v>
      </c>
      <c r="IG43" t="s">
        <v>430</v>
      </c>
      <c r="IH43">
        <v>0</v>
      </c>
      <c r="II43">
        <v>100</v>
      </c>
      <c r="IJ43">
        <v>100</v>
      </c>
      <c r="IK43">
        <v>-2.33</v>
      </c>
      <c r="IL43">
        <v>0.247</v>
      </c>
      <c r="IM43">
        <v>-1.323722245949311</v>
      </c>
      <c r="IN43">
        <v>-2.677719669153116E-3</v>
      </c>
      <c r="IO43">
        <v>1.9353498771248068E-6</v>
      </c>
      <c r="IP43">
        <v>-6.1862177325538213E-10</v>
      </c>
      <c r="IQ43">
        <v>-0.22878461930019209</v>
      </c>
      <c r="IR43">
        <v>-1.5299015507423901E-2</v>
      </c>
      <c r="IS43">
        <v>1.742162107778985E-3</v>
      </c>
      <c r="IT43">
        <v>-1.472690239905804E-5</v>
      </c>
      <c r="IU43">
        <v>3</v>
      </c>
      <c r="IV43">
        <v>2255</v>
      </c>
      <c r="IW43">
        <v>2</v>
      </c>
      <c r="IX43">
        <v>41</v>
      </c>
      <c r="IY43">
        <v>0.8</v>
      </c>
      <c r="IZ43">
        <v>0.7</v>
      </c>
      <c r="JA43">
        <v>1.31958</v>
      </c>
      <c r="JB43">
        <v>2.49268</v>
      </c>
      <c r="JC43">
        <v>1.5991200000000001</v>
      </c>
      <c r="JD43">
        <v>2.2692899999999998</v>
      </c>
      <c r="JE43">
        <v>1.5502899999999999</v>
      </c>
      <c r="JF43">
        <v>2.3059099999999999</v>
      </c>
      <c r="JG43">
        <v>38.870399999999997</v>
      </c>
      <c r="JH43">
        <v>23.763500000000001</v>
      </c>
      <c r="JI43">
        <v>18</v>
      </c>
      <c r="JJ43">
        <v>504.68400000000003</v>
      </c>
      <c r="JK43">
        <v>498.87</v>
      </c>
      <c r="JL43">
        <v>23.0808</v>
      </c>
      <c r="JM43">
        <v>31.274000000000001</v>
      </c>
      <c r="JN43">
        <v>29.9998</v>
      </c>
      <c r="JO43">
        <v>31.332799999999999</v>
      </c>
      <c r="JP43">
        <v>31.316199999999998</v>
      </c>
      <c r="JQ43">
        <v>26.4282</v>
      </c>
      <c r="JR43">
        <v>26.969799999999999</v>
      </c>
      <c r="JS43">
        <v>41.827300000000001</v>
      </c>
      <c r="JT43">
        <v>23.091799999999999</v>
      </c>
      <c r="JU43">
        <v>600</v>
      </c>
      <c r="JV43">
        <v>18.677199999999999</v>
      </c>
      <c r="JW43">
        <v>99.122</v>
      </c>
      <c r="JX43">
        <v>98.769000000000005</v>
      </c>
    </row>
    <row r="44" spans="1:284" x14ac:dyDescent="0.3">
      <c r="A44">
        <v>28</v>
      </c>
      <c r="B44">
        <v>1693589839.5999999</v>
      </c>
      <c r="C44">
        <v>4974.0999999046326</v>
      </c>
      <c r="D44" t="s">
        <v>564</v>
      </c>
      <c r="E44" t="s">
        <v>565</v>
      </c>
      <c r="F44" t="s">
        <v>416</v>
      </c>
      <c r="G44" t="s">
        <v>417</v>
      </c>
      <c r="H44" t="s">
        <v>508</v>
      </c>
      <c r="I44" t="s">
        <v>418</v>
      </c>
      <c r="J44" t="s">
        <v>509</v>
      </c>
      <c r="K44" t="s">
        <v>420</v>
      </c>
      <c r="L44" t="s">
        <v>510</v>
      </c>
      <c r="M44">
        <v>1693589839.5999999</v>
      </c>
      <c r="N44">
        <f t="shared" si="0"/>
        <v>5.0014005058794473E-3</v>
      </c>
      <c r="O44">
        <f t="shared" si="1"/>
        <v>5.0014005058794471</v>
      </c>
      <c r="P44">
        <f t="shared" si="2"/>
        <v>33.115902979056791</v>
      </c>
      <c r="Q44">
        <f t="shared" si="3"/>
        <v>755.79899999999998</v>
      </c>
      <c r="R44">
        <f t="shared" si="4"/>
        <v>601.1841582168679</v>
      </c>
      <c r="S44">
        <f t="shared" si="5"/>
        <v>60.027064866832667</v>
      </c>
      <c r="T44">
        <f t="shared" si="6"/>
        <v>75.465055057091703</v>
      </c>
      <c r="U44">
        <f t="shared" si="7"/>
        <v>0.40233268874097922</v>
      </c>
      <c r="V44">
        <f t="shared" si="8"/>
        <v>2.9338832706611164</v>
      </c>
      <c r="W44">
        <f t="shared" si="9"/>
        <v>0.37400292783517153</v>
      </c>
      <c r="X44">
        <f t="shared" si="10"/>
        <v>0.23613070184590568</v>
      </c>
      <c r="Y44">
        <f t="shared" si="11"/>
        <v>344.32190065825824</v>
      </c>
      <c r="Z44">
        <f t="shared" si="12"/>
        <v>29.061262940617492</v>
      </c>
      <c r="AA44">
        <f t="shared" si="13"/>
        <v>28.021599999999999</v>
      </c>
      <c r="AB44">
        <f t="shared" si="14"/>
        <v>3.7996207893584377</v>
      </c>
      <c r="AC44">
        <f t="shared" si="15"/>
        <v>64.782981257146716</v>
      </c>
      <c r="AD44">
        <f t="shared" si="16"/>
        <v>2.5065554501087099</v>
      </c>
      <c r="AE44">
        <f t="shared" si="17"/>
        <v>3.869157302531816</v>
      </c>
      <c r="AF44">
        <f t="shared" si="18"/>
        <v>1.2930653392497278</v>
      </c>
      <c r="AG44">
        <f t="shared" si="19"/>
        <v>-220.56176230928364</v>
      </c>
      <c r="AH44">
        <f t="shared" si="20"/>
        <v>49.270426887575638</v>
      </c>
      <c r="AI44">
        <f t="shared" si="21"/>
        <v>3.6670914574093532</v>
      </c>
      <c r="AJ44">
        <f t="shared" si="22"/>
        <v>176.6976566939596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52762.483907437469</v>
      </c>
      <c r="AP44" t="s">
        <v>422</v>
      </c>
      <c r="AQ44">
        <v>10238.9</v>
      </c>
      <c r="AR44">
        <v>302.21199999999999</v>
      </c>
      <c r="AS44">
        <v>4052.3</v>
      </c>
      <c r="AT44">
        <f t="shared" si="26"/>
        <v>0.92542210596451402</v>
      </c>
      <c r="AU44">
        <v>-0.32343011824092421</v>
      </c>
      <c r="AV44" t="s">
        <v>566</v>
      </c>
      <c r="AW44">
        <v>10384.700000000001</v>
      </c>
      <c r="AX44">
        <v>995.27487999999994</v>
      </c>
      <c r="AY44">
        <v>1325.759546913371</v>
      </c>
      <c r="AZ44">
        <f t="shared" si="27"/>
        <v>0.24927949241082548</v>
      </c>
      <c r="BA44">
        <v>0.5</v>
      </c>
      <c r="BB44">
        <f t="shared" si="28"/>
        <v>1512.9747003291293</v>
      </c>
      <c r="BC44">
        <f t="shared" si="29"/>
        <v>33.115902979056791</v>
      </c>
      <c r="BD44">
        <f t="shared" si="30"/>
        <v>188.57678266423306</v>
      </c>
      <c r="BE44">
        <f t="shared" si="31"/>
        <v>2.210171332674855E-2</v>
      </c>
      <c r="BF44">
        <f t="shared" si="32"/>
        <v>2.0565874554209711</v>
      </c>
      <c r="BG44">
        <f t="shared" si="33"/>
        <v>262.02384143050239</v>
      </c>
      <c r="BH44" t="s">
        <v>567</v>
      </c>
      <c r="BI44">
        <v>635.87</v>
      </c>
      <c r="BJ44">
        <f t="shared" si="34"/>
        <v>635.87</v>
      </c>
      <c r="BK44">
        <f t="shared" si="35"/>
        <v>0.52037305597351313</v>
      </c>
      <c r="BL44">
        <f t="shared" si="36"/>
        <v>0.4790399686326452</v>
      </c>
      <c r="BM44">
        <f t="shared" si="37"/>
        <v>0.79806712067468932</v>
      </c>
      <c r="BN44">
        <f t="shared" si="38"/>
        <v>0.32288159735225463</v>
      </c>
      <c r="BO44">
        <f t="shared" si="39"/>
        <v>0.72706039247255771</v>
      </c>
      <c r="BP44">
        <f t="shared" si="40"/>
        <v>0.30605328334463755</v>
      </c>
      <c r="BQ44">
        <f t="shared" si="41"/>
        <v>0.69394671665536245</v>
      </c>
      <c r="BR44">
        <v>5966</v>
      </c>
      <c r="BS44">
        <v>290.00000000000011</v>
      </c>
      <c r="BT44">
        <v>1248.23</v>
      </c>
      <c r="BU44">
        <v>135</v>
      </c>
      <c r="BV44">
        <v>10384.700000000001</v>
      </c>
      <c r="BW44">
        <v>1244.04</v>
      </c>
      <c r="BX44">
        <v>4.1900000000000004</v>
      </c>
      <c r="BY44">
        <v>300.00000000000011</v>
      </c>
      <c r="BZ44">
        <v>38.4</v>
      </c>
      <c r="CA44">
        <v>1325.759546913371</v>
      </c>
      <c r="CB44">
        <v>1.2855979508737301</v>
      </c>
      <c r="CC44">
        <v>-84.863364763775351</v>
      </c>
      <c r="CD44">
        <v>1.0910190682923011</v>
      </c>
      <c r="CE44">
        <v>0.99539343724318541</v>
      </c>
      <c r="CF44">
        <v>-1.125557219132371E-2</v>
      </c>
      <c r="CG44">
        <v>289.99999999999989</v>
      </c>
      <c r="CH44">
        <v>1241.43</v>
      </c>
      <c r="CI44">
        <v>685</v>
      </c>
      <c r="CJ44">
        <v>10338.1</v>
      </c>
      <c r="CK44">
        <v>1243.67</v>
      </c>
      <c r="CL44">
        <v>-2.2400000000000002</v>
      </c>
      <c r="CZ44">
        <f t="shared" si="42"/>
        <v>1799.75</v>
      </c>
      <c r="DA44">
        <f t="shared" si="43"/>
        <v>1512.9747003291293</v>
      </c>
      <c r="DB44">
        <f t="shared" si="44"/>
        <v>0.84065825827427654</v>
      </c>
      <c r="DC44">
        <f t="shared" si="45"/>
        <v>0.191316516548553</v>
      </c>
      <c r="DD44">
        <v>6</v>
      </c>
      <c r="DE44">
        <v>0.5</v>
      </c>
      <c r="DF44" t="s">
        <v>425</v>
      </c>
      <c r="DG44">
        <v>2</v>
      </c>
      <c r="DH44">
        <v>1693589839.5999999</v>
      </c>
      <c r="DI44">
        <v>755.79899999999998</v>
      </c>
      <c r="DJ44">
        <v>800.04300000000001</v>
      </c>
      <c r="DK44">
        <v>25.1037</v>
      </c>
      <c r="DL44">
        <v>19.256799999999998</v>
      </c>
      <c r="DM44">
        <v>758.351</v>
      </c>
      <c r="DN44">
        <v>24.863099999999999</v>
      </c>
      <c r="DO44">
        <v>500.35199999999998</v>
      </c>
      <c r="DP44">
        <v>99.748500000000007</v>
      </c>
      <c r="DQ44">
        <v>9.9548300000000006E-2</v>
      </c>
      <c r="DR44">
        <v>28.333100000000002</v>
      </c>
      <c r="DS44">
        <v>28.021599999999999</v>
      </c>
      <c r="DT44">
        <v>999.9</v>
      </c>
      <c r="DU44">
        <v>0</v>
      </c>
      <c r="DV44">
        <v>0</v>
      </c>
      <c r="DW44">
        <v>10050</v>
      </c>
      <c r="DX44">
        <v>0</v>
      </c>
      <c r="DY44">
        <v>1650.63</v>
      </c>
      <c r="DZ44">
        <v>-44.244100000000003</v>
      </c>
      <c r="EA44">
        <v>775.26099999999997</v>
      </c>
      <c r="EB44">
        <v>815.75199999999995</v>
      </c>
      <c r="EC44">
        <v>5.8469199999999999</v>
      </c>
      <c r="ED44">
        <v>800.04300000000001</v>
      </c>
      <c r="EE44">
        <v>19.256799999999998</v>
      </c>
      <c r="EF44">
        <v>2.50406</v>
      </c>
      <c r="EG44">
        <v>1.9208400000000001</v>
      </c>
      <c r="EH44">
        <v>21.052900000000001</v>
      </c>
      <c r="EI44">
        <v>16.8065</v>
      </c>
      <c r="EJ44">
        <v>1799.75</v>
      </c>
      <c r="EK44">
        <v>0.97799700000000001</v>
      </c>
      <c r="EL44">
        <v>2.2003499999999999E-2</v>
      </c>
      <c r="EM44">
        <v>0</v>
      </c>
      <c r="EN44">
        <v>993.92499999999995</v>
      </c>
      <c r="EO44">
        <v>4.9995000000000003</v>
      </c>
      <c r="EP44">
        <v>18881.5</v>
      </c>
      <c r="EQ44">
        <v>16657.5</v>
      </c>
      <c r="ER44">
        <v>49.875</v>
      </c>
      <c r="ES44">
        <v>51.5</v>
      </c>
      <c r="ET44">
        <v>51</v>
      </c>
      <c r="EU44">
        <v>50.186999999999998</v>
      </c>
      <c r="EV44">
        <v>50.875</v>
      </c>
      <c r="EW44">
        <v>1755.26</v>
      </c>
      <c r="EX44">
        <v>39.49</v>
      </c>
      <c r="EY44">
        <v>0</v>
      </c>
      <c r="EZ44">
        <v>121.19999980926509</v>
      </c>
      <c r="FA44">
        <v>0</v>
      </c>
      <c r="FB44">
        <v>995.27487999999994</v>
      </c>
      <c r="FC44">
        <v>-14.44076925645675</v>
      </c>
      <c r="FD44">
        <v>-227.15384622217891</v>
      </c>
      <c r="FE44">
        <v>18914.008000000002</v>
      </c>
      <c r="FF44">
        <v>15</v>
      </c>
      <c r="FG44">
        <v>1693589798.5999999</v>
      </c>
      <c r="FH44" t="s">
        <v>568</v>
      </c>
      <c r="FI44">
        <v>1693589798.5999999</v>
      </c>
      <c r="FJ44">
        <v>1693589797.0999999</v>
      </c>
      <c r="FK44">
        <v>30</v>
      </c>
      <c r="FL44">
        <v>-0.04</v>
      </c>
      <c r="FM44">
        <v>-1E-3</v>
      </c>
      <c r="FN44">
        <v>-2.5859999999999999</v>
      </c>
      <c r="FO44">
        <v>-2E-3</v>
      </c>
      <c r="FP44">
        <v>800</v>
      </c>
      <c r="FQ44">
        <v>19</v>
      </c>
      <c r="FR44">
        <v>0.15</v>
      </c>
      <c r="FS44">
        <v>0.02</v>
      </c>
      <c r="FT44">
        <v>32.989637168726453</v>
      </c>
      <c r="FU44">
        <v>-0.47354149072523172</v>
      </c>
      <c r="FV44">
        <v>0.15575770730267621</v>
      </c>
      <c r="FW44">
        <v>1</v>
      </c>
      <c r="FX44">
        <v>0.40941984265884251</v>
      </c>
      <c r="FY44">
        <v>-1.5552268677763329E-2</v>
      </c>
      <c r="FZ44">
        <v>4.0367799642385691E-3</v>
      </c>
      <c r="GA44">
        <v>1</v>
      </c>
      <c r="GB44">
        <v>2</v>
      </c>
      <c r="GC44">
        <v>2</v>
      </c>
      <c r="GD44" t="s">
        <v>427</v>
      </c>
      <c r="GE44">
        <v>2.9711799999999999</v>
      </c>
      <c r="GF44">
        <v>2.81168</v>
      </c>
      <c r="GG44">
        <v>0.154581</v>
      </c>
      <c r="GH44">
        <v>0.15848799999999999</v>
      </c>
      <c r="GI44">
        <v>0.123943</v>
      </c>
      <c r="GJ44">
        <v>0.102102</v>
      </c>
      <c r="GK44">
        <v>24970.400000000001</v>
      </c>
      <c r="GL44">
        <v>22925.9</v>
      </c>
      <c r="GM44">
        <v>26547.3</v>
      </c>
      <c r="GN44">
        <v>25703.9</v>
      </c>
      <c r="GO44">
        <v>31648.799999999999</v>
      </c>
      <c r="GP44">
        <v>32507.1</v>
      </c>
      <c r="GQ44">
        <v>37590.9</v>
      </c>
      <c r="GR44">
        <v>38019.199999999997</v>
      </c>
      <c r="GS44">
        <v>1.9689000000000001</v>
      </c>
      <c r="GT44">
        <v>2.0110000000000001</v>
      </c>
      <c r="GU44">
        <v>3.2842200000000002E-2</v>
      </c>
      <c r="GV44">
        <v>0</v>
      </c>
      <c r="GW44">
        <v>27.485199999999999</v>
      </c>
      <c r="GX44">
        <v>999.9</v>
      </c>
      <c r="GY44">
        <v>44</v>
      </c>
      <c r="GZ44">
        <v>34</v>
      </c>
      <c r="HA44">
        <v>23.571899999999999</v>
      </c>
      <c r="HB44">
        <v>61.554200000000002</v>
      </c>
      <c r="HC44">
        <v>12.1675</v>
      </c>
      <c r="HD44">
        <v>1</v>
      </c>
      <c r="HE44">
        <v>0.30301800000000001</v>
      </c>
      <c r="HF44">
        <v>3.5320999999999998</v>
      </c>
      <c r="HG44">
        <v>20.2179</v>
      </c>
      <c r="HH44">
        <v>5.2071100000000001</v>
      </c>
      <c r="HI44">
        <v>11.933299999999999</v>
      </c>
      <c r="HJ44">
        <v>4.9878</v>
      </c>
      <c r="HK44">
        <v>3.2909999999999999</v>
      </c>
      <c r="HL44">
        <v>9999</v>
      </c>
      <c r="HM44">
        <v>9999</v>
      </c>
      <c r="HN44">
        <v>9999</v>
      </c>
      <c r="HO44">
        <v>999.9</v>
      </c>
      <c r="HP44">
        <v>1.8705700000000001</v>
      </c>
      <c r="HQ44">
        <v>1.87683</v>
      </c>
      <c r="HR44">
        <v>1.87462</v>
      </c>
      <c r="HS44">
        <v>1.8728800000000001</v>
      </c>
      <c r="HT44">
        <v>1.8733200000000001</v>
      </c>
      <c r="HU44">
        <v>1.87073</v>
      </c>
      <c r="HV44">
        <v>1.8766700000000001</v>
      </c>
      <c r="HW44">
        <v>1.87568</v>
      </c>
      <c r="HX44">
        <v>5</v>
      </c>
      <c r="HY44">
        <v>0</v>
      </c>
      <c r="HZ44">
        <v>0</v>
      </c>
      <c r="IA44">
        <v>0</v>
      </c>
      <c r="IB44" t="s">
        <v>428</v>
      </c>
      <c r="IC44" t="s">
        <v>429</v>
      </c>
      <c r="ID44" t="s">
        <v>430</v>
      </c>
      <c r="IE44" t="s">
        <v>430</v>
      </c>
      <c r="IF44" t="s">
        <v>430</v>
      </c>
      <c r="IG44" t="s">
        <v>430</v>
      </c>
      <c r="IH44">
        <v>0</v>
      </c>
      <c r="II44">
        <v>100</v>
      </c>
      <c r="IJ44">
        <v>100</v>
      </c>
      <c r="IK44">
        <v>-2.552</v>
      </c>
      <c r="IL44">
        <v>0.24060000000000001</v>
      </c>
      <c r="IM44">
        <v>-1.363926025020193</v>
      </c>
      <c r="IN44">
        <v>-2.677719669153116E-3</v>
      </c>
      <c r="IO44">
        <v>1.9353498771248068E-6</v>
      </c>
      <c r="IP44">
        <v>-6.1862177325538213E-10</v>
      </c>
      <c r="IQ44">
        <v>-0.22963294655884711</v>
      </c>
      <c r="IR44">
        <v>-1.5299015507423901E-2</v>
      </c>
      <c r="IS44">
        <v>1.742162107778985E-3</v>
      </c>
      <c r="IT44">
        <v>-1.472690239905804E-5</v>
      </c>
      <c r="IU44">
        <v>3</v>
      </c>
      <c r="IV44">
        <v>2255</v>
      </c>
      <c r="IW44">
        <v>2</v>
      </c>
      <c r="IX44">
        <v>41</v>
      </c>
      <c r="IY44">
        <v>0.7</v>
      </c>
      <c r="IZ44">
        <v>0.7</v>
      </c>
      <c r="JA44">
        <v>1.6687000000000001</v>
      </c>
      <c r="JB44">
        <v>2.4939</v>
      </c>
      <c r="JC44">
        <v>1.6003400000000001</v>
      </c>
      <c r="JD44">
        <v>2.2705099999999998</v>
      </c>
      <c r="JE44">
        <v>1.5502899999999999</v>
      </c>
      <c r="JF44">
        <v>2.33643</v>
      </c>
      <c r="JG44">
        <v>38.845700000000001</v>
      </c>
      <c r="JH44">
        <v>23.763500000000001</v>
      </c>
      <c r="JI44">
        <v>18</v>
      </c>
      <c r="JJ44">
        <v>504.23700000000002</v>
      </c>
      <c r="JK44">
        <v>500.404</v>
      </c>
      <c r="JL44">
        <v>23.005400000000002</v>
      </c>
      <c r="JM44">
        <v>31.222100000000001</v>
      </c>
      <c r="JN44">
        <v>29.9999</v>
      </c>
      <c r="JO44">
        <v>31.293700000000001</v>
      </c>
      <c r="JP44">
        <v>31.278099999999998</v>
      </c>
      <c r="JQ44">
        <v>33.4071</v>
      </c>
      <c r="JR44">
        <v>24.3888</v>
      </c>
      <c r="JS44">
        <v>41.747199999999999</v>
      </c>
      <c r="JT44">
        <v>22.979800000000001</v>
      </c>
      <c r="JU44">
        <v>800</v>
      </c>
      <c r="JV44">
        <v>19.323799999999999</v>
      </c>
      <c r="JW44">
        <v>99.131699999999995</v>
      </c>
      <c r="JX44">
        <v>98.772800000000004</v>
      </c>
    </row>
    <row r="45" spans="1:284" x14ac:dyDescent="0.3">
      <c r="A45">
        <v>29</v>
      </c>
      <c r="B45">
        <v>1693589953.5999999</v>
      </c>
      <c r="C45">
        <v>5088.0999999046326</v>
      </c>
      <c r="D45" t="s">
        <v>569</v>
      </c>
      <c r="E45" t="s">
        <v>570</v>
      </c>
      <c r="F45" t="s">
        <v>416</v>
      </c>
      <c r="G45" t="s">
        <v>417</v>
      </c>
      <c r="H45" t="s">
        <v>508</v>
      </c>
      <c r="I45" t="s">
        <v>418</v>
      </c>
      <c r="J45" t="s">
        <v>509</v>
      </c>
      <c r="K45" t="s">
        <v>420</v>
      </c>
      <c r="L45" t="s">
        <v>510</v>
      </c>
      <c r="M45">
        <v>1693589953.5999999</v>
      </c>
      <c r="N45">
        <f t="shared" si="0"/>
        <v>4.2599049442728848E-3</v>
      </c>
      <c r="O45">
        <f t="shared" si="1"/>
        <v>4.2599049442728845</v>
      </c>
      <c r="P45">
        <f t="shared" si="2"/>
        <v>35.187818416365715</v>
      </c>
      <c r="Q45">
        <f t="shared" si="3"/>
        <v>952.63099999999997</v>
      </c>
      <c r="R45">
        <f t="shared" si="4"/>
        <v>758.72744810237566</v>
      </c>
      <c r="S45">
        <f t="shared" si="5"/>
        <v>75.756095548565739</v>
      </c>
      <c r="T45">
        <f t="shared" si="6"/>
        <v>95.116639366377697</v>
      </c>
      <c r="U45">
        <f t="shared" si="7"/>
        <v>0.33792419457144968</v>
      </c>
      <c r="V45">
        <f t="shared" si="8"/>
        <v>2.9321182081997499</v>
      </c>
      <c r="W45">
        <f t="shared" si="9"/>
        <v>0.3176829199659576</v>
      </c>
      <c r="X45">
        <f t="shared" si="10"/>
        <v>0.20026931014711719</v>
      </c>
      <c r="Y45">
        <f t="shared" si="11"/>
        <v>344.37130065816319</v>
      </c>
      <c r="Z45">
        <f t="shared" si="12"/>
        <v>29.094167038292241</v>
      </c>
      <c r="AA45">
        <f t="shared" si="13"/>
        <v>28.001200000000001</v>
      </c>
      <c r="AB45">
        <f t="shared" si="14"/>
        <v>3.7951051589783713</v>
      </c>
      <c r="AC45">
        <f t="shared" si="15"/>
        <v>65.178545933824495</v>
      </c>
      <c r="AD45">
        <f t="shared" si="16"/>
        <v>2.4984329121527598</v>
      </c>
      <c r="AE45">
        <f t="shared" si="17"/>
        <v>3.8332136385635365</v>
      </c>
      <c r="AF45">
        <f t="shared" si="18"/>
        <v>1.2966722468256116</v>
      </c>
      <c r="AG45">
        <f t="shared" si="19"/>
        <v>-187.86180804243423</v>
      </c>
      <c r="AH45">
        <f t="shared" si="20"/>
        <v>27.110095198139454</v>
      </c>
      <c r="AI45">
        <f t="shared" si="21"/>
        <v>2.0171426296151864</v>
      </c>
      <c r="AJ45">
        <f t="shared" si="22"/>
        <v>185.6367304434836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52739.730393546786</v>
      </c>
      <c r="AP45" t="s">
        <v>422</v>
      </c>
      <c r="AQ45">
        <v>10238.9</v>
      </c>
      <c r="AR45">
        <v>302.21199999999999</v>
      </c>
      <c r="AS45">
        <v>4052.3</v>
      </c>
      <c r="AT45">
        <f t="shared" si="26"/>
        <v>0.92542210596451402</v>
      </c>
      <c r="AU45">
        <v>-0.32343011824092421</v>
      </c>
      <c r="AV45" t="s">
        <v>571</v>
      </c>
      <c r="AW45">
        <v>10377.700000000001</v>
      </c>
      <c r="AX45">
        <v>1003.7248</v>
      </c>
      <c r="AY45">
        <v>1350.7783270323041</v>
      </c>
      <c r="AZ45">
        <f t="shared" si="27"/>
        <v>0.25692855747455612</v>
      </c>
      <c r="BA45">
        <v>0.5</v>
      </c>
      <c r="BB45">
        <f t="shared" si="28"/>
        <v>1513.1931003290815</v>
      </c>
      <c r="BC45">
        <f t="shared" si="29"/>
        <v>35.187818416365715</v>
      </c>
      <c r="BD45">
        <f t="shared" si="30"/>
        <v>194.39126022400109</v>
      </c>
      <c r="BE45">
        <f t="shared" si="31"/>
        <v>2.3467757371404767E-2</v>
      </c>
      <c r="BF45">
        <f t="shared" si="32"/>
        <v>1.9999741030069758</v>
      </c>
      <c r="BG45">
        <f t="shared" si="33"/>
        <v>262.98654286428825</v>
      </c>
      <c r="BH45" t="s">
        <v>572</v>
      </c>
      <c r="BI45">
        <v>636.97</v>
      </c>
      <c r="BJ45">
        <f t="shared" si="34"/>
        <v>636.97</v>
      </c>
      <c r="BK45">
        <f t="shared" si="35"/>
        <v>0.52844224159308206</v>
      </c>
      <c r="BL45">
        <f t="shared" si="36"/>
        <v>0.48619988572450196</v>
      </c>
      <c r="BM45">
        <f t="shared" si="37"/>
        <v>0.79099872427194329</v>
      </c>
      <c r="BN45">
        <f t="shared" si="38"/>
        <v>0.33097908838494694</v>
      </c>
      <c r="BO45">
        <f t="shared" si="39"/>
        <v>0.7203888743324679</v>
      </c>
      <c r="BP45">
        <f t="shared" si="40"/>
        <v>0.30854547103940844</v>
      </c>
      <c r="BQ45">
        <f t="shared" si="41"/>
        <v>0.69145452896059156</v>
      </c>
      <c r="BR45">
        <v>5968</v>
      </c>
      <c r="BS45">
        <v>290.00000000000011</v>
      </c>
      <c r="BT45">
        <v>1267.5899999999999</v>
      </c>
      <c r="BU45">
        <v>165</v>
      </c>
      <c r="BV45">
        <v>10377.700000000001</v>
      </c>
      <c r="BW45">
        <v>1264.5899999999999</v>
      </c>
      <c r="BX45">
        <v>3</v>
      </c>
      <c r="BY45">
        <v>300.00000000000011</v>
      </c>
      <c r="BZ45">
        <v>38.4</v>
      </c>
      <c r="CA45">
        <v>1350.7783270323041</v>
      </c>
      <c r="CB45">
        <v>1.009379689395002</v>
      </c>
      <c r="CC45">
        <v>-89.439574026104424</v>
      </c>
      <c r="CD45">
        <v>0.85659800787942164</v>
      </c>
      <c r="CE45">
        <v>0.99743823834501466</v>
      </c>
      <c r="CF45">
        <v>-1.1255486540600681E-2</v>
      </c>
      <c r="CG45">
        <v>289.99999999999989</v>
      </c>
      <c r="CH45">
        <v>1261.72</v>
      </c>
      <c r="CI45">
        <v>645</v>
      </c>
      <c r="CJ45">
        <v>10342.1</v>
      </c>
      <c r="CK45">
        <v>1264.3</v>
      </c>
      <c r="CL45">
        <v>-2.58</v>
      </c>
      <c r="CZ45">
        <f t="shared" si="42"/>
        <v>1800.01</v>
      </c>
      <c r="DA45">
        <f t="shared" si="43"/>
        <v>1513.1931003290815</v>
      </c>
      <c r="DB45">
        <f t="shared" si="44"/>
        <v>0.84065816319302755</v>
      </c>
      <c r="DC45">
        <f t="shared" si="45"/>
        <v>0.1913163263860552</v>
      </c>
      <c r="DD45">
        <v>6</v>
      </c>
      <c r="DE45">
        <v>0.5</v>
      </c>
      <c r="DF45" t="s">
        <v>425</v>
      </c>
      <c r="DG45">
        <v>2</v>
      </c>
      <c r="DH45">
        <v>1693589953.5999999</v>
      </c>
      <c r="DI45">
        <v>952.63099999999997</v>
      </c>
      <c r="DJ45">
        <v>999.73299999999995</v>
      </c>
      <c r="DK45">
        <v>25.0228</v>
      </c>
      <c r="DL45">
        <v>20.0381</v>
      </c>
      <c r="DM45">
        <v>955.572</v>
      </c>
      <c r="DN45">
        <v>24.7864</v>
      </c>
      <c r="DO45">
        <v>499.92700000000002</v>
      </c>
      <c r="DP45">
        <v>99.747500000000002</v>
      </c>
      <c r="DQ45">
        <v>9.8756700000000003E-2</v>
      </c>
      <c r="DR45">
        <v>28.172699999999999</v>
      </c>
      <c r="DS45">
        <v>28.001200000000001</v>
      </c>
      <c r="DT45">
        <v>999.9</v>
      </c>
      <c r="DU45">
        <v>0</v>
      </c>
      <c r="DV45">
        <v>0</v>
      </c>
      <c r="DW45">
        <v>10040</v>
      </c>
      <c r="DX45">
        <v>0</v>
      </c>
      <c r="DY45">
        <v>1655.7</v>
      </c>
      <c r="DZ45">
        <v>-47.101799999999997</v>
      </c>
      <c r="EA45">
        <v>977.08</v>
      </c>
      <c r="EB45">
        <v>1020.18</v>
      </c>
      <c r="EC45">
        <v>4.9846500000000002</v>
      </c>
      <c r="ED45">
        <v>999.73299999999995</v>
      </c>
      <c r="EE45">
        <v>20.0381</v>
      </c>
      <c r="EF45">
        <v>2.4959600000000002</v>
      </c>
      <c r="EG45">
        <v>1.9987600000000001</v>
      </c>
      <c r="EH45">
        <v>21.0002</v>
      </c>
      <c r="EI45">
        <v>17.4345</v>
      </c>
      <c r="EJ45">
        <v>1800.01</v>
      </c>
      <c r="EK45">
        <v>0.97799999999999998</v>
      </c>
      <c r="EL45">
        <v>2.1999899999999999E-2</v>
      </c>
      <c r="EM45">
        <v>0</v>
      </c>
      <c r="EN45">
        <v>1002.3</v>
      </c>
      <c r="EO45">
        <v>4.9995000000000003</v>
      </c>
      <c r="EP45">
        <v>19053.400000000001</v>
      </c>
      <c r="EQ45">
        <v>16659.900000000001</v>
      </c>
      <c r="ER45">
        <v>49.875</v>
      </c>
      <c r="ES45">
        <v>51.561999999999998</v>
      </c>
      <c r="ET45">
        <v>51</v>
      </c>
      <c r="EU45">
        <v>50.25</v>
      </c>
      <c r="EV45">
        <v>50.875</v>
      </c>
      <c r="EW45">
        <v>1755.52</v>
      </c>
      <c r="EX45">
        <v>39.49</v>
      </c>
      <c r="EY45">
        <v>0</v>
      </c>
      <c r="EZ45">
        <v>111.7999999523163</v>
      </c>
      <c r="FA45">
        <v>0</v>
      </c>
      <c r="FB45">
        <v>1003.7248</v>
      </c>
      <c r="FC45">
        <v>-11.006923103903789</v>
      </c>
      <c r="FD45">
        <v>-188.57692348825259</v>
      </c>
      <c r="FE45">
        <v>19075.46</v>
      </c>
      <c r="FF45">
        <v>15</v>
      </c>
      <c r="FG45">
        <v>1693589911.0999999</v>
      </c>
      <c r="FH45" t="s">
        <v>573</v>
      </c>
      <c r="FI45">
        <v>1693589911.0999999</v>
      </c>
      <c r="FJ45">
        <v>1693589910.0999999</v>
      </c>
      <c r="FK45">
        <v>31</v>
      </c>
      <c r="FL45">
        <v>-0.246</v>
      </c>
      <c r="FM45">
        <v>-1E-3</v>
      </c>
      <c r="FN45">
        <v>-2.9729999999999999</v>
      </c>
      <c r="FO45">
        <v>2.1999999999999999E-2</v>
      </c>
      <c r="FP45">
        <v>1000</v>
      </c>
      <c r="FQ45">
        <v>19</v>
      </c>
      <c r="FR45">
        <v>0.18</v>
      </c>
      <c r="FS45">
        <v>0.03</v>
      </c>
      <c r="FT45">
        <v>35.573872077214723</v>
      </c>
      <c r="FU45">
        <v>-0.95192997031260274</v>
      </c>
      <c r="FV45">
        <v>0.19737920465650741</v>
      </c>
      <c r="FW45">
        <v>1</v>
      </c>
      <c r="FX45">
        <v>0.33568247286850361</v>
      </c>
      <c r="FY45">
        <v>2.0066960525936841E-2</v>
      </c>
      <c r="FZ45">
        <v>3.8167164351884391E-3</v>
      </c>
      <c r="GA45">
        <v>1</v>
      </c>
      <c r="GB45">
        <v>2</v>
      </c>
      <c r="GC45">
        <v>2</v>
      </c>
      <c r="GD45" t="s">
        <v>427</v>
      </c>
      <c r="GE45">
        <v>2.97</v>
      </c>
      <c r="GF45">
        <v>2.8108</v>
      </c>
      <c r="GG45">
        <v>0.18027699999999999</v>
      </c>
      <c r="GH45">
        <v>0.18362100000000001</v>
      </c>
      <c r="GI45">
        <v>0.123665</v>
      </c>
      <c r="GJ45">
        <v>0.10503700000000001</v>
      </c>
      <c r="GK45">
        <v>24209.7</v>
      </c>
      <c r="GL45">
        <v>22236.9</v>
      </c>
      <c r="GM45">
        <v>26546.6</v>
      </c>
      <c r="GN45">
        <v>25700.1</v>
      </c>
      <c r="GO45">
        <v>31660</v>
      </c>
      <c r="GP45">
        <v>32397.9</v>
      </c>
      <c r="GQ45">
        <v>37589.4</v>
      </c>
      <c r="GR45">
        <v>38013.599999999999</v>
      </c>
      <c r="GS45">
        <v>1.9666999999999999</v>
      </c>
      <c r="GT45">
        <v>2.0125999999999999</v>
      </c>
      <c r="GU45">
        <v>2.8580399999999999E-2</v>
      </c>
      <c r="GV45">
        <v>0</v>
      </c>
      <c r="GW45">
        <v>27.534400000000002</v>
      </c>
      <c r="GX45">
        <v>999.9</v>
      </c>
      <c r="GY45">
        <v>44.1</v>
      </c>
      <c r="GZ45">
        <v>34</v>
      </c>
      <c r="HA45">
        <v>23.623200000000001</v>
      </c>
      <c r="HB45">
        <v>61.584299999999999</v>
      </c>
      <c r="HC45">
        <v>12.932700000000001</v>
      </c>
      <c r="HD45">
        <v>1</v>
      </c>
      <c r="HE45">
        <v>0.30989800000000001</v>
      </c>
      <c r="HF45">
        <v>4.1683399999999997</v>
      </c>
      <c r="HG45">
        <v>20.202999999999999</v>
      </c>
      <c r="HH45">
        <v>5.1993200000000002</v>
      </c>
      <c r="HI45">
        <v>11.932700000000001</v>
      </c>
      <c r="HJ45">
        <v>4.9851999999999999</v>
      </c>
      <c r="HK45">
        <v>3.2894999999999999</v>
      </c>
      <c r="HL45">
        <v>9999</v>
      </c>
      <c r="HM45">
        <v>9999</v>
      </c>
      <c r="HN45">
        <v>9999</v>
      </c>
      <c r="HO45">
        <v>999.9</v>
      </c>
      <c r="HP45">
        <v>1.8705700000000001</v>
      </c>
      <c r="HQ45">
        <v>1.87683</v>
      </c>
      <c r="HR45">
        <v>1.87462</v>
      </c>
      <c r="HS45">
        <v>1.87286</v>
      </c>
      <c r="HT45">
        <v>1.8733200000000001</v>
      </c>
      <c r="HU45">
        <v>1.87073</v>
      </c>
      <c r="HV45">
        <v>1.8766499999999999</v>
      </c>
      <c r="HW45">
        <v>1.87571</v>
      </c>
      <c r="HX45">
        <v>5</v>
      </c>
      <c r="HY45">
        <v>0</v>
      </c>
      <c r="HZ45">
        <v>0</v>
      </c>
      <c r="IA45">
        <v>0</v>
      </c>
      <c r="IB45" t="s">
        <v>428</v>
      </c>
      <c r="IC45" t="s">
        <v>429</v>
      </c>
      <c r="ID45" t="s">
        <v>430</v>
      </c>
      <c r="IE45" t="s">
        <v>430</v>
      </c>
      <c r="IF45" t="s">
        <v>430</v>
      </c>
      <c r="IG45" t="s">
        <v>430</v>
      </c>
      <c r="IH45">
        <v>0</v>
      </c>
      <c r="II45">
        <v>100</v>
      </c>
      <c r="IJ45">
        <v>100</v>
      </c>
      <c r="IK45">
        <v>-2.9409999999999998</v>
      </c>
      <c r="IL45">
        <v>0.2364</v>
      </c>
      <c r="IM45">
        <v>-1.6098101651551431</v>
      </c>
      <c r="IN45">
        <v>-2.677719669153116E-3</v>
      </c>
      <c r="IO45">
        <v>1.9353498771248068E-6</v>
      </c>
      <c r="IP45">
        <v>-6.1862177325538213E-10</v>
      </c>
      <c r="IQ45">
        <v>-0.2304367087673852</v>
      </c>
      <c r="IR45">
        <v>-1.5299015507423901E-2</v>
      </c>
      <c r="IS45">
        <v>1.742162107778985E-3</v>
      </c>
      <c r="IT45">
        <v>-1.472690239905804E-5</v>
      </c>
      <c r="IU45">
        <v>3</v>
      </c>
      <c r="IV45">
        <v>2255</v>
      </c>
      <c r="IW45">
        <v>2</v>
      </c>
      <c r="IX45">
        <v>41</v>
      </c>
      <c r="IY45">
        <v>0.7</v>
      </c>
      <c r="IZ45">
        <v>0.7</v>
      </c>
      <c r="JA45">
        <v>2.00562</v>
      </c>
      <c r="JB45">
        <v>2.4865699999999999</v>
      </c>
      <c r="JC45">
        <v>1.5991200000000001</v>
      </c>
      <c r="JD45">
        <v>2.2705099999999998</v>
      </c>
      <c r="JE45">
        <v>1.5502899999999999</v>
      </c>
      <c r="JF45">
        <v>2.2900399999999999</v>
      </c>
      <c r="JG45">
        <v>38.845700000000001</v>
      </c>
      <c r="JH45">
        <v>23.763500000000001</v>
      </c>
      <c r="JI45">
        <v>18</v>
      </c>
      <c r="JJ45">
        <v>502.98200000000003</v>
      </c>
      <c r="JK45">
        <v>501.625</v>
      </c>
      <c r="JL45">
        <v>22.124500000000001</v>
      </c>
      <c r="JM45">
        <v>31.260300000000001</v>
      </c>
      <c r="JN45">
        <v>30</v>
      </c>
      <c r="JO45">
        <v>31.312799999999999</v>
      </c>
      <c r="JP45">
        <v>31.2971</v>
      </c>
      <c r="JQ45">
        <v>40.1708</v>
      </c>
      <c r="JR45">
        <v>21.714099999999998</v>
      </c>
      <c r="JS45">
        <v>42.4011</v>
      </c>
      <c r="JT45">
        <v>22.134599999999999</v>
      </c>
      <c r="JU45">
        <v>1000</v>
      </c>
      <c r="JV45">
        <v>20.025200000000002</v>
      </c>
      <c r="JW45">
        <v>99.128299999999996</v>
      </c>
      <c r="JX45">
        <v>98.758300000000006</v>
      </c>
    </row>
    <row r="46" spans="1:284" x14ac:dyDescent="0.3">
      <c r="A46">
        <v>30</v>
      </c>
      <c r="B46">
        <v>1693590076.5999999</v>
      </c>
      <c r="C46">
        <v>5211.0999999046326</v>
      </c>
      <c r="D46" t="s">
        <v>574</v>
      </c>
      <c r="E46" t="s">
        <v>575</v>
      </c>
      <c r="F46" t="s">
        <v>416</v>
      </c>
      <c r="G46" t="s">
        <v>417</v>
      </c>
      <c r="H46" t="s">
        <v>508</v>
      </c>
      <c r="I46" t="s">
        <v>418</v>
      </c>
      <c r="J46" t="s">
        <v>509</v>
      </c>
      <c r="K46" t="s">
        <v>420</v>
      </c>
      <c r="L46" t="s">
        <v>510</v>
      </c>
      <c r="M46">
        <v>1693590076.5999999</v>
      </c>
      <c r="N46">
        <f t="shared" si="0"/>
        <v>3.7154568046535177E-3</v>
      </c>
      <c r="O46">
        <f t="shared" si="1"/>
        <v>3.7154568046535177</v>
      </c>
      <c r="P46">
        <f t="shared" si="2"/>
        <v>36.117733680305406</v>
      </c>
      <c r="Q46">
        <f t="shared" si="3"/>
        <v>1151.52</v>
      </c>
      <c r="R46">
        <f t="shared" si="4"/>
        <v>916.9647971754863</v>
      </c>
      <c r="S46">
        <f t="shared" si="5"/>
        <v>91.555792376219415</v>
      </c>
      <c r="T46">
        <f t="shared" si="6"/>
        <v>114.97532551065598</v>
      </c>
      <c r="U46">
        <f t="shared" si="7"/>
        <v>0.28516794242315519</v>
      </c>
      <c r="V46">
        <f t="shared" si="8"/>
        <v>2.9286074095967241</v>
      </c>
      <c r="W46">
        <f t="shared" si="9"/>
        <v>0.27059072381649218</v>
      </c>
      <c r="X46">
        <f t="shared" si="10"/>
        <v>0.17036678852822745</v>
      </c>
      <c r="Y46">
        <f t="shared" si="11"/>
        <v>344.3599006581851</v>
      </c>
      <c r="Z46">
        <f t="shared" si="12"/>
        <v>29.105044869862617</v>
      </c>
      <c r="AA46">
        <f t="shared" si="13"/>
        <v>28.021599999999999</v>
      </c>
      <c r="AB46">
        <f t="shared" si="14"/>
        <v>3.7996207893584377</v>
      </c>
      <c r="AC46">
        <f t="shared" si="15"/>
        <v>64.977504951449021</v>
      </c>
      <c r="AD46">
        <f t="shared" si="16"/>
        <v>2.47169192500672</v>
      </c>
      <c r="AE46">
        <f t="shared" si="17"/>
        <v>3.8039194131162164</v>
      </c>
      <c r="AF46">
        <f t="shared" si="18"/>
        <v>1.3279288643517178</v>
      </c>
      <c r="AG46">
        <f t="shared" si="19"/>
        <v>-163.85164508522013</v>
      </c>
      <c r="AH46">
        <f t="shared" si="20"/>
        <v>3.0630094037240183</v>
      </c>
      <c r="AI46">
        <f t="shared" si="21"/>
        <v>0.22805171567006902</v>
      </c>
      <c r="AJ46">
        <f t="shared" si="22"/>
        <v>183.79931669235904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52661.695848215102</v>
      </c>
      <c r="AP46" t="s">
        <v>422</v>
      </c>
      <c r="AQ46">
        <v>10238.9</v>
      </c>
      <c r="AR46">
        <v>302.21199999999999</v>
      </c>
      <c r="AS46">
        <v>4052.3</v>
      </c>
      <c r="AT46">
        <f t="shared" si="26"/>
        <v>0.92542210596451402</v>
      </c>
      <c r="AU46">
        <v>-0.32343011824092421</v>
      </c>
      <c r="AV46" t="s">
        <v>576</v>
      </c>
      <c r="AW46">
        <v>10391.700000000001</v>
      </c>
      <c r="AX46">
        <v>1001.5444</v>
      </c>
      <c r="AY46">
        <v>1349.2873687967531</v>
      </c>
      <c r="AZ46">
        <f t="shared" si="27"/>
        <v>0.25772343004059839</v>
      </c>
      <c r="BA46">
        <v>0.5</v>
      </c>
      <c r="BB46">
        <f t="shared" si="28"/>
        <v>1513.1427003290926</v>
      </c>
      <c r="BC46">
        <f t="shared" si="29"/>
        <v>36.117733680305406</v>
      </c>
      <c r="BD46">
        <f t="shared" si="30"/>
        <v>194.98616343485352</v>
      </c>
      <c r="BE46">
        <f t="shared" si="31"/>
        <v>2.4083097906509913E-2</v>
      </c>
      <c r="BF46">
        <f t="shared" si="32"/>
        <v>2.0032890648147834</v>
      </c>
      <c r="BG46">
        <f t="shared" si="33"/>
        <v>262.92997750240846</v>
      </c>
      <c r="BH46" t="s">
        <v>577</v>
      </c>
      <c r="BI46">
        <v>636.87</v>
      </c>
      <c r="BJ46">
        <f t="shared" si="34"/>
        <v>636.87</v>
      </c>
      <c r="BK46">
        <f t="shared" si="35"/>
        <v>0.52799528497184545</v>
      </c>
      <c r="BL46">
        <f t="shared" si="36"/>
        <v>0.48811691576817989</v>
      </c>
      <c r="BM46">
        <f t="shared" si="37"/>
        <v>0.79141210073204449</v>
      </c>
      <c r="BN46">
        <f t="shared" si="38"/>
        <v>0.3321088234520902</v>
      </c>
      <c r="BO46">
        <f t="shared" si="39"/>
        <v>0.72078645386541518</v>
      </c>
      <c r="BP46">
        <f t="shared" si="40"/>
        <v>0.31038765744711938</v>
      </c>
      <c r="BQ46">
        <f t="shared" si="41"/>
        <v>0.68961234255288062</v>
      </c>
      <c r="BR46">
        <v>5970</v>
      </c>
      <c r="BS46">
        <v>290.00000000000011</v>
      </c>
      <c r="BT46">
        <v>1267.3699999999999</v>
      </c>
      <c r="BU46">
        <v>105</v>
      </c>
      <c r="BV46">
        <v>10391.700000000001</v>
      </c>
      <c r="BW46">
        <v>1263.9000000000001</v>
      </c>
      <c r="BX46">
        <v>3.47</v>
      </c>
      <c r="BY46">
        <v>300.00000000000011</v>
      </c>
      <c r="BZ46">
        <v>38.4</v>
      </c>
      <c r="CA46">
        <v>1349.2873687967531</v>
      </c>
      <c r="CB46">
        <v>1.456403451726628</v>
      </c>
      <c r="CC46">
        <v>-88.729368457055443</v>
      </c>
      <c r="CD46">
        <v>1.2359094541615421</v>
      </c>
      <c r="CE46">
        <v>0.9945968918928535</v>
      </c>
      <c r="CF46">
        <v>-1.125499866518353E-2</v>
      </c>
      <c r="CG46">
        <v>289.99999999999989</v>
      </c>
      <c r="CH46">
        <v>1260.9100000000001</v>
      </c>
      <c r="CI46">
        <v>715</v>
      </c>
      <c r="CJ46">
        <v>10334.6</v>
      </c>
      <c r="CK46">
        <v>1263.43</v>
      </c>
      <c r="CL46">
        <v>-2.52</v>
      </c>
      <c r="CZ46">
        <f t="shared" si="42"/>
        <v>1799.95</v>
      </c>
      <c r="DA46">
        <f t="shared" si="43"/>
        <v>1513.1427003290926</v>
      </c>
      <c r="DB46">
        <f t="shared" si="44"/>
        <v>0.84065818513241619</v>
      </c>
      <c r="DC46">
        <f t="shared" si="45"/>
        <v>0.19131637026483242</v>
      </c>
      <c r="DD46">
        <v>6</v>
      </c>
      <c r="DE46">
        <v>0.5</v>
      </c>
      <c r="DF46" t="s">
        <v>425</v>
      </c>
      <c r="DG46">
        <v>2</v>
      </c>
      <c r="DH46">
        <v>1693590076.5999999</v>
      </c>
      <c r="DI46">
        <v>1151.52</v>
      </c>
      <c r="DJ46">
        <v>1199.97</v>
      </c>
      <c r="DK46">
        <v>24.754899999999999</v>
      </c>
      <c r="DL46">
        <v>20.408999999999999</v>
      </c>
      <c r="DM46">
        <v>1154.55</v>
      </c>
      <c r="DN46">
        <v>24.534300000000002</v>
      </c>
      <c r="DO46">
        <v>500.262</v>
      </c>
      <c r="DP46">
        <v>99.746799999999993</v>
      </c>
      <c r="DQ46">
        <v>9.9772799999999995E-2</v>
      </c>
      <c r="DR46">
        <v>28.041</v>
      </c>
      <c r="DS46">
        <v>28.021599999999999</v>
      </c>
      <c r="DT46">
        <v>999.9</v>
      </c>
      <c r="DU46">
        <v>0</v>
      </c>
      <c r="DV46">
        <v>0</v>
      </c>
      <c r="DW46">
        <v>10020</v>
      </c>
      <c r="DX46">
        <v>0</v>
      </c>
      <c r="DY46">
        <v>1653.92</v>
      </c>
      <c r="DZ46">
        <v>-48.446800000000003</v>
      </c>
      <c r="EA46">
        <v>1180.75</v>
      </c>
      <c r="EB46">
        <v>1224.97</v>
      </c>
      <c r="EC46">
        <v>4.3459500000000002</v>
      </c>
      <c r="ED46">
        <v>1199.97</v>
      </c>
      <c r="EE46">
        <v>20.408999999999999</v>
      </c>
      <c r="EF46">
        <v>2.46923</v>
      </c>
      <c r="EG46">
        <v>2.03573</v>
      </c>
      <c r="EH46">
        <v>20.825099999999999</v>
      </c>
      <c r="EI46">
        <v>17.725000000000001</v>
      </c>
      <c r="EJ46">
        <v>1799.95</v>
      </c>
      <c r="EK46">
        <v>0.97799999999999998</v>
      </c>
      <c r="EL46">
        <v>2.1999899999999999E-2</v>
      </c>
      <c r="EM46">
        <v>0</v>
      </c>
      <c r="EN46">
        <v>1000.35</v>
      </c>
      <c r="EO46">
        <v>4.9995000000000003</v>
      </c>
      <c r="EP46">
        <v>19009.3</v>
      </c>
      <c r="EQ46">
        <v>16659.3</v>
      </c>
      <c r="ER46">
        <v>49.936999999999998</v>
      </c>
      <c r="ES46">
        <v>51.75</v>
      </c>
      <c r="ET46">
        <v>51.061999999999998</v>
      </c>
      <c r="EU46">
        <v>50.436999999999998</v>
      </c>
      <c r="EV46">
        <v>51</v>
      </c>
      <c r="EW46">
        <v>1755.46</v>
      </c>
      <c r="EX46">
        <v>39.49</v>
      </c>
      <c r="EY46">
        <v>0</v>
      </c>
      <c r="EZ46">
        <v>121.2000000476837</v>
      </c>
      <c r="FA46">
        <v>0</v>
      </c>
      <c r="FB46">
        <v>1001.5444</v>
      </c>
      <c r="FC46">
        <v>-10.1061538482318</v>
      </c>
      <c r="FD46">
        <v>-230.63846144614061</v>
      </c>
      <c r="FE46">
        <v>19038.776000000002</v>
      </c>
      <c r="FF46">
        <v>15</v>
      </c>
      <c r="FG46">
        <v>1693590033.5999999</v>
      </c>
      <c r="FH46" t="s">
        <v>578</v>
      </c>
      <c r="FI46">
        <v>1693590031.0999999</v>
      </c>
      <c r="FJ46">
        <v>1693590033.5999999</v>
      </c>
      <c r="FK46">
        <v>32</v>
      </c>
      <c r="FL46">
        <v>4.4999999999999998E-2</v>
      </c>
      <c r="FM46">
        <v>-5.0000000000000001E-3</v>
      </c>
      <c r="FN46">
        <v>-3.0640000000000001</v>
      </c>
      <c r="FO46">
        <v>3.4000000000000002E-2</v>
      </c>
      <c r="FP46">
        <v>1200</v>
      </c>
      <c r="FQ46">
        <v>20</v>
      </c>
      <c r="FR46">
        <v>0.16</v>
      </c>
      <c r="FS46">
        <v>0.04</v>
      </c>
      <c r="FT46">
        <v>36.136174707897418</v>
      </c>
      <c r="FU46">
        <v>-0.87157398635713967</v>
      </c>
      <c r="FV46">
        <v>0.19162201299265039</v>
      </c>
      <c r="FW46">
        <v>1</v>
      </c>
      <c r="FX46">
        <v>0.29152201157898738</v>
      </c>
      <c r="FY46">
        <v>-7.9623992616319229E-3</v>
      </c>
      <c r="FZ46">
        <v>3.063754820936581E-3</v>
      </c>
      <c r="GA46">
        <v>1</v>
      </c>
      <c r="GB46">
        <v>2</v>
      </c>
      <c r="GC46">
        <v>2</v>
      </c>
      <c r="GD46" t="s">
        <v>427</v>
      </c>
      <c r="GE46">
        <v>2.97079</v>
      </c>
      <c r="GF46">
        <v>2.8116400000000001</v>
      </c>
      <c r="GG46">
        <v>0.203565</v>
      </c>
      <c r="GH46">
        <v>0.206344</v>
      </c>
      <c r="GI46">
        <v>0.122754</v>
      </c>
      <c r="GJ46">
        <v>0.106401</v>
      </c>
      <c r="GK46">
        <v>23517.9</v>
      </c>
      <c r="GL46">
        <v>21611.5</v>
      </c>
      <c r="GM46">
        <v>26543.5</v>
      </c>
      <c r="GN46">
        <v>25694</v>
      </c>
      <c r="GO46">
        <v>31692</v>
      </c>
      <c r="GP46">
        <v>32342.7</v>
      </c>
      <c r="GQ46">
        <v>37585.1</v>
      </c>
      <c r="GR46">
        <v>38004.800000000003</v>
      </c>
      <c r="GS46">
        <v>1.9663999999999999</v>
      </c>
      <c r="GT46">
        <v>2.0118</v>
      </c>
      <c r="GU46">
        <v>3.3855400000000001E-2</v>
      </c>
      <c r="GV46">
        <v>0</v>
      </c>
      <c r="GW46">
        <v>27.468699999999998</v>
      </c>
      <c r="GX46">
        <v>999.9</v>
      </c>
      <c r="GY46">
        <v>44.2</v>
      </c>
      <c r="GZ46">
        <v>34.1</v>
      </c>
      <c r="HA46">
        <v>23.809000000000001</v>
      </c>
      <c r="HB46">
        <v>61.554299999999998</v>
      </c>
      <c r="HC46">
        <v>12.8405</v>
      </c>
      <c r="HD46">
        <v>1</v>
      </c>
      <c r="HE46">
        <v>0.31622</v>
      </c>
      <c r="HF46">
        <v>4.0375899999999998</v>
      </c>
      <c r="HG46">
        <v>20.2073</v>
      </c>
      <c r="HH46">
        <v>5.2095000000000002</v>
      </c>
      <c r="HI46">
        <v>11.936299999999999</v>
      </c>
      <c r="HJ46">
        <v>4.9878</v>
      </c>
      <c r="HK46">
        <v>3.2909999999999999</v>
      </c>
      <c r="HL46">
        <v>9999</v>
      </c>
      <c r="HM46">
        <v>9999</v>
      </c>
      <c r="HN46">
        <v>9999</v>
      </c>
      <c r="HO46">
        <v>999.9</v>
      </c>
      <c r="HP46">
        <v>1.8705700000000001</v>
      </c>
      <c r="HQ46">
        <v>1.87683</v>
      </c>
      <c r="HR46">
        <v>1.87463</v>
      </c>
      <c r="HS46">
        <v>1.87286</v>
      </c>
      <c r="HT46">
        <v>1.8733200000000001</v>
      </c>
      <c r="HU46">
        <v>1.87073</v>
      </c>
      <c r="HV46">
        <v>1.8766499999999999</v>
      </c>
      <c r="HW46">
        <v>1.87568</v>
      </c>
      <c r="HX46">
        <v>5</v>
      </c>
      <c r="HY46">
        <v>0</v>
      </c>
      <c r="HZ46">
        <v>0</v>
      </c>
      <c r="IA46">
        <v>0</v>
      </c>
      <c r="IB46" t="s">
        <v>428</v>
      </c>
      <c r="IC46" t="s">
        <v>429</v>
      </c>
      <c r="ID46" t="s">
        <v>430</v>
      </c>
      <c r="IE46" t="s">
        <v>430</v>
      </c>
      <c r="IF46" t="s">
        <v>430</v>
      </c>
      <c r="IG46" t="s">
        <v>430</v>
      </c>
      <c r="IH46">
        <v>0</v>
      </c>
      <c r="II46">
        <v>100</v>
      </c>
      <c r="IJ46">
        <v>100</v>
      </c>
      <c r="IK46">
        <v>-3.03</v>
      </c>
      <c r="IL46">
        <v>0.22059999999999999</v>
      </c>
      <c r="IM46">
        <v>-1.5662644768471521</v>
      </c>
      <c r="IN46">
        <v>-2.677719669153116E-3</v>
      </c>
      <c r="IO46">
        <v>1.9353498771248068E-6</v>
      </c>
      <c r="IP46">
        <v>-6.1862177325538213E-10</v>
      </c>
      <c r="IQ46">
        <v>-0.23515937246687749</v>
      </c>
      <c r="IR46">
        <v>-1.5299015507423901E-2</v>
      </c>
      <c r="IS46">
        <v>1.742162107778985E-3</v>
      </c>
      <c r="IT46">
        <v>-1.472690239905804E-5</v>
      </c>
      <c r="IU46">
        <v>3</v>
      </c>
      <c r="IV46">
        <v>2255</v>
      </c>
      <c r="IW46">
        <v>2</v>
      </c>
      <c r="IX46">
        <v>41</v>
      </c>
      <c r="IY46">
        <v>0.8</v>
      </c>
      <c r="IZ46">
        <v>0.7</v>
      </c>
      <c r="JA46">
        <v>2.3339799999999999</v>
      </c>
      <c r="JB46">
        <v>2.4877899999999999</v>
      </c>
      <c r="JC46">
        <v>1.6003400000000001</v>
      </c>
      <c r="JD46">
        <v>2.2705099999999998</v>
      </c>
      <c r="JE46">
        <v>1.5502899999999999</v>
      </c>
      <c r="JF46">
        <v>2.2253400000000001</v>
      </c>
      <c r="JG46">
        <v>38.895099999999999</v>
      </c>
      <c r="JH46">
        <v>23.772300000000001</v>
      </c>
      <c r="JI46">
        <v>18</v>
      </c>
      <c r="JJ46">
        <v>503.27499999999998</v>
      </c>
      <c r="JK46">
        <v>501.57499999999999</v>
      </c>
      <c r="JL46">
        <v>22.218599999999999</v>
      </c>
      <c r="JM46">
        <v>31.347899999999999</v>
      </c>
      <c r="JN46">
        <v>30.0002</v>
      </c>
      <c r="JO46">
        <v>31.373000000000001</v>
      </c>
      <c r="JP46">
        <v>31.354299999999999</v>
      </c>
      <c r="JQ46">
        <v>46.720500000000001</v>
      </c>
      <c r="JR46">
        <v>20.791499999999999</v>
      </c>
      <c r="JS46">
        <v>43.744599999999998</v>
      </c>
      <c r="JT46">
        <v>22.210100000000001</v>
      </c>
      <c r="JU46">
        <v>1200</v>
      </c>
      <c r="JV46">
        <v>20.3978</v>
      </c>
      <c r="JW46">
        <v>99.116799999999998</v>
      </c>
      <c r="JX46">
        <v>98.735200000000006</v>
      </c>
    </row>
    <row r="47" spans="1:284" x14ac:dyDescent="0.3">
      <c r="A47">
        <v>31</v>
      </c>
      <c r="B47">
        <v>1693590216.5999999</v>
      </c>
      <c r="C47">
        <v>5351.0999999046326</v>
      </c>
      <c r="D47" t="s">
        <v>579</v>
      </c>
      <c r="E47" t="s">
        <v>580</v>
      </c>
      <c r="F47" t="s">
        <v>416</v>
      </c>
      <c r="G47" t="s">
        <v>417</v>
      </c>
      <c r="H47" t="s">
        <v>508</v>
      </c>
      <c r="I47" t="s">
        <v>418</v>
      </c>
      <c r="J47" t="s">
        <v>509</v>
      </c>
      <c r="K47" t="s">
        <v>420</v>
      </c>
      <c r="L47" t="s">
        <v>510</v>
      </c>
      <c r="M47">
        <v>1693590216.5999999</v>
      </c>
      <c r="N47">
        <f t="shared" si="0"/>
        <v>3.0031041415582477E-3</v>
      </c>
      <c r="O47">
        <f t="shared" si="1"/>
        <v>3.0031041415582478</v>
      </c>
      <c r="P47">
        <f t="shared" si="2"/>
        <v>36.264587009778772</v>
      </c>
      <c r="Q47">
        <f t="shared" si="3"/>
        <v>1451.52</v>
      </c>
      <c r="R47">
        <f t="shared" si="4"/>
        <v>1155.1601034892392</v>
      </c>
      <c r="S47">
        <f t="shared" si="5"/>
        <v>115.32890213600115</v>
      </c>
      <c r="T47">
        <f t="shared" si="6"/>
        <v>144.91688859648002</v>
      </c>
      <c r="U47">
        <f t="shared" si="7"/>
        <v>0.22481732628133444</v>
      </c>
      <c r="V47">
        <f t="shared" si="8"/>
        <v>2.9284526672708981</v>
      </c>
      <c r="W47">
        <f t="shared" si="9"/>
        <v>0.21565019139346811</v>
      </c>
      <c r="X47">
        <f t="shared" si="10"/>
        <v>0.1355738525693975</v>
      </c>
      <c r="Y47">
        <f t="shared" si="11"/>
        <v>344.36750065817051</v>
      </c>
      <c r="Z47">
        <f t="shared" si="12"/>
        <v>29.169936085192703</v>
      </c>
      <c r="AA47">
        <f t="shared" si="13"/>
        <v>28.019600000000001</v>
      </c>
      <c r="AB47">
        <f t="shared" si="14"/>
        <v>3.7991778733402031</v>
      </c>
      <c r="AC47">
        <f t="shared" si="15"/>
        <v>64.924397305192173</v>
      </c>
      <c r="AD47">
        <f t="shared" si="16"/>
        <v>2.4523812863264003</v>
      </c>
      <c r="AE47">
        <f t="shared" si="17"/>
        <v>3.7772877194352898</v>
      </c>
      <c r="AF47">
        <f t="shared" si="18"/>
        <v>1.3467965870138028</v>
      </c>
      <c r="AG47">
        <f t="shared" si="19"/>
        <v>-132.43689264271873</v>
      </c>
      <c r="AH47">
        <f t="shared" si="20"/>
        <v>-15.645783153612742</v>
      </c>
      <c r="AI47">
        <f t="shared" si="21"/>
        <v>-1.1642336797384412</v>
      </c>
      <c r="AJ47">
        <f t="shared" si="22"/>
        <v>195.12059118210058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52678.135738500161</v>
      </c>
      <c r="AP47" t="s">
        <v>422</v>
      </c>
      <c r="AQ47">
        <v>10238.9</v>
      </c>
      <c r="AR47">
        <v>302.21199999999999</v>
      </c>
      <c r="AS47">
        <v>4052.3</v>
      </c>
      <c r="AT47">
        <f t="shared" si="26"/>
        <v>0.92542210596451402</v>
      </c>
      <c r="AU47">
        <v>-0.32343011824092421</v>
      </c>
      <c r="AV47" t="s">
        <v>581</v>
      </c>
      <c r="AW47">
        <v>10384.200000000001</v>
      </c>
      <c r="AX47">
        <v>996.70867999999984</v>
      </c>
      <c r="AY47">
        <v>1337.5643437100759</v>
      </c>
      <c r="AZ47">
        <f t="shared" si="27"/>
        <v>0.2548330966752792</v>
      </c>
      <c r="BA47">
        <v>0.5</v>
      </c>
      <c r="BB47">
        <f t="shared" si="28"/>
        <v>1513.1763003290853</v>
      </c>
      <c r="BC47">
        <f t="shared" si="29"/>
        <v>36.264587009778772</v>
      </c>
      <c r="BD47">
        <f t="shared" si="30"/>
        <v>192.80370121425156</v>
      </c>
      <c r="BE47">
        <f t="shared" si="31"/>
        <v>2.4179612858106842E-2</v>
      </c>
      <c r="BF47">
        <f t="shared" si="32"/>
        <v>2.0296112624832028</v>
      </c>
      <c r="BG47">
        <f t="shared" si="33"/>
        <v>262.48168686439629</v>
      </c>
      <c r="BH47" t="s">
        <v>582</v>
      </c>
      <c r="BI47">
        <v>635.33000000000004</v>
      </c>
      <c r="BJ47">
        <f t="shared" si="34"/>
        <v>635.33000000000004</v>
      </c>
      <c r="BK47">
        <f t="shared" si="35"/>
        <v>0.52500976645523445</v>
      </c>
      <c r="BL47">
        <f t="shared" si="36"/>
        <v>0.48538734506952796</v>
      </c>
      <c r="BM47">
        <f t="shared" si="37"/>
        <v>0.79448624257453937</v>
      </c>
      <c r="BN47">
        <f t="shared" si="38"/>
        <v>0.32921706874073009</v>
      </c>
      <c r="BO47">
        <f t="shared" si="39"/>
        <v>0.72391252053016464</v>
      </c>
      <c r="BP47">
        <f t="shared" si="40"/>
        <v>0.30939947462183565</v>
      </c>
      <c r="BQ47">
        <f t="shared" si="41"/>
        <v>0.69060052537816441</v>
      </c>
      <c r="BR47">
        <v>5972</v>
      </c>
      <c r="BS47">
        <v>290.00000000000011</v>
      </c>
      <c r="BT47">
        <v>1258.6400000000001</v>
      </c>
      <c r="BU47">
        <v>135</v>
      </c>
      <c r="BV47">
        <v>10384.200000000001</v>
      </c>
      <c r="BW47">
        <v>1254.45</v>
      </c>
      <c r="BX47">
        <v>4.1900000000000004</v>
      </c>
      <c r="BY47">
        <v>300.00000000000011</v>
      </c>
      <c r="BZ47">
        <v>38.4</v>
      </c>
      <c r="CA47">
        <v>1337.5643437100759</v>
      </c>
      <c r="CB47">
        <v>1.1665444312330759</v>
      </c>
      <c r="CC47">
        <v>-86.307546034260852</v>
      </c>
      <c r="CD47">
        <v>0.98993570810227405</v>
      </c>
      <c r="CE47">
        <v>0.99632990218679907</v>
      </c>
      <c r="CF47">
        <v>-1.12549530589544E-2</v>
      </c>
      <c r="CG47">
        <v>289.99999999999989</v>
      </c>
      <c r="CH47">
        <v>1251.58</v>
      </c>
      <c r="CI47">
        <v>785</v>
      </c>
      <c r="CJ47">
        <v>10328.5</v>
      </c>
      <c r="CK47">
        <v>1254</v>
      </c>
      <c r="CL47">
        <v>-2.42</v>
      </c>
      <c r="CZ47">
        <f t="shared" si="42"/>
        <v>1799.99</v>
      </c>
      <c r="DA47">
        <f t="shared" si="43"/>
        <v>1513.1763003290853</v>
      </c>
      <c r="DB47">
        <f t="shared" si="44"/>
        <v>0.84065817050599467</v>
      </c>
      <c r="DC47">
        <f t="shared" si="45"/>
        <v>0.19131634101198924</v>
      </c>
      <c r="DD47">
        <v>6</v>
      </c>
      <c r="DE47">
        <v>0.5</v>
      </c>
      <c r="DF47" t="s">
        <v>425</v>
      </c>
      <c r="DG47">
        <v>2</v>
      </c>
      <c r="DH47">
        <v>1693590216.5999999</v>
      </c>
      <c r="DI47">
        <v>1451.52</v>
      </c>
      <c r="DJ47">
        <v>1500.26</v>
      </c>
      <c r="DK47">
        <v>24.563600000000001</v>
      </c>
      <c r="DL47">
        <v>21.048999999999999</v>
      </c>
      <c r="DM47">
        <v>1454.76</v>
      </c>
      <c r="DN47">
        <v>24.353000000000002</v>
      </c>
      <c r="DO47">
        <v>500.08600000000001</v>
      </c>
      <c r="DP47">
        <v>99.738</v>
      </c>
      <c r="DQ47">
        <v>0.100024</v>
      </c>
      <c r="DR47">
        <v>27.920500000000001</v>
      </c>
      <c r="DS47">
        <v>28.019600000000001</v>
      </c>
      <c r="DT47">
        <v>999.9</v>
      </c>
      <c r="DU47">
        <v>0</v>
      </c>
      <c r="DV47">
        <v>0</v>
      </c>
      <c r="DW47">
        <v>10020</v>
      </c>
      <c r="DX47">
        <v>0</v>
      </c>
      <c r="DY47">
        <v>1657.08</v>
      </c>
      <c r="DZ47">
        <v>-48.740099999999998</v>
      </c>
      <c r="EA47">
        <v>1488.07</v>
      </c>
      <c r="EB47">
        <v>1532.51</v>
      </c>
      <c r="EC47">
        <v>3.5145499999999998</v>
      </c>
      <c r="ED47">
        <v>1500.26</v>
      </c>
      <c r="EE47">
        <v>21.048999999999999</v>
      </c>
      <c r="EF47">
        <v>2.4499200000000001</v>
      </c>
      <c r="EG47">
        <v>2.0993900000000001</v>
      </c>
      <c r="EH47">
        <v>20.697600000000001</v>
      </c>
      <c r="EI47">
        <v>18.214600000000001</v>
      </c>
      <c r="EJ47">
        <v>1799.99</v>
      </c>
      <c r="EK47">
        <v>0.97799999999999998</v>
      </c>
      <c r="EL47">
        <v>2.1999899999999999E-2</v>
      </c>
      <c r="EM47">
        <v>0</v>
      </c>
      <c r="EN47">
        <v>995.28599999999994</v>
      </c>
      <c r="EO47">
        <v>4.9995000000000003</v>
      </c>
      <c r="EP47">
        <v>18930.3</v>
      </c>
      <c r="EQ47">
        <v>16659.7</v>
      </c>
      <c r="ER47">
        <v>49.936999999999998</v>
      </c>
      <c r="ES47">
        <v>51.75</v>
      </c>
      <c r="ET47">
        <v>51.125</v>
      </c>
      <c r="EU47">
        <v>50.436999999999998</v>
      </c>
      <c r="EV47">
        <v>51</v>
      </c>
      <c r="EW47">
        <v>1755.5</v>
      </c>
      <c r="EX47">
        <v>39.49</v>
      </c>
      <c r="EY47">
        <v>0</v>
      </c>
      <c r="EZ47">
        <v>138</v>
      </c>
      <c r="FA47">
        <v>0</v>
      </c>
      <c r="FB47">
        <v>996.70867999999984</v>
      </c>
      <c r="FC47">
        <v>-12.08523074214383</v>
      </c>
      <c r="FD47">
        <v>-262.16153804547588</v>
      </c>
      <c r="FE47">
        <v>18946.488000000001</v>
      </c>
      <c r="FF47">
        <v>15</v>
      </c>
      <c r="FG47">
        <v>1693590154.5999999</v>
      </c>
      <c r="FH47" t="s">
        <v>583</v>
      </c>
      <c r="FI47">
        <v>1693590154.5999999</v>
      </c>
      <c r="FJ47">
        <v>1693590140.5999999</v>
      </c>
      <c r="FK47">
        <v>33</v>
      </c>
      <c r="FL47">
        <v>2.8000000000000001E-2</v>
      </c>
      <c r="FM47">
        <v>-2E-3</v>
      </c>
      <c r="FN47">
        <v>-3.2909999999999999</v>
      </c>
      <c r="FO47">
        <v>4.9000000000000002E-2</v>
      </c>
      <c r="FP47">
        <v>1500</v>
      </c>
      <c r="FQ47">
        <v>20</v>
      </c>
      <c r="FR47">
        <v>0.19</v>
      </c>
      <c r="FS47">
        <v>0.06</v>
      </c>
      <c r="FT47">
        <v>36.170544934589643</v>
      </c>
      <c r="FU47">
        <v>-0.59557783578338142</v>
      </c>
      <c r="FV47">
        <v>0.1959184732765327</v>
      </c>
      <c r="FW47">
        <v>1</v>
      </c>
      <c r="FX47">
        <v>0.2292964677636217</v>
      </c>
      <c r="FY47">
        <v>6.7732178062574616E-3</v>
      </c>
      <c r="FZ47">
        <v>2.9106488435789541E-3</v>
      </c>
      <c r="GA47">
        <v>1</v>
      </c>
      <c r="GB47">
        <v>2</v>
      </c>
      <c r="GC47">
        <v>2</v>
      </c>
      <c r="GD47" t="s">
        <v>427</v>
      </c>
      <c r="GE47">
        <v>2.97031</v>
      </c>
      <c r="GF47">
        <v>2.81189</v>
      </c>
      <c r="GG47">
        <v>0.23497299999999999</v>
      </c>
      <c r="GH47">
        <v>0.23691699999999999</v>
      </c>
      <c r="GI47">
        <v>0.122086</v>
      </c>
      <c r="GJ47">
        <v>0.108736</v>
      </c>
      <c r="GK47">
        <v>22588.5</v>
      </c>
      <c r="GL47">
        <v>20775.8</v>
      </c>
      <c r="GM47">
        <v>26543.5</v>
      </c>
      <c r="GN47">
        <v>25692.2</v>
      </c>
      <c r="GO47">
        <v>31717.9</v>
      </c>
      <c r="GP47">
        <v>32258.3</v>
      </c>
      <c r="GQ47">
        <v>37583.800000000003</v>
      </c>
      <c r="GR47">
        <v>38002.199999999997</v>
      </c>
      <c r="GS47">
        <v>1.9650000000000001</v>
      </c>
      <c r="GT47">
        <v>2.0129999999999999</v>
      </c>
      <c r="GU47">
        <v>4.2557699999999997E-2</v>
      </c>
      <c r="GV47">
        <v>0</v>
      </c>
      <c r="GW47">
        <v>27.324400000000001</v>
      </c>
      <c r="GX47">
        <v>999.9</v>
      </c>
      <c r="GY47">
        <v>44.9</v>
      </c>
      <c r="GZ47">
        <v>34.1</v>
      </c>
      <c r="HA47">
        <v>24.187899999999999</v>
      </c>
      <c r="HB47">
        <v>61.594299999999997</v>
      </c>
      <c r="HC47">
        <v>12.772399999999999</v>
      </c>
      <c r="HD47">
        <v>1</v>
      </c>
      <c r="HE47">
        <v>0.31826199999999999</v>
      </c>
      <c r="HF47">
        <v>3.9124500000000002</v>
      </c>
      <c r="HG47">
        <v>20.209499999999998</v>
      </c>
      <c r="HH47">
        <v>5.2107000000000001</v>
      </c>
      <c r="HI47">
        <v>11.9345</v>
      </c>
      <c r="HJ47">
        <v>4.9875999999999996</v>
      </c>
      <c r="HK47">
        <v>3.2909999999999999</v>
      </c>
      <c r="HL47">
        <v>9999</v>
      </c>
      <c r="HM47">
        <v>9999</v>
      </c>
      <c r="HN47">
        <v>9999</v>
      </c>
      <c r="HO47">
        <v>999.9</v>
      </c>
      <c r="HP47">
        <v>1.8705700000000001</v>
      </c>
      <c r="HQ47">
        <v>1.87683</v>
      </c>
      <c r="HR47">
        <v>1.8745499999999999</v>
      </c>
      <c r="HS47">
        <v>1.87286</v>
      </c>
      <c r="HT47">
        <v>1.8733200000000001</v>
      </c>
      <c r="HU47">
        <v>1.87073</v>
      </c>
      <c r="HV47">
        <v>1.8766499999999999</v>
      </c>
      <c r="HW47">
        <v>1.87561</v>
      </c>
      <c r="HX47">
        <v>5</v>
      </c>
      <c r="HY47">
        <v>0</v>
      </c>
      <c r="HZ47">
        <v>0</v>
      </c>
      <c r="IA47">
        <v>0</v>
      </c>
      <c r="IB47" t="s">
        <v>428</v>
      </c>
      <c r="IC47" t="s">
        <v>429</v>
      </c>
      <c r="ID47" t="s">
        <v>430</v>
      </c>
      <c r="IE47" t="s">
        <v>430</v>
      </c>
      <c r="IF47" t="s">
        <v>430</v>
      </c>
      <c r="IG47" t="s">
        <v>430</v>
      </c>
      <c r="IH47">
        <v>0</v>
      </c>
      <c r="II47">
        <v>100</v>
      </c>
      <c r="IJ47">
        <v>100</v>
      </c>
      <c r="IK47">
        <v>-3.24</v>
      </c>
      <c r="IL47">
        <v>0.21060000000000001</v>
      </c>
      <c r="IM47">
        <v>-1.537332742897658</v>
      </c>
      <c r="IN47">
        <v>-2.677719669153116E-3</v>
      </c>
      <c r="IO47">
        <v>1.9353498771248068E-6</v>
      </c>
      <c r="IP47">
        <v>-6.1862177325538213E-10</v>
      </c>
      <c r="IQ47">
        <v>-0.23730776922500049</v>
      </c>
      <c r="IR47">
        <v>-1.5299015507423901E-2</v>
      </c>
      <c r="IS47">
        <v>1.742162107778985E-3</v>
      </c>
      <c r="IT47">
        <v>-1.472690239905804E-5</v>
      </c>
      <c r="IU47">
        <v>3</v>
      </c>
      <c r="IV47">
        <v>2255</v>
      </c>
      <c r="IW47">
        <v>2</v>
      </c>
      <c r="IX47">
        <v>41</v>
      </c>
      <c r="IY47">
        <v>1</v>
      </c>
      <c r="IZ47">
        <v>1.3</v>
      </c>
      <c r="JA47">
        <v>2.80762</v>
      </c>
      <c r="JB47">
        <v>2.4841299999999999</v>
      </c>
      <c r="JC47">
        <v>1.6003400000000001</v>
      </c>
      <c r="JD47">
        <v>2.2705099999999998</v>
      </c>
      <c r="JE47">
        <v>1.5502899999999999</v>
      </c>
      <c r="JF47">
        <v>2.2522000000000002</v>
      </c>
      <c r="JG47">
        <v>38.919800000000002</v>
      </c>
      <c r="JH47">
        <v>23.780999999999999</v>
      </c>
      <c r="JI47">
        <v>18</v>
      </c>
      <c r="JJ47">
        <v>502.73200000000003</v>
      </c>
      <c r="JK47">
        <v>502.74099999999999</v>
      </c>
      <c r="JL47">
        <v>22.186399999999999</v>
      </c>
      <c r="JM47">
        <v>31.389199999999999</v>
      </c>
      <c r="JN47">
        <v>30.000399999999999</v>
      </c>
      <c r="JO47">
        <v>31.416899999999998</v>
      </c>
      <c r="JP47">
        <v>31.3979</v>
      </c>
      <c r="JQ47">
        <v>56.195399999999999</v>
      </c>
      <c r="JR47">
        <v>20.744399999999999</v>
      </c>
      <c r="JS47">
        <v>47.149299999999997</v>
      </c>
      <c r="JT47">
        <v>22.173300000000001</v>
      </c>
      <c r="JU47">
        <v>1500</v>
      </c>
      <c r="JV47">
        <v>21.044699999999999</v>
      </c>
      <c r="JW47">
        <v>99.114699999999999</v>
      </c>
      <c r="JX47">
        <v>98.728399999999993</v>
      </c>
    </row>
    <row r="48" spans="1:284" x14ac:dyDescent="0.3">
      <c r="A48">
        <v>32</v>
      </c>
      <c r="B48">
        <v>1693590356.5999999</v>
      </c>
      <c r="C48">
        <v>5491.0999999046326</v>
      </c>
      <c r="D48" t="s">
        <v>584</v>
      </c>
      <c r="E48" t="s">
        <v>585</v>
      </c>
      <c r="F48" t="s">
        <v>416</v>
      </c>
      <c r="G48" t="s">
        <v>417</v>
      </c>
      <c r="H48" t="s">
        <v>508</v>
      </c>
      <c r="I48" t="s">
        <v>418</v>
      </c>
      <c r="J48" t="s">
        <v>509</v>
      </c>
      <c r="K48" t="s">
        <v>420</v>
      </c>
      <c r="L48" t="s">
        <v>510</v>
      </c>
      <c r="M48">
        <v>1693590356.5999999</v>
      </c>
      <c r="N48">
        <f t="shared" si="0"/>
        <v>2.4974628736680608E-3</v>
      </c>
      <c r="O48">
        <f t="shared" si="1"/>
        <v>2.4974628736680606</v>
      </c>
      <c r="P48">
        <f t="shared" si="2"/>
        <v>36.676485511714091</v>
      </c>
      <c r="Q48">
        <f t="shared" si="3"/>
        <v>1750.87</v>
      </c>
      <c r="R48">
        <f t="shared" si="4"/>
        <v>1389.41154626964</v>
      </c>
      <c r="S48">
        <f t="shared" si="5"/>
        <v>138.7129007087313</v>
      </c>
      <c r="T48">
        <f t="shared" si="6"/>
        <v>174.79936532553</v>
      </c>
      <c r="U48">
        <f t="shared" si="7"/>
        <v>0.18510746410652107</v>
      </c>
      <c r="V48">
        <f t="shared" si="8"/>
        <v>2.9231540152461051</v>
      </c>
      <c r="W48">
        <f t="shared" si="9"/>
        <v>0.17883327509969016</v>
      </c>
      <c r="X48">
        <f t="shared" si="10"/>
        <v>0.11231679154289709</v>
      </c>
      <c r="Y48">
        <f t="shared" si="11"/>
        <v>344.35040065820345</v>
      </c>
      <c r="Z48">
        <f t="shared" si="12"/>
        <v>29.188337294211095</v>
      </c>
      <c r="AA48">
        <f t="shared" si="13"/>
        <v>28.006900000000002</v>
      </c>
      <c r="AB48">
        <f t="shared" si="14"/>
        <v>3.7963664076399972</v>
      </c>
      <c r="AC48">
        <f t="shared" si="15"/>
        <v>65.185431226820143</v>
      </c>
      <c r="AD48">
        <f t="shared" si="16"/>
        <v>2.4457155426306003</v>
      </c>
      <c r="AE48">
        <f t="shared" si="17"/>
        <v>3.7519358184813631</v>
      </c>
      <c r="AF48">
        <f t="shared" si="18"/>
        <v>1.3506508650093969</v>
      </c>
      <c r="AG48">
        <f t="shared" si="19"/>
        <v>-110.13811272876148</v>
      </c>
      <c r="AH48">
        <f t="shared" si="20"/>
        <v>-31.802283396675858</v>
      </c>
      <c r="AI48">
        <f t="shared" si="21"/>
        <v>-2.3692473557732225</v>
      </c>
      <c r="AJ48">
        <f t="shared" si="22"/>
        <v>200.04075717699291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52545.759633280839</v>
      </c>
      <c r="AP48" t="s">
        <v>422</v>
      </c>
      <c r="AQ48">
        <v>10238.9</v>
      </c>
      <c r="AR48">
        <v>302.21199999999999</v>
      </c>
      <c r="AS48">
        <v>4052.3</v>
      </c>
      <c r="AT48">
        <f t="shared" si="26"/>
        <v>0.92542210596451402</v>
      </c>
      <c r="AU48">
        <v>-0.32343011824092421</v>
      </c>
      <c r="AV48" t="s">
        <v>586</v>
      </c>
      <c r="AW48">
        <v>10384</v>
      </c>
      <c r="AX48">
        <v>996.24908000000005</v>
      </c>
      <c r="AY48">
        <v>1333.6632421795489</v>
      </c>
      <c r="AZ48">
        <f t="shared" si="27"/>
        <v>0.25299802192053167</v>
      </c>
      <c r="BA48">
        <v>0.5</v>
      </c>
      <c r="BB48">
        <f t="shared" si="28"/>
        <v>1513.1007003291018</v>
      </c>
      <c r="BC48">
        <f t="shared" si="29"/>
        <v>36.676485511714091</v>
      </c>
      <c r="BD48">
        <f t="shared" si="30"/>
        <v>191.40574207491696</v>
      </c>
      <c r="BE48">
        <f t="shared" si="31"/>
        <v>2.445304243260708E-2</v>
      </c>
      <c r="BF48">
        <f t="shared" si="32"/>
        <v>2.0384731856128084</v>
      </c>
      <c r="BG48">
        <f t="shared" si="33"/>
        <v>262.33110412812226</v>
      </c>
      <c r="BH48" t="s">
        <v>587</v>
      </c>
      <c r="BI48">
        <v>633.41999999999996</v>
      </c>
      <c r="BJ48">
        <f t="shared" si="34"/>
        <v>633.41999999999996</v>
      </c>
      <c r="BK48">
        <f t="shared" si="35"/>
        <v>0.52505251703208922</v>
      </c>
      <c r="BL48">
        <f t="shared" si="36"/>
        <v>0.48185279322271946</v>
      </c>
      <c r="BM48">
        <f t="shared" si="37"/>
        <v>0.79518343955343596</v>
      </c>
      <c r="BN48">
        <f t="shared" si="38"/>
        <v>0.32712565401207183</v>
      </c>
      <c r="BO48">
        <f t="shared" si="39"/>
        <v>0.7249527898599849</v>
      </c>
      <c r="BP48">
        <f t="shared" si="40"/>
        <v>0.30636434442994409</v>
      </c>
      <c r="BQ48">
        <f t="shared" si="41"/>
        <v>0.69363565557005591</v>
      </c>
      <c r="BR48">
        <v>5974</v>
      </c>
      <c r="BS48">
        <v>290.00000000000011</v>
      </c>
      <c r="BT48">
        <v>1255.19</v>
      </c>
      <c r="BU48">
        <v>135</v>
      </c>
      <c r="BV48">
        <v>10384</v>
      </c>
      <c r="BW48">
        <v>1250.57</v>
      </c>
      <c r="BX48">
        <v>4.62</v>
      </c>
      <c r="BY48">
        <v>300.00000000000011</v>
      </c>
      <c r="BZ48">
        <v>38.4</v>
      </c>
      <c r="CA48">
        <v>1333.6632421795489</v>
      </c>
      <c r="CB48">
        <v>1.1971883907976759</v>
      </c>
      <c r="CC48">
        <v>-86.285177774286495</v>
      </c>
      <c r="CD48">
        <v>1.015909087141408</v>
      </c>
      <c r="CE48">
        <v>0.99613354561821466</v>
      </c>
      <c r="CF48">
        <v>-1.1254790878754171E-2</v>
      </c>
      <c r="CG48">
        <v>289.99999999999989</v>
      </c>
      <c r="CH48">
        <v>1247.3599999999999</v>
      </c>
      <c r="CI48">
        <v>895</v>
      </c>
      <c r="CJ48">
        <v>10321.5</v>
      </c>
      <c r="CK48">
        <v>1250.07</v>
      </c>
      <c r="CL48">
        <v>-2.71</v>
      </c>
      <c r="CZ48">
        <f t="shared" si="42"/>
        <v>1799.9</v>
      </c>
      <c r="DA48">
        <f t="shared" si="43"/>
        <v>1513.1007003291018</v>
      </c>
      <c r="DB48">
        <f t="shared" si="44"/>
        <v>0.84065820341635744</v>
      </c>
      <c r="DC48">
        <f t="shared" si="45"/>
        <v>0.19131640683271484</v>
      </c>
      <c r="DD48">
        <v>6</v>
      </c>
      <c r="DE48">
        <v>0.5</v>
      </c>
      <c r="DF48" t="s">
        <v>425</v>
      </c>
      <c r="DG48">
        <v>2</v>
      </c>
      <c r="DH48">
        <v>1693590356.5999999</v>
      </c>
      <c r="DI48">
        <v>1750.87</v>
      </c>
      <c r="DJ48">
        <v>1800.12</v>
      </c>
      <c r="DK48">
        <v>24.497399999999999</v>
      </c>
      <c r="DL48">
        <v>21.574400000000001</v>
      </c>
      <c r="DM48">
        <v>1754.63</v>
      </c>
      <c r="DN48">
        <v>24.288799999999998</v>
      </c>
      <c r="DO48">
        <v>500.09199999999998</v>
      </c>
      <c r="DP48">
        <v>99.735600000000005</v>
      </c>
      <c r="DQ48">
        <v>0.100119</v>
      </c>
      <c r="DR48">
        <v>27.805099999999999</v>
      </c>
      <c r="DS48">
        <v>28.006900000000002</v>
      </c>
      <c r="DT48">
        <v>999.9</v>
      </c>
      <c r="DU48">
        <v>0</v>
      </c>
      <c r="DV48">
        <v>0</v>
      </c>
      <c r="DW48">
        <v>9990</v>
      </c>
      <c r="DX48">
        <v>0</v>
      </c>
      <c r="DY48">
        <v>1665.99</v>
      </c>
      <c r="DZ48">
        <v>-49.250500000000002</v>
      </c>
      <c r="EA48">
        <v>1794.84</v>
      </c>
      <c r="EB48">
        <v>1839.81</v>
      </c>
      <c r="EC48">
        <v>2.9230200000000002</v>
      </c>
      <c r="ED48">
        <v>1800.12</v>
      </c>
      <c r="EE48">
        <v>21.574400000000001</v>
      </c>
      <c r="EF48">
        <v>2.4432700000000001</v>
      </c>
      <c r="EG48">
        <v>2.1517400000000002</v>
      </c>
      <c r="EH48">
        <v>20.653400000000001</v>
      </c>
      <c r="EI48">
        <v>18.607399999999998</v>
      </c>
      <c r="EJ48">
        <v>1799.9</v>
      </c>
      <c r="EK48">
        <v>0.97799999999999998</v>
      </c>
      <c r="EL48">
        <v>2.1999899999999999E-2</v>
      </c>
      <c r="EM48">
        <v>0</v>
      </c>
      <c r="EN48">
        <v>995.57500000000005</v>
      </c>
      <c r="EO48">
        <v>4.9995000000000003</v>
      </c>
      <c r="EP48">
        <v>18938.099999999999</v>
      </c>
      <c r="EQ48">
        <v>16658.900000000001</v>
      </c>
      <c r="ER48">
        <v>50</v>
      </c>
      <c r="ES48">
        <v>51.75</v>
      </c>
      <c r="ET48">
        <v>51.125</v>
      </c>
      <c r="EU48">
        <v>50.5</v>
      </c>
      <c r="EV48">
        <v>51</v>
      </c>
      <c r="EW48">
        <v>1755.41</v>
      </c>
      <c r="EX48">
        <v>39.49</v>
      </c>
      <c r="EY48">
        <v>0</v>
      </c>
      <c r="EZ48">
        <v>138.20000004768369</v>
      </c>
      <c r="FA48">
        <v>0</v>
      </c>
      <c r="FB48">
        <v>996.24908000000005</v>
      </c>
      <c r="FC48">
        <v>-5.5812307734033704</v>
      </c>
      <c r="FD48">
        <v>-106.2846153454682</v>
      </c>
      <c r="FE48">
        <v>18951.36</v>
      </c>
      <c r="FF48">
        <v>15</v>
      </c>
      <c r="FG48">
        <v>1693590293.5999999</v>
      </c>
      <c r="FH48" t="s">
        <v>588</v>
      </c>
      <c r="FI48">
        <v>1693590293.5999999</v>
      </c>
      <c r="FJ48">
        <v>1693590280.5999999</v>
      </c>
      <c r="FK48">
        <v>34</v>
      </c>
      <c r="FL48">
        <v>-0.13800000000000001</v>
      </c>
      <c r="FM48">
        <v>1E-3</v>
      </c>
      <c r="FN48">
        <v>-3.839</v>
      </c>
      <c r="FO48">
        <v>7.5999999999999998E-2</v>
      </c>
      <c r="FP48">
        <v>1800</v>
      </c>
      <c r="FQ48">
        <v>21</v>
      </c>
      <c r="FR48">
        <v>0.23</v>
      </c>
      <c r="FS48">
        <v>0.05</v>
      </c>
      <c r="FT48">
        <v>36.695340198829427</v>
      </c>
      <c r="FU48">
        <v>-2.8649334544989219E-2</v>
      </c>
      <c r="FV48">
        <v>0.19848502588417369</v>
      </c>
      <c r="FW48">
        <v>1</v>
      </c>
      <c r="FX48">
        <v>0.18290128845209941</v>
      </c>
      <c r="FY48">
        <v>-8.1587889324246238E-3</v>
      </c>
      <c r="FZ48">
        <v>1.894357311267346E-3</v>
      </c>
      <c r="GA48">
        <v>1</v>
      </c>
      <c r="GB48">
        <v>2</v>
      </c>
      <c r="GC48">
        <v>2</v>
      </c>
      <c r="GD48" t="s">
        <v>427</v>
      </c>
      <c r="GE48">
        <v>2.9703400000000002</v>
      </c>
      <c r="GF48">
        <v>2.8117200000000002</v>
      </c>
      <c r="GG48">
        <v>0.26284400000000002</v>
      </c>
      <c r="GH48">
        <v>0.26410800000000001</v>
      </c>
      <c r="GI48">
        <v>0.12185699999999999</v>
      </c>
      <c r="GJ48">
        <v>0.11064599999999999</v>
      </c>
      <c r="GK48">
        <v>21764.5</v>
      </c>
      <c r="GL48">
        <v>20033.7</v>
      </c>
      <c r="GM48">
        <v>26544.2</v>
      </c>
      <c r="GN48">
        <v>25691.9</v>
      </c>
      <c r="GO48">
        <v>31730</v>
      </c>
      <c r="GP48">
        <v>32189.9</v>
      </c>
      <c r="GQ48">
        <v>37585.9</v>
      </c>
      <c r="GR48">
        <v>38000.9</v>
      </c>
      <c r="GS48">
        <v>1.9651000000000001</v>
      </c>
      <c r="GT48">
        <v>2.0156999999999998</v>
      </c>
      <c r="GU48">
        <v>4.4181900000000003E-2</v>
      </c>
      <c r="GV48">
        <v>0</v>
      </c>
      <c r="GW48">
        <v>27.2852</v>
      </c>
      <c r="GX48">
        <v>999.9</v>
      </c>
      <c r="GY48">
        <v>45.8</v>
      </c>
      <c r="GZ48">
        <v>34.200000000000003</v>
      </c>
      <c r="HA48">
        <v>24.811</v>
      </c>
      <c r="HB48">
        <v>61.724299999999999</v>
      </c>
      <c r="HC48">
        <v>11.714700000000001</v>
      </c>
      <c r="HD48">
        <v>1</v>
      </c>
      <c r="HE48">
        <v>0.31930900000000001</v>
      </c>
      <c r="HF48">
        <v>4.4634099999999997</v>
      </c>
      <c r="HG48">
        <v>20.196999999999999</v>
      </c>
      <c r="HH48">
        <v>5.2100999999999997</v>
      </c>
      <c r="HI48">
        <v>11.935700000000001</v>
      </c>
      <c r="HJ48">
        <v>4.9875999999999996</v>
      </c>
      <c r="HK48">
        <v>3.2909999999999999</v>
      </c>
      <c r="HL48">
        <v>9999</v>
      </c>
      <c r="HM48">
        <v>9999</v>
      </c>
      <c r="HN48">
        <v>9999</v>
      </c>
      <c r="HO48">
        <v>999.9</v>
      </c>
      <c r="HP48">
        <v>1.8705400000000001</v>
      </c>
      <c r="HQ48">
        <v>1.8767199999999999</v>
      </c>
      <c r="HR48">
        <v>1.8745400000000001</v>
      </c>
      <c r="HS48">
        <v>1.8728400000000001</v>
      </c>
      <c r="HT48">
        <v>1.8732599999999999</v>
      </c>
      <c r="HU48">
        <v>1.8706799999999999</v>
      </c>
      <c r="HV48">
        <v>1.8765799999999999</v>
      </c>
      <c r="HW48">
        <v>1.87561</v>
      </c>
      <c r="HX48">
        <v>5</v>
      </c>
      <c r="HY48">
        <v>0</v>
      </c>
      <c r="HZ48">
        <v>0</v>
      </c>
      <c r="IA48">
        <v>0</v>
      </c>
      <c r="IB48" t="s">
        <v>428</v>
      </c>
      <c r="IC48" t="s">
        <v>429</v>
      </c>
      <c r="ID48" t="s">
        <v>430</v>
      </c>
      <c r="IE48" t="s">
        <v>430</v>
      </c>
      <c r="IF48" t="s">
        <v>430</v>
      </c>
      <c r="IG48" t="s">
        <v>430</v>
      </c>
      <c r="IH48">
        <v>0</v>
      </c>
      <c r="II48">
        <v>100</v>
      </c>
      <c r="IJ48">
        <v>100</v>
      </c>
      <c r="IK48">
        <v>-3.76</v>
      </c>
      <c r="IL48">
        <v>0.20860000000000001</v>
      </c>
      <c r="IM48">
        <v>-1.6752687277359279</v>
      </c>
      <c r="IN48">
        <v>-2.677719669153116E-3</v>
      </c>
      <c r="IO48">
        <v>1.9353498771248068E-6</v>
      </c>
      <c r="IP48">
        <v>-6.1862177325538213E-10</v>
      </c>
      <c r="IQ48">
        <v>-0.23651805582761051</v>
      </c>
      <c r="IR48">
        <v>-1.5299015507423901E-2</v>
      </c>
      <c r="IS48">
        <v>1.742162107778985E-3</v>
      </c>
      <c r="IT48">
        <v>-1.472690239905804E-5</v>
      </c>
      <c r="IU48">
        <v>3</v>
      </c>
      <c r="IV48">
        <v>2255</v>
      </c>
      <c r="IW48">
        <v>2</v>
      </c>
      <c r="IX48">
        <v>41</v>
      </c>
      <c r="IY48">
        <v>1.1000000000000001</v>
      </c>
      <c r="IZ48">
        <v>1.3</v>
      </c>
      <c r="JA48">
        <v>3.25928</v>
      </c>
      <c r="JB48">
        <v>2.47803</v>
      </c>
      <c r="JC48">
        <v>1.5991200000000001</v>
      </c>
      <c r="JD48">
        <v>2.2705099999999998</v>
      </c>
      <c r="JE48">
        <v>1.5502899999999999</v>
      </c>
      <c r="JF48">
        <v>2.4267599999999998</v>
      </c>
      <c r="JG48">
        <v>38.895099999999999</v>
      </c>
      <c r="JH48">
        <v>23.816099999999999</v>
      </c>
      <c r="JI48">
        <v>18</v>
      </c>
      <c r="JJ48">
        <v>502.73</v>
      </c>
      <c r="JK48">
        <v>504.517</v>
      </c>
      <c r="JL48">
        <v>21.608699999999999</v>
      </c>
      <c r="JM48">
        <v>31.3644</v>
      </c>
      <c r="JN48">
        <v>30.000399999999999</v>
      </c>
      <c r="JO48">
        <v>31.4086</v>
      </c>
      <c r="JP48">
        <v>31.395199999999999</v>
      </c>
      <c r="JQ48">
        <v>65.230900000000005</v>
      </c>
      <c r="JR48">
        <v>21.489799999999999</v>
      </c>
      <c r="JS48">
        <v>50.752099999999999</v>
      </c>
      <c r="JT48">
        <v>21.610299999999999</v>
      </c>
      <c r="JU48">
        <v>1800</v>
      </c>
      <c r="JV48">
        <v>21.535299999999999</v>
      </c>
      <c r="JW48">
        <v>99.119100000000003</v>
      </c>
      <c r="JX48">
        <v>98.725999999999999</v>
      </c>
    </row>
    <row r="49" spans="1:284" x14ac:dyDescent="0.3">
      <c r="A49">
        <v>33</v>
      </c>
      <c r="B49">
        <v>1693594084.5999999</v>
      </c>
      <c r="C49">
        <v>9219.0999999046326</v>
      </c>
      <c r="D49" t="s">
        <v>589</v>
      </c>
      <c r="E49" t="s">
        <v>590</v>
      </c>
      <c r="F49" t="s">
        <v>416</v>
      </c>
      <c r="G49" t="s">
        <v>417</v>
      </c>
      <c r="H49" t="s">
        <v>509</v>
      </c>
      <c r="I49" t="s">
        <v>591</v>
      </c>
      <c r="J49" t="s">
        <v>508</v>
      </c>
      <c r="K49" t="s">
        <v>592</v>
      </c>
      <c r="L49" t="s">
        <v>593</v>
      </c>
      <c r="M49">
        <v>1693594084.5999999</v>
      </c>
      <c r="N49">
        <f t="shared" ref="N49:N80" si="46">(O49)/1000</f>
        <v>3.6094533044389514E-3</v>
      </c>
      <c r="O49">
        <f t="shared" ref="O49:O76" si="47">1000*DO49*AM49*(DK49-DL49)/(100*DD49*(1000-AM49*DK49))</f>
        <v>3.6094533044389512</v>
      </c>
      <c r="P49">
        <f t="shared" ref="P49:P76" si="48">DO49*AM49*(DJ49-DI49*(1000-AM49*DL49)/(1000-AM49*DK49))/(100*DD49)</f>
        <v>31.122649833498514</v>
      </c>
      <c r="Q49">
        <f t="shared" ref="Q49:Q80" si="49">DI49 - IF(AM49&gt;1, P49*DD49*100/(AO49*DW49), 0)</f>
        <v>361.03</v>
      </c>
      <c r="R49">
        <f t="shared" ref="R49:R80" si="50">((X49-N49/2)*Q49-P49)/(X49+N49/2)</f>
        <v>148.56295808068936</v>
      </c>
      <c r="S49">
        <f t="shared" ref="S49:S80" si="51">R49*(DP49+DQ49)/1000</f>
        <v>14.827882102395298</v>
      </c>
      <c r="T49">
        <f t="shared" ref="T49:T76" si="52">(DI49 - IF(AM49&gt;1, P49*DD49*100/(AO49*DW49), 0))*(DP49+DQ49)/1000</f>
        <v>36.033950485289999</v>
      </c>
      <c r="U49">
        <f t="shared" ref="U49:U80" si="53">2/((1/W49-1/V49)+SIGN(W49)*SQRT((1/W49-1/V49)*(1/W49-1/V49) + 4*DE49/((DE49+1)*(DE49+1))*(2*1/W49*1/V49-1/V49*1/V49)))</f>
        <v>0.25114410270594667</v>
      </c>
      <c r="V49">
        <f t="shared" ref="V49:V76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2.918289716658236</v>
      </c>
      <c r="W49">
        <f t="shared" ref="W49:W76" si="55">N49*(1000-(1000*0.61365*EXP(17.502*AA49/(240.97+AA49))/(DP49+DQ49)+DK49)/2)/(1000*0.61365*EXP(17.502*AA49/(240.97+AA49))/(DP49+DQ49)-DK49)</f>
        <v>0.23972498594041233</v>
      </c>
      <c r="X49">
        <f t="shared" ref="X49:X76" si="56">1/((DE49+1)/(U49/1.6)+1/(V49/1.37)) + DE49/((DE49+1)/(U49/1.6) + DE49/(V49/1.37))</f>
        <v>0.15081080593619281</v>
      </c>
      <c r="Y49">
        <f t="shared" ref="Y49:Y76" si="57">(CZ49*DC49)</f>
        <v>344.38400065797094</v>
      </c>
      <c r="Z49">
        <f t="shared" ref="Z49:Z80" si="58">(DR49+(Y49+2*0.95*0.0000000567*(((DR49+$B$7)+273)^4-(DR49+273)^4)-44100*N49)/(1.84*29.3*V49+8*0.95*0.0000000567*(DR49+273)^3))</f>
        <v>29.491764590888511</v>
      </c>
      <c r="AA49">
        <f t="shared" ref="AA49:AA80" si="59">($C$7*DS49+$D$7*DT49+$E$7*Z49)</f>
        <v>28.002099999999999</v>
      </c>
      <c r="AB49">
        <f t="shared" ref="AB49:AB80" si="60">0.61365*EXP(17.502*AA49/(240.97+AA49))</f>
        <v>3.7953042791965981</v>
      </c>
      <c r="AC49">
        <f t="shared" ref="AC49:AC80" si="61">(AD49/AE49*100)</f>
        <v>60.221559039506324</v>
      </c>
      <c r="AD49">
        <f t="shared" ref="AD49:AD76" si="62">DK49*(DP49+DQ49)/1000</f>
        <v>2.3386985042274002</v>
      </c>
      <c r="AE49">
        <f t="shared" ref="AE49:AE76" si="63">0.61365*EXP(17.502*DR49/(240.97+DR49))</f>
        <v>3.8834904667499162</v>
      </c>
      <c r="AF49">
        <f t="shared" ref="AF49:AF76" si="64">(AB49-DK49*(DP49+DQ49)/1000)</f>
        <v>1.4566057749691979</v>
      </c>
      <c r="AG49">
        <f t="shared" ref="AG49:AG76" si="65">(-N49*44100)</f>
        <v>-159.17689072575774</v>
      </c>
      <c r="AH49">
        <f t="shared" ref="AH49:AH76" si="66">2*29.3*V49*0.92*(DR49-AA49)</f>
        <v>62.082747571687428</v>
      </c>
      <c r="AI49">
        <f t="shared" ref="AI49:AI76" si="67">2*0.95*0.0000000567*(((DR49+$B$7)+273)^4-(AA49+273)^4)</f>
        <v>4.646396051680914</v>
      </c>
      <c r="AJ49">
        <f t="shared" ref="AJ49:AJ80" si="68">Y49+AI49+AG49+AH49</f>
        <v>251.93625355558157</v>
      </c>
      <c r="AK49">
        <v>0</v>
      </c>
      <c r="AL49">
        <v>0</v>
      </c>
      <c r="AM49">
        <f t="shared" ref="AM49:AM76" si="69">IF(AK49*$H$13&gt;=AO49,1,(AO49/(AO49-AK49*$H$13)))</f>
        <v>1</v>
      </c>
      <c r="AN49">
        <f t="shared" ref="AN49:AN80" si="70">(AM49-1)*100</f>
        <v>0</v>
      </c>
      <c r="AO49">
        <f t="shared" ref="AO49:AO76" si="71">MAX(0,($B$13+$C$13*DW49)/(1+$D$13*DW49)*DP49/(DR49+273)*$E$13)</f>
        <v>52302.452853103001</v>
      </c>
      <c r="AP49" t="s">
        <v>422</v>
      </c>
      <c r="AQ49">
        <v>10238.9</v>
      </c>
      <c r="AR49">
        <v>302.21199999999999</v>
      </c>
      <c r="AS49">
        <v>4052.3</v>
      </c>
      <c r="AT49">
        <f t="shared" ref="AT49:AT80" si="72">1-AR49/AS49</f>
        <v>0.92542210596451402</v>
      </c>
      <c r="AU49">
        <v>-0.32343011824092421</v>
      </c>
      <c r="AV49" t="s">
        <v>594</v>
      </c>
      <c r="AW49">
        <v>10409.5</v>
      </c>
      <c r="AX49">
        <v>1011.807692307692</v>
      </c>
      <c r="AY49">
        <v>1269.9459227613679</v>
      </c>
      <c r="AZ49">
        <f t="shared" ref="AZ49:AZ80" si="73">1-AX49/AY49</f>
        <v>0.20326710439164264</v>
      </c>
      <c r="BA49">
        <v>0.5</v>
      </c>
      <c r="BB49">
        <f t="shared" ref="BB49:BB76" si="74">DA49</f>
        <v>1513.2516003289854</v>
      </c>
      <c r="BC49">
        <f t="shared" ref="BC49:BC76" si="75">P49</f>
        <v>31.122649833498514</v>
      </c>
      <c r="BD49">
        <f t="shared" ref="BD49:BD76" si="76">AZ49*BA49*BB49</f>
        <v>153.79713550744609</v>
      </c>
      <c r="BE49">
        <f t="shared" ref="BE49:BE76" si="77">(BC49-AU49)/BB49</f>
        <v>2.0780470309697981E-2</v>
      </c>
      <c r="BF49">
        <f t="shared" ref="BF49:BF76" si="78">(AS49-AY49)/AY49</f>
        <v>2.1909232726923418</v>
      </c>
      <c r="BG49">
        <f t="shared" ref="BG49:BG76" si="79">AR49/(AT49+AR49/AY49)</f>
        <v>259.76744314375776</v>
      </c>
      <c r="BH49" t="s">
        <v>595</v>
      </c>
      <c r="BI49">
        <v>686.45</v>
      </c>
      <c r="BJ49">
        <f t="shared" ref="BJ49:BJ80" si="80">IF(BI49&lt;&gt;0, BI49, BG49)</f>
        <v>686.45</v>
      </c>
      <c r="BK49">
        <f t="shared" ref="BK49:BK80" si="81">1-BJ49/AY49</f>
        <v>0.45946517273161958</v>
      </c>
      <c r="BL49">
        <f t="shared" ref="BL49:BL76" si="82">(AY49-AX49)/(AY49-BJ49)</f>
        <v>0.44239937313023281</v>
      </c>
      <c r="BM49">
        <f t="shared" ref="BM49:BM76" si="83">(AS49-AY49)/(AS49-BJ49)</f>
        <v>0.82664232726907971</v>
      </c>
      <c r="BN49">
        <f t="shared" ref="BN49:BN76" si="84">(AY49-AX49)/(AY49-AR49)</f>
        <v>0.26674504673463822</v>
      </c>
      <c r="BO49">
        <f t="shared" ref="BO49:BO76" si="85">(AS49-AY49)/(AS49-AR49)</f>
        <v>0.74194367631869762</v>
      </c>
      <c r="BP49">
        <f t="shared" ref="BP49:BP76" si="86">(BL49*BJ49/AX49)</f>
        <v>0.30014107620847907</v>
      </c>
      <c r="BQ49">
        <f t="shared" ref="BQ49:BQ80" si="87">(1-BP49)</f>
        <v>0.69985892379152093</v>
      </c>
      <c r="BR49">
        <v>5976</v>
      </c>
      <c r="BS49">
        <v>290.00000000000011</v>
      </c>
      <c r="BT49">
        <v>1206.43</v>
      </c>
      <c r="BU49">
        <v>205</v>
      </c>
      <c r="BV49">
        <v>10409.5</v>
      </c>
      <c r="BW49">
        <v>1204.4100000000001</v>
      </c>
      <c r="BX49">
        <v>2.02</v>
      </c>
      <c r="BY49">
        <v>300.00000000000011</v>
      </c>
      <c r="BZ49">
        <v>38.299999999999997</v>
      </c>
      <c r="CA49">
        <v>1269.9459227613679</v>
      </c>
      <c r="CB49">
        <v>1.2834076716936369</v>
      </c>
      <c r="CC49">
        <v>-68.217221224397008</v>
      </c>
      <c r="CD49">
        <v>1.093477653503206</v>
      </c>
      <c r="CE49">
        <v>0.99285706763743076</v>
      </c>
      <c r="CF49">
        <v>-1.129920978865406E-2</v>
      </c>
      <c r="CG49">
        <v>289.99999999999989</v>
      </c>
      <c r="CH49">
        <v>1205.0899999999999</v>
      </c>
      <c r="CI49">
        <v>785</v>
      </c>
      <c r="CJ49">
        <v>10370.799999999999</v>
      </c>
      <c r="CK49">
        <v>1204.17</v>
      </c>
      <c r="CL49">
        <v>0.92</v>
      </c>
      <c r="CZ49">
        <f t="shared" ref="CZ49:CZ76" si="88">$B$11*DX49+$C$11*DY49+$F$11*EJ49*(1-EM49)</f>
        <v>1800.08</v>
      </c>
      <c r="DA49">
        <f t="shared" ref="DA49:DA80" si="89">CZ49*DB49</f>
        <v>1513.2516003289854</v>
      </c>
      <c r="DB49">
        <f t="shared" ref="DB49:DB76" si="90">($B$11*$D$9+$C$11*$D$9+$F$11*((EW49+EO49)/MAX(EW49+EO49+EX49, 0.1)*$I$9+EX49/MAX(EW49+EO49+EX49, 0.1)*$J$9))/($B$11+$C$11+$F$11)</f>
        <v>0.84065797093961681</v>
      </c>
      <c r="DC49">
        <f t="shared" ref="DC49:DC76" si="91">($B$11*$K$9+$C$11*$K$9+$F$11*((EW49+EO49)/MAX(EW49+EO49+EX49, 0.1)*$P$9+EX49/MAX(EW49+EO49+EX49, 0.1)*$Q$9))/($B$11+$C$11+$F$11)</f>
        <v>0.19131594187923368</v>
      </c>
      <c r="DD49">
        <v>6</v>
      </c>
      <c r="DE49">
        <v>0.5</v>
      </c>
      <c r="DF49" t="s">
        <v>425</v>
      </c>
      <c r="DG49">
        <v>2</v>
      </c>
      <c r="DH49">
        <v>1693594084.5999999</v>
      </c>
      <c r="DI49">
        <v>361.03</v>
      </c>
      <c r="DJ49">
        <v>399.93400000000003</v>
      </c>
      <c r="DK49">
        <v>23.431799999999999</v>
      </c>
      <c r="DL49">
        <v>19.2027</v>
      </c>
      <c r="DM49">
        <v>363.41</v>
      </c>
      <c r="DN49">
        <v>23.257100000000001</v>
      </c>
      <c r="DO49">
        <v>500.089</v>
      </c>
      <c r="DP49">
        <v>99.708500000000001</v>
      </c>
      <c r="DQ49">
        <v>0.100243</v>
      </c>
      <c r="DR49">
        <v>28.396699999999999</v>
      </c>
      <c r="DS49">
        <v>28.002099999999999</v>
      </c>
      <c r="DT49">
        <v>999.9</v>
      </c>
      <c r="DU49">
        <v>0</v>
      </c>
      <c r="DV49">
        <v>0</v>
      </c>
      <c r="DW49">
        <v>9965</v>
      </c>
      <c r="DX49">
        <v>0</v>
      </c>
      <c r="DY49">
        <v>49.986699999999999</v>
      </c>
      <c r="DZ49">
        <v>-38.904200000000003</v>
      </c>
      <c r="EA49">
        <v>369.69299999999998</v>
      </c>
      <c r="EB49">
        <v>407.76400000000001</v>
      </c>
      <c r="EC49">
        <v>4.2290999999999999</v>
      </c>
      <c r="ED49">
        <v>399.93400000000003</v>
      </c>
      <c r="EE49">
        <v>19.2027</v>
      </c>
      <c r="EF49">
        <v>2.3363499999999999</v>
      </c>
      <c r="EG49">
        <v>1.9146700000000001</v>
      </c>
      <c r="EH49">
        <v>19.929200000000002</v>
      </c>
      <c r="EI49">
        <v>16.755800000000001</v>
      </c>
      <c r="EJ49">
        <v>1800.08</v>
      </c>
      <c r="EK49">
        <v>0.97800500000000001</v>
      </c>
      <c r="EL49">
        <v>2.1994699999999999E-2</v>
      </c>
      <c r="EM49">
        <v>0</v>
      </c>
      <c r="EN49">
        <v>1011.13</v>
      </c>
      <c r="EO49">
        <v>4.9995000000000003</v>
      </c>
      <c r="EP49">
        <v>19135.3</v>
      </c>
      <c r="EQ49">
        <v>16660.599999999999</v>
      </c>
      <c r="ER49">
        <v>48.5</v>
      </c>
      <c r="ES49">
        <v>49.561999999999998</v>
      </c>
      <c r="ET49">
        <v>49.436999999999998</v>
      </c>
      <c r="EU49">
        <v>48.561999999999998</v>
      </c>
      <c r="EV49">
        <v>49.625</v>
      </c>
      <c r="EW49">
        <v>1755.6</v>
      </c>
      <c r="EX49">
        <v>39.479999999999997</v>
      </c>
      <c r="EY49">
        <v>0</v>
      </c>
      <c r="EZ49">
        <v>3726.2000000476842</v>
      </c>
      <c r="FA49">
        <v>0</v>
      </c>
      <c r="FB49">
        <v>1011.807692307692</v>
      </c>
      <c r="FC49">
        <v>-6.369230772489531</v>
      </c>
      <c r="FD49">
        <v>-145.30598298231001</v>
      </c>
      <c r="FE49">
        <v>19151.623076923079</v>
      </c>
      <c r="FF49">
        <v>15</v>
      </c>
      <c r="FG49">
        <v>1693594046.0999999</v>
      </c>
      <c r="FH49" t="s">
        <v>596</v>
      </c>
      <c r="FI49">
        <v>1693594045.0999999</v>
      </c>
      <c r="FJ49">
        <v>1693594046.0999999</v>
      </c>
      <c r="FK49">
        <v>39</v>
      </c>
      <c r="FL49">
        <v>0.30299999999999999</v>
      </c>
      <c r="FM49">
        <v>6.0000000000000001E-3</v>
      </c>
      <c r="FN49">
        <v>-2.4380000000000002</v>
      </c>
      <c r="FO49">
        <v>1.2999999999999999E-2</v>
      </c>
      <c r="FP49">
        <v>400</v>
      </c>
      <c r="FQ49">
        <v>19</v>
      </c>
      <c r="FR49">
        <v>0.16</v>
      </c>
      <c r="FS49">
        <v>0.06</v>
      </c>
      <c r="FT49">
        <v>31.321472823854389</v>
      </c>
      <c r="FU49">
        <v>-0.91404460423604705</v>
      </c>
      <c r="FV49">
        <v>0.18467611775190301</v>
      </c>
      <c r="FW49">
        <v>1</v>
      </c>
      <c r="FX49">
        <v>0.24635619177403681</v>
      </c>
      <c r="FY49">
        <v>6.0767235005114127E-2</v>
      </c>
      <c r="FZ49">
        <v>1.203534596396896E-2</v>
      </c>
      <c r="GA49">
        <v>1</v>
      </c>
      <c r="GB49">
        <v>2</v>
      </c>
      <c r="GC49">
        <v>2</v>
      </c>
      <c r="GD49" t="s">
        <v>427</v>
      </c>
      <c r="GE49">
        <v>2.9704100000000002</v>
      </c>
      <c r="GF49">
        <v>2.8116300000000001</v>
      </c>
      <c r="GG49">
        <v>9.0265700000000004E-2</v>
      </c>
      <c r="GH49">
        <v>9.6209600000000006E-2</v>
      </c>
      <c r="GI49">
        <v>0.11813700000000001</v>
      </c>
      <c r="GJ49">
        <v>0.10184799999999999</v>
      </c>
      <c r="GK49">
        <v>26883.3</v>
      </c>
      <c r="GL49">
        <v>24604.2</v>
      </c>
      <c r="GM49">
        <v>26559.5</v>
      </c>
      <c r="GN49">
        <v>25683.4</v>
      </c>
      <c r="GO49">
        <v>31866.6</v>
      </c>
      <c r="GP49">
        <v>32483</v>
      </c>
      <c r="GQ49">
        <v>37602.800000000003</v>
      </c>
      <c r="GR49">
        <v>37985.4</v>
      </c>
      <c r="GS49">
        <v>1.9675</v>
      </c>
      <c r="GT49">
        <v>1.9306000000000001</v>
      </c>
      <c r="GU49">
        <v>4.79817E-3</v>
      </c>
      <c r="GV49">
        <v>0</v>
      </c>
      <c r="GW49">
        <v>27.9238</v>
      </c>
      <c r="GX49">
        <v>999.9</v>
      </c>
      <c r="GY49">
        <v>29.5</v>
      </c>
      <c r="GZ49">
        <v>44.5</v>
      </c>
      <c r="HA49">
        <v>27.789100000000001</v>
      </c>
      <c r="HB49">
        <v>61.6312</v>
      </c>
      <c r="HC49">
        <v>14.398999999999999</v>
      </c>
      <c r="HD49">
        <v>1</v>
      </c>
      <c r="HE49">
        <v>0.30771300000000001</v>
      </c>
      <c r="HF49">
        <v>2.95885</v>
      </c>
      <c r="HG49">
        <v>20.2226</v>
      </c>
      <c r="HH49">
        <v>5.2100999999999997</v>
      </c>
      <c r="HI49">
        <v>11.932700000000001</v>
      </c>
      <c r="HJ49">
        <v>4.9875999999999996</v>
      </c>
      <c r="HK49">
        <v>3.2909999999999999</v>
      </c>
      <c r="HL49">
        <v>9999</v>
      </c>
      <c r="HM49">
        <v>9999</v>
      </c>
      <c r="HN49">
        <v>9999</v>
      </c>
      <c r="HO49">
        <v>999.9</v>
      </c>
      <c r="HP49">
        <v>1.87134</v>
      </c>
      <c r="HQ49">
        <v>1.8772899999999999</v>
      </c>
      <c r="HR49">
        <v>1.8751500000000001</v>
      </c>
      <c r="HS49">
        <v>1.8733200000000001</v>
      </c>
      <c r="HT49">
        <v>1.87388</v>
      </c>
      <c r="HU49">
        <v>1.87127</v>
      </c>
      <c r="HV49">
        <v>1.8770800000000001</v>
      </c>
      <c r="HW49">
        <v>1.87622</v>
      </c>
      <c r="HX49">
        <v>5</v>
      </c>
      <c r="HY49">
        <v>0</v>
      </c>
      <c r="HZ49">
        <v>0</v>
      </c>
      <c r="IA49">
        <v>0</v>
      </c>
      <c r="IB49" t="s">
        <v>428</v>
      </c>
      <c r="IC49" t="s">
        <v>429</v>
      </c>
      <c r="ID49" t="s">
        <v>430</v>
      </c>
      <c r="IE49" t="s">
        <v>430</v>
      </c>
      <c r="IF49" t="s">
        <v>430</v>
      </c>
      <c r="IG49" t="s">
        <v>430</v>
      </c>
      <c r="IH49">
        <v>0</v>
      </c>
      <c r="II49">
        <v>100</v>
      </c>
      <c r="IJ49">
        <v>100</v>
      </c>
      <c r="IK49">
        <v>-2.38</v>
      </c>
      <c r="IL49">
        <v>0.17469999999999999</v>
      </c>
      <c r="IM49">
        <v>-1.6331336594938111</v>
      </c>
      <c r="IN49">
        <v>-2.677719669153116E-3</v>
      </c>
      <c r="IO49">
        <v>1.9353498771248068E-6</v>
      </c>
      <c r="IP49">
        <v>-6.1862177325538213E-10</v>
      </c>
      <c r="IQ49">
        <v>-0.22658810248992431</v>
      </c>
      <c r="IR49">
        <v>-1.5299015507423901E-2</v>
      </c>
      <c r="IS49">
        <v>1.742162107778985E-3</v>
      </c>
      <c r="IT49">
        <v>-1.472690239905804E-5</v>
      </c>
      <c r="IU49">
        <v>3</v>
      </c>
      <c r="IV49">
        <v>2255</v>
      </c>
      <c r="IW49">
        <v>2</v>
      </c>
      <c r="IX49">
        <v>41</v>
      </c>
      <c r="IY49">
        <v>0.7</v>
      </c>
      <c r="IZ49">
        <v>0.6</v>
      </c>
      <c r="JA49">
        <v>0.95214799999999999</v>
      </c>
      <c r="JB49">
        <v>2.5488300000000002</v>
      </c>
      <c r="JC49">
        <v>1.5991200000000001</v>
      </c>
      <c r="JD49">
        <v>2.2705099999999998</v>
      </c>
      <c r="JE49">
        <v>1.5502899999999999</v>
      </c>
      <c r="JF49">
        <v>2.3022499999999999</v>
      </c>
      <c r="JG49">
        <v>50.738199999999999</v>
      </c>
      <c r="JH49">
        <v>23.877400000000002</v>
      </c>
      <c r="JI49">
        <v>18</v>
      </c>
      <c r="JJ49">
        <v>503.67</v>
      </c>
      <c r="JK49">
        <v>449.577</v>
      </c>
      <c r="JL49">
        <v>23.397600000000001</v>
      </c>
      <c r="JM49">
        <v>31.274000000000001</v>
      </c>
      <c r="JN49">
        <v>29.999199999999998</v>
      </c>
      <c r="JO49">
        <v>31.334700000000002</v>
      </c>
      <c r="JP49">
        <v>31.316199999999998</v>
      </c>
      <c r="JQ49">
        <v>19.0854</v>
      </c>
      <c r="JR49">
        <v>28.260899999999999</v>
      </c>
      <c r="JS49">
        <v>0</v>
      </c>
      <c r="JT49">
        <v>23.4194</v>
      </c>
      <c r="JU49">
        <v>400</v>
      </c>
      <c r="JV49">
        <v>19.248100000000001</v>
      </c>
      <c r="JW49">
        <v>99.168899999999994</v>
      </c>
      <c r="JX49">
        <v>98.688699999999997</v>
      </c>
    </row>
    <row r="50" spans="1:284" x14ac:dyDescent="0.3">
      <c r="A50">
        <v>34</v>
      </c>
      <c r="B50">
        <v>1693594199.5999999</v>
      </c>
      <c r="C50">
        <v>9334.0999999046326</v>
      </c>
      <c r="D50" t="s">
        <v>597</v>
      </c>
      <c r="E50" t="s">
        <v>598</v>
      </c>
      <c r="F50" t="s">
        <v>416</v>
      </c>
      <c r="G50" t="s">
        <v>417</v>
      </c>
      <c r="H50" t="s">
        <v>509</v>
      </c>
      <c r="I50" t="s">
        <v>591</v>
      </c>
      <c r="J50" t="s">
        <v>508</v>
      </c>
      <c r="K50" t="s">
        <v>592</v>
      </c>
      <c r="L50" t="s">
        <v>593</v>
      </c>
      <c r="M50">
        <v>1693594199.5999999</v>
      </c>
      <c r="N50">
        <f t="shared" si="46"/>
        <v>3.5623746472340199E-3</v>
      </c>
      <c r="O50">
        <f t="shared" si="47"/>
        <v>3.5623746472340199</v>
      </c>
      <c r="P50">
        <f t="shared" si="48"/>
        <v>25.458341887840977</v>
      </c>
      <c r="Q50">
        <f t="shared" si="49"/>
        <v>268.25900000000001</v>
      </c>
      <c r="R50">
        <f t="shared" si="50"/>
        <v>93.351350433582795</v>
      </c>
      <c r="S50">
        <f t="shared" si="51"/>
        <v>9.3175065743424028</v>
      </c>
      <c r="T50">
        <f t="shared" si="52"/>
        <v>26.775241970440003</v>
      </c>
      <c r="U50">
        <f t="shared" si="53"/>
        <v>0.24838071045441865</v>
      </c>
      <c r="V50">
        <f t="shared" si="54"/>
        <v>2.928417110725829</v>
      </c>
      <c r="W50">
        <f t="shared" si="55"/>
        <v>0.23724228067260081</v>
      </c>
      <c r="X50">
        <f t="shared" si="56"/>
        <v>0.14923554072579412</v>
      </c>
      <c r="Y50">
        <f t="shared" si="57"/>
        <v>344.35930065801847</v>
      </c>
      <c r="Z50">
        <f t="shared" si="58"/>
        <v>29.476649524757992</v>
      </c>
      <c r="AA50">
        <f t="shared" si="59"/>
        <v>28.026800000000001</v>
      </c>
      <c r="AB50">
        <f t="shared" si="60"/>
        <v>3.8007725818431544</v>
      </c>
      <c r="AC50">
        <f t="shared" si="61"/>
        <v>60.549513291717837</v>
      </c>
      <c r="AD50">
        <f t="shared" si="62"/>
        <v>2.3481972746239999</v>
      </c>
      <c r="AE50">
        <f t="shared" si="63"/>
        <v>3.8781439304239527</v>
      </c>
      <c r="AF50">
        <f t="shared" si="64"/>
        <v>1.4525753072191545</v>
      </c>
      <c r="AG50">
        <f t="shared" si="65"/>
        <v>-157.10072194302029</v>
      </c>
      <c r="AH50">
        <f t="shared" si="66"/>
        <v>54.65695621726865</v>
      </c>
      <c r="AI50">
        <f t="shared" si="67"/>
        <v>4.0765082743311565</v>
      </c>
      <c r="AJ50">
        <f t="shared" si="68"/>
        <v>245.992043206598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52597.432183634839</v>
      </c>
      <c r="AP50" t="s">
        <v>422</v>
      </c>
      <c r="AQ50">
        <v>10238.9</v>
      </c>
      <c r="AR50">
        <v>302.21199999999999</v>
      </c>
      <c r="AS50">
        <v>4052.3</v>
      </c>
      <c r="AT50">
        <f t="shared" si="72"/>
        <v>0.92542210596451402</v>
      </c>
      <c r="AU50">
        <v>-0.32343011824092421</v>
      </c>
      <c r="AV50" t="s">
        <v>599</v>
      </c>
      <c r="AW50">
        <v>10406.700000000001</v>
      </c>
      <c r="AX50">
        <v>996.78246153846169</v>
      </c>
      <c r="AY50">
        <v>1210.016770518245</v>
      </c>
      <c r="AZ50">
        <f t="shared" si="73"/>
        <v>0.17622425917985918</v>
      </c>
      <c r="BA50">
        <v>0.5</v>
      </c>
      <c r="BB50">
        <f t="shared" si="74"/>
        <v>1513.1424003290092</v>
      </c>
      <c r="BC50">
        <f t="shared" si="75"/>
        <v>25.458341887840977</v>
      </c>
      <c r="BD50">
        <f t="shared" si="76"/>
        <v>133.32619926580676</v>
      </c>
      <c r="BE50">
        <f t="shared" si="77"/>
        <v>1.7038562927372901E-2</v>
      </c>
      <c r="BF50">
        <f t="shared" si="78"/>
        <v>2.348961848077872</v>
      </c>
      <c r="BG50">
        <f t="shared" si="79"/>
        <v>257.16216967082215</v>
      </c>
      <c r="BH50" t="s">
        <v>600</v>
      </c>
      <c r="BI50">
        <v>696.24</v>
      </c>
      <c r="BJ50">
        <f t="shared" si="80"/>
        <v>696.24</v>
      </c>
      <c r="BK50">
        <f t="shared" si="81"/>
        <v>0.42460301628563102</v>
      </c>
      <c r="BL50">
        <f t="shared" si="82"/>
        <v>0.41503298945317157</v>
      </c>
      <c r="BM50">
        <f t="shared" si="83"/>
        <v>0.84691073147731422</v>
      </c>
      <c r="BN50">
        <f t="shared" si="84"/>
        <v>0.23489005114839034</v>
      </c>
      <c r="BO50">
        <f t="shared" si="85"/>
        <v>0.75792440856901366</v>
      </c>
      <c r="BP50">
        <f t="shared" si="86"/>
        <v>0.28989531791207818</v>
      </c>
      <c r="BQ50">
        <f t="shared" si="87"/>
        <v>0.71010468208792177</v>
      </c>
      <c r="BR50">
        <v>5978</v>
      </c>
      <c r="BS50">
        <v>290.00000000000011</v>
      </c>
      <c r="BT50">
        <v>1157.3900000000001</v>
      </c>
      <c r="BU50">
        <v>215</v>
      </c>
      <c r="BV50">
        <v>10406.700000000001</v>
      </c>
      <c r="BW50">
        <v>1156.3399999999999</v>
      </c>
      <c r="BX50">
        <v>1.05</v>
      </c>
      <c r="BY50">
        <v>300.00000000000011</v>
      </c>
      <c r="BZ50">
        <v>38.299999999999997</v>
      </c>
      <c r="CA50">
        <v>1210.016770518245</v>
      </c>
      <c r="CB50">
        <v>1.3109494453462911</v>
      </c>
      <c r="CC50">
        <v>-55.863013033507848</v>
      </c>
      <c r="CD50">
        <v>1.1168417719775161</v>
      </c>
      <c r="CE50">
        <v>0.9889322546307755</v>
      </c>
      <c r="CF50">
        <v>-1.1298233815350389E-2</v>
      </c>
      <c r="CG50">
        <v>289.99999999999989</v>
      </c>
      <c r="CH50">
        <v>1157.68</v>
      </c>
      <c r="CI50">
        <v>885</v>
      </c>
      <c r="CJ50">
        <v>10363.299999999999</v>
      </c>
      <c r="CK50">
        <v>1156.1099999999999</v>
      </c>
      <c r="CL50">
        <v>1.57</v>
      </c>
      <c r="CZ50">
        <f t="shared" si="88"/>
        <v>1799.95</v>
      </c>
      <c r="DA50">
        <f t="shared" si="89"/>
        <v>1513.1424003290092</v>
      </c>
      <c r="DB50">
        <f t="shared" si="90"/>
        <v>0.84065801846107346</v>
      </c>
      <c r="DC50">
        <f t="shared" si="91"/>
        <v>0.19131603692214699</v>
      </c>
      <c r="DD50">
        <v>6</v>
      </c>
      <c r="DE50">
        <v>0.5</v>
      </c>
      <c r="DF50" t="s">
        <v>425</v>
      </c>
      <c r="DG50">
        <v>2</v>
      </c>
      <c r="DH50">
        <v>1693594199.5999999</v>
      </c>
      <c r="DI50">
        <v>268.25900000000001</v>
      </c>
      <c r="DJ50">
        <v>299.94</v>
      </c>
      <c r="DK50">
        <v>23.526399999999999</v>
      </c>
      <c r="DL50">
        <v>19.354199999999999</v>
      </c>
      <c r="DM50">
        <v>270.33499999999998</v>
      </c>
      <c r="DN50">
        <v>23.346399999999999</v>
      </c>
      <c r="DO50">
        <v>500.24900000000002</v>
      </c>
      <c r="DP50">
        <v>99.711100000000002</v>
      </c>
      <c r="DQ50">
        <v>0.10006</v>
      </c>
      <c r="DR50">
        <v>28.373000000000001</v>
      </c>
      <c r="DS50">
        <v>28.026800000000001</v>
      </c>
      <c r="DT50">
        <v>999.9</v>
      </c>
      <c r="DU50">
        <v>0</v>
      </c>
      <c r="DV50">
        <v>0</v>
      </c>
      <c r="DW50">
        <v>10022.5</v>
      </c>
      <c r="DX50">
        <v>0</v>
      </c>
      <c r="DY50">
        <v>50.5336</v>
      </c>
      <c r="DZ50">
        <v>-31.680199999999999</v>
      </c>
      <c r="EA50">
        <v>274.72300000000001</v>
      </c>
      <c r="EB50">
        <v>305.85899999999998</v>
      </c>
      <c r="EC50">
        <v>4.1722799999999998</v>
      </c>
      <c r="ED50">
        <v>299.94</v>
      </c>
      <c r="EE50">
        <v>19.354199999999999</v>
      </c>
      <c r="EF50">
        <v>2.34585</v>
      </c>
      <c r="EG50">
        <v>1.9298200000000001</v>
      </c>
      <c r="EH50">
        <v>19.994700000000002</v>
      </c>
      <c r="EI50">
        <v>16.88</v>
      </c>
      <c r="EJ50">
        <v>1799.95</v>
      </c>
      <c r="EK50">
        <v>0.97800500000000001</v>
      </c>
      <c r="EL50">
        <v>2.1994699999999999E-2</v>
      </c>
      <c r="EM50">
        <v>0</v>
      </c>
      <c r="EN50">
        <v>995.63099999999997</v>
      </c>
      <c r="EO50">
        <v>4.9995000000000003</v>
      </c>
      <c r="EP50">
        <v>18855.900000000001</v>
      </c>
      <c r="EQ50">
        <v>16659.400000000001</v>
      </c>
      <c r="ER50">
        <v>48.625</v>
      </c>
      <c r="ES50">
        <v>49.75</v>
      </c>
      <c r="ET50">
        <v>49.561999999999998</v>
      </c>
      <c r="EU50">
        <v>48.75</v>
      </c>
      <c r="EV50">
        <v>49.75</v>
      </c>
      <c r="EW50">
        <v>1755.47</v>
      </c>
      <c r="EX50">
        <v>39.479999999999997</v>
      </c>
      <c r="EY50">
        <v>0</v>
      </c>
      <c r="EZ50">
        <v>113</v>
      </c>
      <c r="FA50">
        <v>0</v>
      </c>
      <c r="FB50">
        <v>996.78246153846169</v>
      </c>
      <c r="FC50">
        <v>-10.24683759664137</v>
      </c>
      <c r="FD50">
        <v>-145.43589747043529</v>
      </c>
      <c r="FE50">
        <v>18877.876923076921</v>
      </c>
      <c r="FF50">
        <v>15</v>
      </c>
      <c r="FG50">
        <v>1693594164.5999999</v>
      </c>
      <c r="FH50" t="s">
        <v>601</v>
      </c>
      <c r="FI50">
        <v>1693594153.5999999</v>
      </c>
      <c r="FJ50">
        <v>1693594164.5999999</v>
      </c>
      <c r="FK50">
        <v>40</v>
      </c>
      <c r="FL50">
        <v>0.152</v>
      </c>
      <c r="FM50">
        <v>2E-3</v>
      </c>
      <c r="FN50">
        <v>-2.13</v>
      </c>
      <c r="FO50">
        <v>0.02</v>
      </c>
      <c r="FP50">
        <v>300</v>
      </c>
      <c r="FQ50">
        <v>19</v>
      </c>
      <c r="FR50">
        <v>0.23</v>
      </c>
      <c r="FS50">
        <v>0.05</v>
      </c>
      <c r="FT50">
        <v>25.22564999608575</v>
      </c>
      <c r="FU50">
        <v>0.6394783062223699</v>
      </c>
      <c r="FV50">
        <v>0.1731330383022906</v>
      </c>
      <c r="FW50">
        <v>1</v>
      </c>
      <c r="FX50">
        <v>0.2374176833617227</v>
      </c>
      <c r="FY50">
        <v>0.1063392254096754</v>
      </c>
      <c r="FZ50">
        <v>1.99618452722574E-2</v>
      </c>
      <c r="GA50">
        <v>1</v>
      </c>
      <c r="GB50">
        <v>2</v>
      </c>
      <c r="GC50">
        <v>2</v>
      </c>
      <c r="GD50" t="s">
        <v>427</v>
      </c>
      <c r="GE50">
        <v>2.9708199999999998</v>
      </c>
      <c r="GF50">
        <v>2.8119499999999999</v>
      </c>
      <c r="GG50">
        <v>7.0936399999999997E-2</v>
      </c>
      <c r="GH50">
        <v>7.6487700000000006E-2</v>
      </c>
      <c r="GI50">
        <v>0.11845899999999999</v>
      </c>
      <c r="GJ50">
        <v>0.102421</v>
      </c>
      <c r="GK50">
        <v>27452.7</v>
      </c>
      <c r="GL50">
        <v>25138.3</v>
      </c>
      <c r="GM50">
        <v>26557.7</v>
      </c>
      <c r="GN50">
        <v>25680.5</v>
      </c>
      <c r="GO50">
        <v>31850.3</v>
      </c>
      <c r="GP50">
        <v>32457.1</v>
      </c>
      <c r="GQ50">
        <v>37599</v>
      </c>
      <c r="GR50">
        <v>37981.1</v>
      </c>
      <c r="GS50">
        <v>1.9673</v>
      </c>
      <c r="GT50">
        <v>1.9282999999999999</v>
      </c>
      <c r="GU50">
        <v>1.6391299999999999E-3</v>
      </c>
      <c r="GV50">
        <v>0</v>
      </c>
      <c r="GW50">
        <v>28.0001</v>
      </c>
      <c r="GX50">
        <v>999.9</v>
      </c>
      <c r="GY50">
        <v>29.1</v>
      </c>
      <c r="GZ50">
        <v>44.8</v>
      </c>
      <c r="HA50">
        <v>27.840499999999999</v>
      </c>
      <c r="HB50">
        <v>61.561199999999999</v>
      </c>
      <c r="HC50">
        <v>13.8301</v>
      </c>
      <c r="HD50">
        <v>1</v>
      </c>
      <c r="HE50">
        <v>0.31497999999999998</v>
      </c>
      <c r="HF50">
        <v>3.8182700000000001</v>
      </c>
      <c r="HG50">
        <v>20.2058</v>
      </c>
      <c r="HH50">
        <v>5.2095000000000002</v>
      </c>
      <c r="HI50">
        <v>11.9339</v>
      </c>
      <c r="HJ50">
        <v>4.9874000000000001</v>
      </c>
      <c r="HK50">
        <v>3.2909999999999999</v>
      </c>
      <c r="HL50">
        <v>9999</v>
      </c>
      <c r="HM50">
        <v>9999</v>
      </c>
      <c r="HN50">
        <v>9999</v>
      </c>
      <c r="HO50">
        <v>999.9</v>
      </c>
      <c r="HP50">
        <v>1.8714900000000001</v>
      </c>
      <c r="HQ50">
        <v>1.87744</v>
      </c>
      <c r="HR50">
        <v>1.87531</v>
      </c>
      <c r="HS50">
        <v>1.87347</v>
      </c>
      <c r="HT50">
        <v>1.87405</v>
      </c>
      <c r="HU50">
        <v>1.8714</v>
      </c>
      <c r="HV50">
        <v>1.87724</v>
      </c>
      <c r="HW50">
        <v>1.8763700000000001</v>
      </c>
      <c r="HX50">
        <v>5</v>
      </c>
      <c r="HY50">
        <v>0</v>
      </c>
      <c r="HZ50">
        <v>0</v>
      </c>
      <c r="IA50">
        <v>0</v>
      </c>
      <c r="IB50" t="s">
        <v>428</v>
      </c>
      <c r="IC50" t="s">
        <v>429</v>
      </c>
      <c r="ID50" t="s">
        <v>430</v>
      </c>
      <c r="IE50" t="s">
        <v>430</v>
      </c>
      <c r="IF50" t="s">
        <v>430</v>
      </c>
      <c r="IG50" t="s">
        <v>430</v>
      </c>
      <c r="IH50">
        <v>0</v>
      </c>
      <c r="II50">
        <v>100</v>
      </c>
      <c r="IJ50">
        <v>100</v>
      </c>
      <c r="IK50">
        <v>-2.0760000000000001</v>
      </c>
      <c r="IL50">
        <v>0.18</v>
      </c>
      <c r="IM50">
        <v>-1.4810398833230221</v>
      </c>
      <c r="IN50">
        <v>-2.677719669153116E-3</v>
      </c>
      <c r="IO50">
        <v>1.9353498771248068E-6</v>
      </c>
      <c r="IP50">
        <v>-6.1862177325538213E-10</v>
      </c>
      <c r="IQ50">
        <v>-0.2249436786026848</v>
      </c>
      <c r="IR50">
        <v>-1.5299015507423901E-2</v>
      </c>
      <c r="IS50">
        <v>1.742162107778985E-3</v>
      </c>
      <c r="IT50">
        <v>-1.472690239905804E-5</v>
      </c>
      <c r="IU50">
        <v>3</v>
      </c>
      <c r="IV50">
        <v>2255</v>
      </c>
      <c r="IW50">
        <v>2</v>
      </c>
      <c r="IX50">
        <v>41</v>
      </c>
      <c r="IY50">
        <v>0.8</v>
      </c>
      <c r="IZ50">
        <v>0.6</v>
      </c>
      <c r="JA50">
        <v>0.75927699999999998</v>
      </c>
      <c r="JB50">
        <v>2.5439500000000002</v>
      </c>
      <c r="JC50">
        <v>1.6003400000000001</v>
      </c>
      <c r="JD50">
        <v>2.2705099999999998</v>
      </c>
      <c r="JE50">
        <v>1.5502899999999999</v>
      </c>
      <c r="JF50">
        <v>2.3559600000000001</v>
      </c>
      <c r="JG50">
        <v>51.099699999999999</v>
      </c>
      <c r="JH50">
        <v>23.649699999999999</v>
      </c>
      <c r="JI50">
        <v>18</v>
      </c>
      <c r="JJ50">
        <v>503.67500000000001</v>
      </c>
      <c r="JK50">
        <v>448.29700000000003</v>
      </c>
      <c r="JL50">
        <v>22.869499999999999</v>
      </c>
      <c r="JM50">
        <v>31.304600000000001</v>
      </c>
      <c r="JN50">
        <v>30.000299999999999</v>
      </c>
      <c r="JO50">
        <v>31.351099999999999</v>
      </c>
      <c r="JP50">
        <v>31.3325</v>
      </c>
      <c r="JQ50">
        <v>15.242000000000001</v>
      </c>
      <c r="JR50">
        <v>27.769200000000001</v>
      </c>
      <c r="JS50">
        <v>0</v>
      </c>
      <c r="JT50">
        <v>22.872</v>
      </c>
      <c r="JU50">
        <v>300</v>
      </c>
      <c r="JV50">
        <v>19.238099999999999</v>
      </c>
      <c r="JW50">
        <v>99.160200000000003</v>
      </c>
      <c r="JX50">
        <v>98.677499999999995</v>
      </c>
    </row>
    <row r="51" spans="1:284" x14ac:dyDescent="0.3">
      <c r="A51">
        <v>35</v>
      </c>
      <c r="B51">
        <v>1693594346.5999999</v>
      </c>
      <c r="C51">
        <v>9481.0999999046326</v>
      </c>
      <c r="D51" t="s">
        <v>602</v>
      </c>
      <c r="E51" t="s">
        <v>603</v>
      </c>
      <c r="F51" t="s">
        <v>416</v>
      </c>
      <c r="G51" t="s">
        <v>417</v>
      </c>
      <c r="H51" t="s">
        <v>509</v>
      </c>
      <c r="I51" t="s">
        <v>591</v>
      </c>
      <c r="J51" t="s">
        <v>508</v>
      </c>
      <c r="K51" t="s">
        <v>592</v>
      </c>
      <c r="L51" t="s">
        <v>593</v>
      </c>
      <c r="M51">
        <v>1693594346.5999999</v>
      </c>
      <c r="N51">
        <f t="shared" si="46"/>
        <v>4.2730749323589097E-3</v>
      </c>
      <c r="O51">
        <f t="shared" si="47"/>
        <v>4.2730749323589095</v>
      </c>
      <c r="P51">
        <f t="shared" si="48"/>
        <v>19.116766658184119</v>
      </c>
      <c r="Q51">
        <f t="shared" si="49"/>
        <v>176.06299999999999</v>
      </c>
      <c r="R51">
        <f t="shared" si="50"/>
        <v>67.366158263096594</v>
      </c>
      <c r="S51">
        <f t="shared" si="51"/>
        <v>6.7246689770709658</v>
      </c>
      <c r="T51">
        <f t="shared" si="52"/>
        <v>17.575076635454</v>
      </c>
      <c r="U51">
        <f t="shared" si="53"/>
        <v>0.30329245678426381</v>
      </c>
      <c r="V51">
        <f t="shared" si="54"/>
        <v>2.9172122852753559</v>
      </c>
      <c r="W51">
        <f t="shared" si="55"/>
        <v>0.28680026983061513</v>
      </c>
      <c r="X51">
        <f t="shared" si="56"/>
        <v>0.18065715490339671</v>
      </c>
      <c r="Y51">
        <f t="shared" si="57"/>
        <v>344.36120065801481</v>
      </c>
      <c r="Z51">
        <f t="shared" si="58"/>
        <v>29.240159088897215</v>
      </c>
      <c r="AA51">
        <f t="shared" si="59"/>
        <v>27.9435</v>
      </c>
      <c r="AB51">
        <f t="shared" si="60"/>
        <v>3.7823583483819978</v>
      </c>
      <c r="AC51">
        <f t="shared" si="61"/>
        <v>60.549918572170924</v>
      </c>
      <c r="AD51">
        <f t="shared" si="62"/>
        <v>2.3407015783788001</v>
      </c>
      <c r="AE51">
        <f t="shared" si="63"/>
        <v>3.8657386063845172</v>
      </c>
      <c r="AF51">
        <f t="shared" si="64"/>
        <v>1.4416567700031977</v>
      </c>
      <c r="AG51">
        <f t="shared" si="65"/>
        <v>-188.44260451702792</v>
      </c>
      <c r="AH51">
        <f t="shared" si="66"/>
        <v>58.882917122177837</v>
      </c>
      <c r="AI51">
        <f t="shared" si="67"/>
        <v>4.405525913887514</v>
      </c>
      <c r="AJ51">
        <f t="shared" si="68"/>
        <v>219.20703917705225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52285.511001888874</v>
      </c>
      <c r="AP51" t="s">
        <v>422</v>
      </c>
      <c r="AQ51">
        <v>10238.9</v>
      </c>
      <c r="AR51">
        <v>302.21199999999999</v>
      </c>
      <c r="AS51">
        <v>4052.3</v>
      </c>
      <c r="AT51">
        <f t="shared" si="72"/>
        <v>0.92542210596451402</v>
      </c>
      <c r="AU51">
        <v>-0.32343011824092421</v>
      </c>
      <c r="AV51" t="s">
        <v>604</v>
      </c>
      <c r="AW51">
        <v>10397.6</v>
      </c>
      <c r="AX51">
        <v>998.66146153846159</v>
      </c>
      <c r="AY51">
        <v>1166.1894913322719</v>
      </c>
      <c r="AZ51">
        <f t="shared" si="73"/>
        <v>0.14365420974804344</v>
      </c>
      <c r="BA51">
        <v>0.5</v>
      </c>
      <c r="BB51">
        <f t="shared" si="74"/>
        <v>1513.1508003290073</v>
      </c>
      <c r="BC51">
        <f t="shared" si="75"/>
        <v>19.116766658184119</v>
      </c>
      <c r="BD51">
        <f t="shared" si="76"/>
        <v>108.6852412254415</v>
      </c>
      <c r="BE51">
        <f t="shared" si="77"/>
        <v>1.2847494626575305E-2</v>
      </c>
      <c r="BF51">
        <f t="shared" si="78"/>
        <v>2.4748212276982477</v>
      </c>
      <c r="BG51">
        <f t="shared" si="79"/>
        <v>255.12445594902869</v>
      </c>
      <c r="BH51" t="s">
        <v>605</v>
      </c>
      <c r="BI51">
        <v>717.67</v>
      </c>
      <c r="BJ51">
        <f t="shared" si="80"/>
        <v>717.67</v>
      </c>
      <c r="BK51">
        <f t="shared" si="81"/>
        <v>0.38460258359889421</v>
      </c>
      <c r="BL51">
        <f t="shared" si="82"/>
        <v>0.37351337685724412</v>
      </c>
      <c r="BM51">
        <f t="shared" si="83"/>
        <v>0.86549647447174882</v>
      </c>
      <c r="BN51">
        <f t="shared" si="84"/>
        <v>0.1939032341403692</v>
      </c>
      <c r="BO51">
        <f t="shared" si="85"/>
        <v>0.7696114087636684</v>
      </c>
      <c r="BP51">
        <f t="shared" si="86"/>
        <v>0.26841863383431924</v>
      </c>
      <c r="BQ51">
        <f t="shared" si="87"/>
        <v>0.7315813661656807</v>
      </c>
      <c r="BR51">
        <v>5980</v>
      </c>
      <c r="BS51">
        <v>290.00000000000011</v>
      </c>
      <c r="BT51">
        <v>1125.17</v>
      </c>
      <c r="BU51">
        <v>265</v>
      </c>
      <c r="BV51">
        <v>10397.6</v>
      </c>
      <c r="BW51">
        <v>1124.54</v>
      </c>
      <c r="BX51">
        <v>0.63</v>
      </c>
      <c r="BY51">
        <v>300.00000000000011</v>
      </c>
      <c r="BZ51">
        <v>38.299999999999997</v>
      </c>
      <c r="CA51">
        <v>1166.1894913322719</v>
      </c>
      <c r="CB51">
        <v>1.1723863788149489</v>
      </c>
      <c r="CC51">
        <v>-43.302158196998732</v>
      </c>
      <c r="CD51">
        <v>0.99873356096287291</v>
      </c>
      <c r="CE51">
        <v>0.98532368058780107</v>
      </c>
      <c r="CF51">
        <v>-1.129755973303672E-2</v>
      </c>
      <c r="CG51">
        <v>289.99999999999989</v>
      </c>
      <c r="CH51">
        <v>1124.71</v>
      </c>
      <c r="CI51">
        <v>665</v>
      </c>
      <c r="CJ51">
        <v>10379.700000000001</v>
      </c>
      <c r="CK51">
        <v>1124.47</v>
      </c>
      <c r="CL51">
        <v>0.24</v>
      </c>
      <c r="CZ51">
        <f t="shared" si="88"/>
        <v>1799.96</v>
      </c>
      <c r="DA51">
        <f t="shared" si="89"/>
        <v>1513.1508003290073</v>
      </c>
      <c r="DB51">
        <f t="shared" si="90"/>
        <v>0.84065801480533309</v>
      </c>
      <c r="DC51">
        <f t="shared" si="91"/>
        <v>0.19131602961066624</v>
      </c>
      <c r="DD51">
        <v>6</v>
      </c>
      <c r="DE51">
        <v>0.5</v>
      </c>
      <c r="DF51" t="s">
        <v>425</v>
      </c>
      <c r="DG51">
        <v>2</v>
      </c>
      <c r="DH51">
        <v>1693594346.5999999</v>
      </c>
      <c r="DI51">
        <v>176.06299999999999</v>
      </c>
      <c r="DJ51">
        <v>199.88900000000001</v>
      </c>
      <c r="DK51">
        <v>23.448599999999999</v>
      </c>
      <c r="DL51">
        <v>18.444700000000001</v>
      </c>
      <c r="DM51">
        <v>177.911</v>
      </c>
      <c r="DN51">
        <v>23.272600000000001</v>
      </c>
      <c r="DO51">
        <v>500.35500000000002</v>
      </c>
      <c r="DP51">
        <v>99.722200000000001</v>
      </c>
      <c r="DQ51">
        <v>0.10045800000000001</v>
      </c>
      <c r="DR51">
        <v>28.317900000000002</v>
      </c>
      <c r="DS51">
        <v>27.9435</v>
      </c>
      <c r="DT51">
        <v>999.9</v>
      </c>
      <c r="DU51">
        <v>0</v>
      </c>
      <c r="DV51">
        <v>0</v>
      </c>
      <c r="DW51">
        <v>9957.5</v>
      </c>
      <c r="DX51">
        <v>0</v>
      </c>
      <c r="DY51">
        <v>47.268599999999999</v>
      </c>
      <c r="DZ51">
        <v>-23.826599999999999</v>
      </c>
      <c r="EA51">
        <v>180.29</v>
      </c>
      <c r="EB51">
        <v>203.64599999999999</v>
      </c>
      <c r="EC51">
        <v>5.0038299999999998</v>
      </c>
      <c r="ED51">
        <v>199.88900000000001</v>
      </c>
      <c r="EE51">
        <v>18.444700000000001</v>
      </c>
      <c r="EF51">
        <v>2.3383400000000001</v>
      </c>
      <c r="EG51">
        <v>1.83935</v>
      </c>
      <c r="EH51">
        <v>19.943000000000001</v>
      </c>
      <c r="EI51">
        <v>16.125299999999999</v>
      </c>
      <c r="EJ51">
        <v>1799.96</v>
      </c>
      <c r="EK51">
        <v>0.97800500000000001</v>
      </c>
      <c r="EL51">
        <v>2.19946E-2</v>
      </c>
      <c r="EM51">
        <v>0</v>
      </c>
      <c r="EN51">
        <v>998.29499999999996</v>
      </c>
      <c r="EO51">
        <v>4.9995000000000003</v>
      </c>
      <c r="EP51">
        <v>18903.7</v>
      </c>
      <c r="EQ51">
        <v>16659.400000000001</v>
      </c>
      <c r="ER51">
        <v>48.811999999999998</v>
      </c>
      <c r="ES51">
        <v>49.936999999999998</v>
      </c>
      <c r="ET51">
        <v>49.75</v>
      </c>
      <c r="EU51">
        <v>49</v>
      </c>
      <c r="EV51">
        <v>49.936999999999998</v>
      </c>
      <c r="EW51">
        <v>1755.48</v>
      </c>
      <c r="EX51">
        <v>39.479999999999997</v>
      </c>
      <c r="EY51">
        <v>0</v>
      </c>
      <c r="EZ51">
        <v>144.80000019073489</v>
      </c>
      <c r="FA51">
        <v>0</v>
      </c>
      <c r="FB51">
        <v>998.66146153846159</v>
      </c>
      <c r="FC51">
        <v>-4.1014700709794356</v>
      </c>
      <c r="FD51">
        <v>-118.9401710971071</v>
      </c>
      <c r="FE51">
        <v>18916.492307692311</v>
      </c>
      <c r="FF51">
        <v>15</v>
      </c>
      <c r="FG51">
        <v>1693594310.5999999</v>
      </c>
      <c r="FH51" t="s">
        <v>606</v>
      </c>
      <c r="FI51">
        <v>1693594298.0999999</v>
      </c>
      <c r="FJ51">
        <v>1693594310.5999999</v>
      </c>
      <c r="FK51">
        <v>41</v>
      </c>
      <c r="FL51">
        <v>5.1999999999999998E-2</v>
      </c>
      <c r="FM51">
        <v>-1E-3</v>
      </c>
      <c r="FN51">
        <v>-1.8959999999999999</v>
      </c>
      <c r="FO51">
        <v>-3.0000000000000001E-3</v>
      </c>
      <c r="FP51">
        <v>200</v>
      </c>
      <c r="FQ51">
        <v>19</v>
      </c>
      <c r="FR51">
        <v>0.17</v>
      </c>
      <c r="FS51">
        <v>0.05</v>
      </c>
      <c r="FT51">
        <v>19.06908954637273</v>
      </c>
      <c r="FU51">
        <v>0.60401511382388262</v>
      </c>
      <c r="FV51">
        <v>0.1115415940575456</v>
      </c>
      <c r="FW51">
        <v>1</v>
      </c>
      <c r="FX51">
        <v>0.28820010426759762</v>
      </c>
      <c r="FY51">
        <v>0.10703359445637781</v>
      </c>
      <c r="FZ51">
        <v>1.8176748377176741E-2</v>
      </c>
      <c r="GA51">
        <v>1</v>
      </c>
      <c r="GB51">
        <v>2</v>
      </c>
      <c r="GC51">
        <v>2</v>
      </c>
      <c r="GD51" t="s">
        <v>427</v>
      </c>
      <c r="GE51">
        <v>2.9710000000000001</v>
      </c>
      <c r="GF51">
        <v>2.8117899999999998</v>
      </c>
      <c r="GG51">
        <v>4.9212600000000002E-2</v>
      </c>
      <c r="GH51">
        <v>5.4022000000000001E-2</v>
      </c>
      <c r="GI51">
        <v>0.118186</v>
      </c>
      <c r="GJ51">
        <v>9.8942799999999997E-2</v>
      </c>
      <c r="GK51">
        <v>28089.7</v>
      </c>
      <c r="GL51">
        <v>25743.200000000001</v>
      </c>
      <c r="GM51">
        <v>26553.4</v>
      </c>
      <c r="GN51">
        <v>25674.3</v>
      </c>
      <c r="GO51">
        <v>31854.6</v>
      </c>
      <c r="GP51">
        <v>32574.1</v>
      </c>
      <c r="GQ51">
        <v>37593.300000000003</v>
      </c>
      <c r="GR51">
        <v>37972.5</v>
      </c>
      <c r="GS51">
        <v>1.9661</v>
      </c>
      <c r="GT51">
        <v>1.9208000000000001</v>
      </c>
      <c r="GU51">
        <v>-4.5001499999999996E-3</v>
      </c>
      <c r="GV51">
        <v>0</v>
      </c>
      <c r="GW51">
        <v>28.016999999999999</v>
      </c>
      <c r="GX51">
        <v>999.9</v>
      </c>
      <c r="GY51">
        <v>28.5</v>
      </c>
      <c r="GZ51">
        <v>45.3</v>
      </c>
      <c r="HA51">
        <v>27.973800000000001</v>
      </c>
      <c r="HB51">
        <v>61.711300000000001</v>
      </c>
      <c r="HC51">
        <v>14.166700000000001</v>
      </c>
      <c r="HD51">
        <v>1</v>
      </c>
      <c r="HE51">
        <v>0.32197199999999998</v>
      </c>
      <c r="HF51">
        <v>3.3836499999999998</v>
      </c>
      <c r="HG51">
        <v>20.215</v>
      </c>
      <c r="HH51">
        <v>5.2100999999999997</v>
      </c>
      <c r="HI51">
        <v>11.932700000000001</v>
      </c>
      <c r="HJ51">
        <v>4.9875999999999996</v>
      </c>
      <c r="HK51">
        <v>3.2909999999999999</v>
      </c>
      <c r="HL51">
        <v>9999</v>
      </c>
      <c r="HM51">
        <v>9999</v>
      </c>
      <c r="HN51">
        <v>9999</v>
      </c>
      <c r="HO51">
        <v>999.9</v>
      </c>
      <c r="HP51">
        <v>1.87155</v>
      </c>
      <c r="HQ51">
        <v>1.87747</v>
      </c>
      <c r="HR51">
        <v>1.87531</v>
      </c>
      <c r="HS51">
        <v>1.87347</v>
      </c>
      <c r="HT51">
        <v>1.8740699999999999</v>
      </c>
      <c r="HU51">
        <v>1.87147</v>
      </c>
      <c r="HV51">
        <v>1.8772800000000001</v>
      </c>
      <c r="HW51">
        <v>1.8763700000000001</v>
      </c>
      <c r="HX51">
        <v>5</v>
      </c>
      <c r="HY51">
        <v>0</v>
      </c>
      <c r="HZ51">
        <v>0</v>
      </c>
      <c r="IA51">
        <v>0</v>
      </c>
      <c r="IB51" t="s">
        <v>428</v>
      </c>
      <c r="IC51" t="s">
        <v>429</v>
      </c>
      <c r="ID51" t="s">
        <v>430</v>
      </c>
      <c r="IE51" t="s">
        <v>430</v>
      </c>
      <c r="IF51" t="s">
        <v>430</v>
      </c>
      <c r="IG51" t="s">
        <v>430</v>
      </c>
      <c r="IH51">
        <v>0</v>
      </c>
      <c r="II51">
        <v>100</v>
      </c>
      <c r="IJ51">
        <v>100</v>
      </c>
      <c r="IK51">
        <v>-1.8480000000000001</v>
      </c>
      <c r="IL51">
        <v>0.17599999999999999</v>
      </c>
      <c r="IM51">
        <v>-1.4291837833554359</v>
      </c>
      <c r="IN51">
        <v>-2.677719669153116E-3</v>
      </c>
      <c r="IO51">
        <v>1.9353498771248068E-6</v>
      </c>
      <c r="IP51">
        <v>-6.1862177325538213E-10</v>
      </c>
      <c r="IQ51">
        <v>-0.22599211664052399</v>
      </c>
      <c r="IR51">
        <v>-1.5299015507423901E-2</v>
      </c>
      <c r="IS51">
        <v>1.742162107778985E-3</v>
      </c>
      <c r="IT51">
        <v>-1.472690239905804E-5</v>
      </c>
      <c r="IU51">
        <v>3</v>
      </c>
      <c r="IV51">
        <v>2255</v>
      </c>
      <c r="IW51">
        <v>2</v>
      </c>
      <c r="IX51">
        <v>41</v>
      </c>
      <c r="IY51">
        <v>0.8</v>
      </c>
      <c r="IZ51">
        <v>0.6</v>
      </c>
      <c r="JA51">
        <v>0.55908199999999997</v>
      </c>
      <c r="JB51">
        <v>2.5512700000000001</v>
      </c>
      <c r="JC51">
        <v>1.5991200000000001</v>
      </c>
      <c r="JD51">
        <v>2.2717299999999998</v>
      </c>
      <c r="JE51">
        <v>1.5502899999999999</v>
      </c>
      <c r="JF51">
        <v>2.4401899999999999</v>
      </c>
      <c r="JG51">
        <v>51.665399999999998</v>
      </c>
      <c r="JH51">
        <v>23.684699999999999</v>
      </c>
      <c r="JI51">
        <v>18</v>
      </c>
      <c r="JJ51">
        <v>503.49</v>
      </c>
      <c r="JK51">
        <v>444.23399999999998</v>
      </c>
      <c r="JL51">
        <v>23.093599999999999</v>
      </c>
      <c r="JM51">
        <v>31.413799999999998</v>
      </c>
      <c r="JN51">
        <v>29.9999</v>
      </c>
      <c r="JO51">
        <v>31.4237</v>
      </c>
      <c r="JP51">
        <v>31.3979</v>
      </c>
      <c r="JQ51">
        <v>11.225300000000001</v>
      </c>
      <c r="JR51">
        <v>31.917200000000001</v>
      </c>
      <c r="JS51">
        <v>0</v>
      </c>
      <c r="JT51">
        <v>23.100899999999999</v>
      </c>
      <c r="JU51">
        <v>200</v>
      </c>
      <c r="JV51">
        <v>18.3538</v>
      </c>
      <c r="JW51">
        <v>99.144800000000004</v>
      </c>
      <c r="JX51">
        <v>98.654600000000002</v>
      </c>
    </row>
    <row r="52" spans="1:284" x14ac:dyDescent="0.3">
      <c r="A52">
        <v>36</v>
      </c>
      <c r="B52">
        <v>1693594471.5999999</v>
      </c>
      <c r="C52">
        <v>9606.0999999046326</v>
      </c>
      <c r="D52" t="s">
        <v>607</v>
      </c>
      <c r="E52" t="s">
        <v>608</v>
      </c>
      <c r="F52" t="s">
        <v>416</v>
      </c>
      <c r="G52" t="s">
        <v>417</v>
      </c>
      <c r="H52" t="s">
        <v>509</v>
      </c>
      <c r="I52" t="s">
        <v>591</v>
      </c>
      <c r="J52" t="s">
        <v>508</v>
      </c>
      <c r="K52" t="s">
        <v>592</v>
      </c>
      <c r="L52" t="s">
        <v>593</v>
      </c>
      <c r="M52">
        <v>1693594471.5999999</v>
      </c>
      <c r="N52">
        <f t="shared" si="46"/>
        <v>4.5640222429692923E-3</v>
      </c>
      <c r="O52">
        <f t="shared" si="47"/>
        <v>4.5640222429692923</v>
      </c>
      <c r="P52">
        <f t="shared" si="48"/>
        <v>12.399976213918311</v>
      </c>
      <c r="Q52">
        <f t="shared" si="49"/>
        <v>104.621</v>
      </c>
      <c r="R52">
        <f t="shared" si="50"/>
        <v>38.754147795828906</v>
      </c>
      <c r="S52">
        <f t="shared" si="51"/>
        <v>3.8684970091847446</v>
      </c>
      <c r="T52">
        <f t="shared" si="52"/>
        <v>10.443424733016002</v>
      </c>
      <c r="U52">
        <f t="shared" si="53"/>
        <v>0.32547042914934793</v>
      </c>
      <c r="V52">
        <f t="shared" si="54"/>
        <v>2.9228992633892377</v>
      </c>
      <c r="W52">
        <f t="shared" si="55"/>
        <v>0.30659333711824055</v>
      </c>
      <c r="X52">
        <f t="shared" si="56"/>
        <v>0.19322556748699371</v>
      </c>
      <c r="Y52">
        <f t="shared" si="57"/>
        <v>344.36500065800743</v>
      </c>
      <c r="Z52">
        <f t="shared" si="58"/>
        <v>29.288581576516368</v>
      </c>
      <c r="AA52">
        <f t="shared" si="59"/>
        <v>27.997800000000002</v>
      </c>
      <c r="AB52">
        <f t="shared" si="60"/>
        <v>3.7943530092943298</v>
      </c>
      <c r="AC52">
        <f t="shared" si="61"/>
        <v>60.453740391080842</v>
      </c>
      <c r="AD52">
        <f t="shared" si="62"/>
        <v>2.3541502330656003</v>
      </c>
      <c r="AE52">
        <f t="shared" si="63"/>
        <v>3.894134949858163</v>
      </c>
      <c r="AF52">
        <f t="shared" si="64"/>
        <v>1.4402027762287295</v>
      </c>
      <c r="AG52">
        <f t="shared" si="65"/>
        <v>-201.27338091494579</v>
      </c>
      <c r="AH52">
        <f t="shared" si="66"/>
        <v>70.280387909176582</v>
      </c>
      <c r="AI52">
        <f t="shared" si="67"/>
        <v>5.2527486613060992</v>
      </c>
      <c r="AJ52">
        <f t="shared" si="68"/>
        <v>218.62475631354431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52426.802377670909</v>
      </c>
      <c r="AP52" t="s">
        <v>422</v>
      </c>
      <c r="AQ52">
        <v>10238.9</v>
      </c>
      <c r="AR52">
        <v>302.21199999999999</v>
      </c>
      <c r="AS52">
        <v>4052.3</v>
      </c>
      <c r="AT52">
        <f t="shared" si="72"/>
        <v>0.92542210596451402</v>
      </c>
      <c r="AU52">
        <v>-0.32343011824092421</v>
      </c>
      <c r="AV52" t="s">
        <v>609</v>
      </c>
      <c r="AW52">
        <v>10395.799999999999</v>
      </c>
      <c r="AX52">
        <v>1010.299615384615</v>
      </c>
      <c r="AY52">
        <v>1129.9860091416019</v>
      </c>
      <c r="AZ52">
        <f t="shared" si="73"/>
        <v>0.10591847402421128</v>
      </c>
      <c r="BA52">
        <v>0.5</v>
      </c>
      <c r="BB52">
        <f t="shared" si="74"/>
        <v>1513.1676003290036</v>
      </c>
      <c r="BC52">
        <f t="shared" si="75"/>
        <v>12.399976213918311</v>
      </c>
      <c r="BD52">
        <f t="shared" si="76"/>
        <v>80.136201584862846</v>
      </c>
      <c r="BE52">
        <f t="shared" si="77"/>
        <v>8.4084580778710991E-3</v>
      </c>
      <c r="BF52">
        <f t="shared" si="78"/>
        <v>2.5861505958629918</v>
      </c>
      <c r="BG52">
        <f t="shared" si="79"/>
        <v>253.34871766996585</v>
      </c>
      <c r="BH52" t="s">
        <v>610</v>
      </c>
      <c r="BI52">
        <v>749.96</v>
      </c>
      <c r="BJ52">
        <f t="shared" si="80"/>
        <v>749.96</v>
      </c>
      <c r="BK52">
        <f t="shared" si="81"/>
        <v>0.336310366736567</v>
      </c>
      <c r="BL52">
        <f t="shared" si="82"/>
        <v>0.31494263781400939</v>
      </c>
      <c r="BM52">
        <f t="shared" si="83"/>
        <v>0.88492220390946963</v>
      </c>
      <c r="BN52">
        <f t="shared" si="84"/>
        <v>0.14458824804260431</v>
      </c>
      <c r="BO52">
        <f t="shared" si="85"/>
        <v>0.77926544413315046</v>
      </c>
      <c r="BP52">
        <f t="shared" si="86"/>
        <v>0.23378646993256225</v>
      </c>
      <c r="BQ52">
        <f t="shared" si="87"/>
        <v>0.76621353006743775</v>
      </c>
      <c r="BR52">
        <v>5982</v>
      </c>
      <c r="BS52">
        <v>290.00000000000011</v>
      </c>
      <c r="BT52">
        <v>1101.55</v>
      </c>
      <c r="BU52">
        <v>275</v>
      </c>
      <c r="BV52">
        <v>10395.799999999999</v>
      </c>
      <c r="BW52">
        <v>1101.83</v>
      </c>
      <c r="BX52">
        <v>-0.28000000000000003</v>
      </c>
      <c r="BY52">
        <v>300.00000000000011</v>
      </c>
      <c r="BZ52">
        <v>38.299999999999997</v>
      </c>
      <c r="CA52">
        <v>1129.9860091416019</v>
      </c>
      <c r="CB52">
        <v>1.197278869721331</v>
      </c>
      <c r="CC52">
        <v>-29.2659563933329</v>
      </c>
      <c r="CD52">
        <v>1.019912739514842</v>
      </c>
      <c r="CE52">
        <v>0.96711215157442276</v>
      </c>
      <c r="CF52">
        <v>-1.1297177308120149E-2</v>
      </c>
      <c r="CG52">
        <v>289.99999999999989</v>
      </c>
      <c r="CH52">
        <v>1100.9000000000001</v>
      </c>
      <c r="CI52">
        <v>645</v>
      </c>
      <c r="CJ52">
        <v>10381.5</v>
      </c>
      <c r="CK52">
        <v>1101.8</v>
      </c>
      <c r="CL52">
        <v>-0.9</v>
      </c>
      <c r="CZ52">
        <f t="shared" si="88"/>
        <v>1799.98</v>
      </c>
      <c r="DA52">
        <f t="shared" si="89"/>
        <v>1513.1676003290036</v>
      </c>
      <c r="DB52">
        <f t="shared" si="90"/>
        <v>0.84065800749397412</v>
      </c>
      <c r="DC52">
        <f t="shared" si="91"/>
        <v>0.19131601498794845</v>
      </c>
      <c r="DD52">
        <v>6</v>
      </c>
      <c r="DE52">
        <v>0.5</v>
      </c>
      <c r="DF52" t="s">
        <v>425</v>
      </c>
      <c r="DG52">
        <v>2</v>
      </c>
      <c r="DH52">
        <v>1693594471.5999999</v>
      </c>
      <c r="DI52">
        <v>104.621</v>
      </c>
      <c r="DJ52">
        <v>120.068</v>
      </c>
      <c r="DK52">
        <v>23.583600000000001</v>
      </c>
      <c r="DL52">
        <v>18.238</v>
      </c>
      <c r="DM52">
        <v>106.206</v>
      </c>
      <c r="DN52">
        <v>23.405899999999999</v>
      </c>
      <c r="DO52">
        <v>500.19299999999998</v>
      </c>
      <c r="DP52">
        <v>99.721100000000007</v>
      </c>
      <c r="DQ52">
        <v>0.100396</v>
      </c>
      <c r="DR52">
        <v>28.4438</v>
      </c>
      <c r="DS52">
        <v>27.997800000000002</v>
      </c>
      <c r="DT52">
        <v>999.9</v>
      </c>
      <c r="DU52">
        <v>0</v>
      </c>
      <c r="DV52">
        <v>0</v>
      </c>
      <c r="DW52">
        <v>9990</v>
      </c>
      <c r="DX52">
        <v>0</v>
      </c>
      <c r="DY52">
        <v>48.488199999999999</v>
      </c>
      <c r="DZ52">
        <v>-15.446400000000001</v>
      </c>
      <c r="EA52">
        <v>107.148</v>
      </c>
      <c r="EB52">
        <v>122.298</v>
      </c>
      <c r="EC52">
        <v>5.34565</v>
      </c>
      <c r="ED52">
        <v>120.068</v>
      </c>
      <c r="EE52">
        <v>18.238</v>
      </c>
      <c r="EF52">
        <v>2.3517800000000002</v>
      </c>
      <c r="EG52">
        <v>1.81871</v>
      </c>
      <c r="EH52">
        <v>20.035499999999999</v>
      </c>
      <c r="EI52">
        <v>15.948499999999999</v>
      </c>
      <c r="EJ52">
        <v>1799.98</v>
      </c>
      <c r="EK52">
        <v>0.97800500000000001</v>
      </c>
      <c r="EL52">
        <v>2.1994699999999999E-2</v>
      </c>
      <c r="EM52">
        <v>0</v>
      </c>
      <c r="EN52">
        <v>1009.83</v>
      </c>
      <c r="EO52">
        <v>4.9995000000000003</v>
      </c>
      <c r="EP52">
        <v>19105.400000000001</v>
      </c>
      <c r="EQ52">
        <v>16659.599999999999</v>
      </c>
      <c r="ER52">
        <v>48.875</v>
      </c>
      <c r="ES52">
        <v>50</v>
      </c>
      <c r="ET52">
        <v>49.811999999999998</v>
      </c>
      <c r="EU52">
        <v>49</v>
      </c>
      <c r="EV52">
        <v>49.936999999999998</v>
      </c>
      <c r="EW52">
        <v>1755.5</v>
      </c>
      <c r="EX52">
        <v>39.479999999999997</v>
      </c>
      <c r="EY52">
        <v>0</v>
      </c>
      <c r="EZ52">
        <v>123</v>
      </c>
      <c r="FA52">
        <v>0</v>
      </c>
      <c r="FB52">
        <v>1010.299615384615</v>
      </c>
      <c r="FC52">
        <v>-2.4557264848651221</v>
      </c>
      <c r="FD52">
        <v>-89.176068338609582</v>
      </c>
      <c r="FE52">
        <v>19117.900000000001</v>
      </c>
      <c r="FF52">
        <v>15</v>
      </c>
      <c r="FG52">
        <v>1693594436.0999999</v>
      </c>
      <c r="FH52" t="s">
        <v>611</v>
      </c>
      <c r="FI52">
        <v>1693594435.5999999</v>
      </c>
      <c r="FJ52">
        <v>1693594436.0999999</v>
      </c>
      <c r="FK52">
        <v>42</v>
      </c>
      <c r="FL52">
        <v>0.107</v>
      </c>
      <c r="FM52">
        <v>-4.0000000000000001E-3</v>
      </c>
      <c r="FN52">
        <v>-1.62</v>
      </c>
      <c r="FO52">
        <v>-2.7E-2</v>
      </c>
      <c r="FP52">
        <v>120</v>
      </c>
      <c r="FQ52">
        <v>18</v>
      </c>
      <c r="FR52">
        <v>0.26</v>
      </c>
      <c r="FS52">
        <v>0.03</v>
      </c>
      <c r="FT52">
        <v>12.24268285205795</v>
      </c>
      <c r="FU52">
        <v>-7.0548433829939368E-3</v>
      </c>
      <c r="FV52">
        <v>6.9937151721064031E-2</v>
      </c>
      <c r="FW52">
        <v>1</v>
      </c>
      <c r="FX52">
        <v>0.30658363665928928</v>
      </c>
      <c r="FY52">
        <v>0.10438802324892781</v>
      </c>
      <c r="FZ52">
        <v>1.848818648501253E-2</v>
      </c>
      <c r="GA52">
        <v>1</v>
      </c>
      <c r="GB52">
        <v>2</v>
      </c>
      <c r="GC52">
        <v>2</v>
      </c>
      <c r="GD52" t="s">
        <v>427</v>
      </c>
      <c r="GE52">
        <v>2.9705499999999998</v>
      </c>
      <c r="GF52">
        <v>2.8120099999999999</v>
      </c>
      <c r="GG52">
        <v>3.0380299999999999E-2</v>
      </c>
      <c r="GH52">
        <v>3.3757500000000003E-2</v>
      </c>
      <c r="GI52">
        <v>0.11865299999999999</v>
      </c>
      <c r="GJ52">
        <v>9.8131099999999999E-2</v>
      </c>
      <c r="GK52">
        <v>28644.2</v>
      </c>
      <c r="GL52">
        <v>26293.8</v>
      </c>
      <c r="GM52">
        <v>26551.9</v>
      </c>
      <c r="GN52">
        <v>25673.599999999999</v>
      </c>
      <c r="GO52">
        <v>31834.799999999999</v>
      </c>
      <c r="GP52">
        <v>32600.7</v>
      </c>
      <c r="GQ52">
        <v>37591.5</v>
      </c>
      <c r="GR52">
        <v>37970.9</v>
      </c>
      <c r="GS52">
        <v>1.966</v>
      </c>
      <c r="GT52">
        <v>1.917</v>
      </c>
      <c r="GU52">
        <v>7.1674599999999996E-3</v>
      </c>
      <c r="GV52">
        <v>0</v>
      </c>
      <c r="GW52">
        <v>27.880700000000001</v>
      </c>
      <c r="GX52">
        <v>999.9</v>
      </c>
      <c r="GY52">
        <v>28</v>
      </c>
      <c r="GZ52">
        <v>45.7</v>
      </c>
      <c r="HA52">
        <v>28.0549</v>
      </c>
      <c r="HB52">
        <v>61.481299999999997</v>
      </c>
      <c r="HC52">
        <v>14.551299999999999</v>
      </c>
      <c r="HD52">
        <v>1</v>
      </c>
      <c r="HE52">
        <v>0.323963</v>
      </c>
      <c r="HF52">
        <v>3.1055899999999999</v>
      </c>
      <c r="HG52">
        <v>20.219899999999999</v>
      </c>
      <c r="HH52">
        <v>5.2077099999999996</v>
      </c>
      <c r="HI52">
        <v>11.9345</v>
      </c>
      <c r="HJ52">
        <v>4.9878</v>
      </c>
      <c r="HK52">
        <v>3.2909999999999999</v>
      </c>
      <c r="HL52">
        <v>9999</v>
      </c>
      <c r="HM52">
        <v>9999</v>
      </c>
      <c r="HN52">
        <v>9999</v>
      </c>
      <c r="HO52">
        <v>999.9</v>
      </c>
      <c r="HP52">
        <v>1.87151</v>
      </c>
      <c r="HQ52">
        <v>1.87744</v>
      </c>
      <c r="HR52">
        <v>1.87531</v>
      </c>
      <c r="HS52">
        <v>1.8734599999999999</v>
      </c>
      <c r="HT52">
        <v>1.87398</v>
      </c>
      <c r="HU52">
        <v>1.8714299999999999</v>
      </c>
      <c r="HV52">
        <v>1.8772200000000001</v>
      </c>
      <c r="HW52">
        <v>1.8763700000000001</v>
      </c>
      <c r="HX52">
        <v>5</v>
      </c>
      <c r="HY52">
        <v>0</v>
      </c>
      <c r="HZ52">
        <v>0</v>
      </c>
      <c r="IA52">
        <v>0</v>
      </c>
      <c r="IB52" t="s">
        <v>428</v>
      </c>
      <c r="IC52" t="s">
        <v>429</v>
      </c>
      <c r="ID52" t="s">
        <v>430</v>
      </c>
      <c r="IE52" t="s">
        <v>430</v>
      </c>
      <c r="IF52" t="s">
        <v>430</v>
      </c>
      <c r="IG52" t="s">
        <v>430</v>
      </c>
      <c r="IH52">
        <v>0</v>
      </c>
      <c r="II52">
        <v>100</v>
      </c>
      <c r="IJ52">
        <v>100</v>
      </c>
      <c r="IK52">
        <v>-1.585</v>
      </c>
      <c r="IL52">
        <v>0.1777</v>
      </c>
      <c r="IM52">
        <v>-1.321671070879024</v>
      </c>
      <c r="IN52">
        <v>-2.677719669153116E-3</v>
      </c>
      <c r="IO52">
        <v>1.9353498771248068E-6</v>
      </c>
      <c r="IP52">
        <v>-6.1862177325538213E-10</v>
      </c>
      <c r="IQ52">
        <v>-0.2297458983877213</v>
      </c>
      <c r="IR52">
        <v>-1.5299015507423901E-2</v>
      </c>
      <c r="IS52">
        <v>1.742162107778985E-3</v>
      </c>
      <c r="IT52">
        <v>-1.472690239905804E-5</v>
      </c>
      <c r="IU52">
        <v>3</v>
      </c>
      <c r="IV52">
        <v>2255</v>
      </c>
      <c r="IW52">
        <v>2</v>
      </c>
      <c r="IX52">
        <v>41</v>
      </c>
      <c r="IY52">
        <v>0.6</v>
      </c>
      <c r="IZ52">
        <v>0.6</v>
      </c>
      <c r="JA52">
        <v>0.394287</v>
      </c>
      <c r="JB52">
        <v>2.5793499999999998</v>
      </c>
      <c r="JC52">
        <v>1.5991200000000001</v>
      </c>
      <c r="JD52">
        <v>2.2705099999999998</v>
      </c>
      <c r="JE52">
        <v>1.5502899999999999</v>
      </c>
      <c r="JF52">
        <v>2.32544</v>
      </c>
      <c r="JG52">
        <v>51.867100000000001</v>
      </c>
      <c r="JH52">
        <v>23.702200000000001</v>
      </c>
      <c r="JI52">
        <v>18</v>
      </c>
      <c r="JJ52">
        <v>503.79500000000002</v>
      </c>
      <c r="JK52">
        <v>442.26499999999999</v>
      </c>
      <c r="JL52">
        <v>23.4892</v>
      </c>
      <c r="JM52">
        <v>31.446899999999999</v>
      </c>
      <c r="JN52">
        <v>29.999199999999998</v>
      </c>
      <c r="JO52">
        <v>31.469000000000001</v>
      </c>
      <c r="JP52">
        <v>31.442499999999999</v>
      </c>
      <c r="JQ52">
        <v>7.9247800000000002</v>
      </c>
      <c r="JR52">
        <v>33.505000000000003</v>
      </c>
      <c r="JS52">
        <v>0</v>
      </c>
      <c r="JT52">
        <v>23.515899999999998</v>
      </c>
      <c r="JU52">
        <v>120</v>
      </c>
      <c r="JV52">
        <v>18.052900000000001</v>
      </c>
      <c r="JW52">
        <v>99.139600000000002</v>
      </c>
      <c r="JX52">
        <v>98.650999999999996</v>
      </c>
    </row>
    <row r="53" spans="1:284" x14ac:dyDescent="0.3">
      <c r="A53">
        <v>37</v>
      </c>
      <c r="B53">
        <v>1693594576.5999999</v>
      </c>
      <c r="C53">
        <v>9711.0999999046326</v>
      </c>
      <c r="D53" t="s">
        <v>612</v>
      </c>
      <c r="E53" t="s">
        <v>613</v>
      </c>
      <c r="F53" t="s">
        <v>416</v>
      </c>
      <c r="G53" t="s">
        <v>417</v>
      </c>
      <c r="H53" t="s">
        <v>509</v>
      </c>
      <c r="I53" t="s">
        <v>591</v>
      </c>
      <c r="J53" t="s">
        <v>508</v>
      </c>
      <c r="K53" t="s">
        <v>592</v>
      </c>
      <c r="L53" t="s">
        <v>593</v>
      </c>
      <c r="M53">
        <v>1693594576.5999999</v>
      </c>
      <c r="N53">
        <f t="shared" si="46"/>
        <v>4.9759657265052168E-3</v>
      </c>
      <c r="O53">
        <f t="shared" si="47"/>
        <v>4.9759657265052164</v>
      </c>
      <c r="P53">
        <f t="shared" si="48"/>
        <v>7.5650213927117331</v>
      </c>
      <c r="Q53">
        <f t="shared" si="49"/>
        <v>60.533999999999999</v>
      </c>
      <c r="R53">
        <f t="shared" si="50"/>
        <v>23.629594446112527</v>
      </c>
      <c r="S53">
        <f t="shared" si="51"/>
        <v>2.3585557317830195</v>
      </c>
      <c r="T53">
        <f t="shared" si="52"/>
        <v>6.0421186234638</v>
      </c>
      <c r="U53">
        <f t="shared" si="53"/>
        <v>0.35653406053599401</v>
      </c>
      <c r="V53">
        <f t="shared" si="54"/>
        <v>2.9227692424359781</v>
      </c>
      <c r="W53">
        <f t="shared" si="55"/>
        <v>0.33401449150640411</v>
      </c>
      <c r="X53">
        <f t="shared" si="56"/>
        <v>0.2106637095685302</v>
      </c>
      <c r="Y53">
        <f t="shared" si="57"/>
        <v>344.32320065808796</v>
      </c>
      <c r="Z53">
        <f t="shared" si="58"/>
        <v>29.219793257260182</v>
      </c>
      <c r="AA53">
        <f t="shared" si="59"/>
        <v>28.0182</v>
      </c>
      <c r="AB53">
        <f t="shared" si="60"/>
        <v>3.7988678589293121</v>
      </c>
      <c r="AC53">
        <f t="shared" si="61"/>
        <v>60.410405661299116</v>
      </c>
      <c r="AD53">
        <f t="shared" si="62"/>
        <v>2.3577577770511202</v>
      </c>
      <c r="AE53">
        <f t="shared" si="63"/>
        <v>3.9029000902100828</v>
      </c>
      <c r="AF53">
        <f t="shared" si="64"/>
        <v>1.4411100818781919</v>
      </c>
      <c r="AG53">
        <f t="shared" si="65"/>
        <v>-219.44008853888008</v>
      </c>
      <c r="AH53">
        <f t="shared" si="66"/>
        <v>73.160835325388419</v>
      </c>
      <c r="AI53">
        <f t="shared" si="67"/>
        <v>5.4698859759566343</v>
      </c>
      <c r="AJ53">
        <f t="shared" si="68"/>
        <v>203.51383342055294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52416.18264220011</v>
      </c>
      <c r="AP53" t="s">
        <v>422</v>
      </c>
      <c r="AQ53">
        <v>10238.9</v>
      </c>
      <c r="AR53">
        <v>302.21199999999999</v>
      </c>
      <c r="AS53">
        <v>4052.3</v>
      </c>
      <c r="AT53">
        <f t="shared" si="72"/>
        <v>0.92542210596451402</v>
      </c>
      <c r="AU53">
        <v>-0.32343011824092421</v>
      </c>
      <c r="AV53" t="s">
        <v>614</v>
      </c>
      <c r="AW53">
        <v>10395.799999999999</v>
      </c>
      <c r="AX53">
        <v>1017.6364</v>
      </c>
      <c r="AY53">
        <v>1097.662435141995</v>
      </c>
      <c r="AZ53">
        <f t="shared" si="73"/>
        <v>7.290587031125173E-2</v>
      </c>
      <c r="BA53">
        <v>0.5</v>
      </c>
      <c r="BB53">
        <f t="shared" si="74"/>
        <v>1512.9828003290438</v>
      </c>
      <c r="BC53">
        <f t="shared" si="75"/>
        <v>7.5650213927117331</v>
      </c>
      <c r="BD53">
        <f t="shared" si="76"/>
        <v>55.152663911971871</v>
      </c>
      <c r="BE53">
        <f t="shared" si="77"/>
        <v>5.2138408376070601E-3</v>
      </c>
      <c r="BF53">
        <f t="shared" si="78"/>
        <v>2.6917542864403385</v>
      </c>
      <c r="BG53">
        <f t="shared" si="79"/>
        <v>251.68700090087771</v>
      </c>
      <c r="BH53" t="s">
        <v>615</v>
      </c>
      <c r="BI53">
        <v>767.57</v>
      </c>
      <c r="BJ53">
        <f t="shared" si="80"/>
        <v>767.57</v>
      </c>
      <c r="BK53">
        <f t="shared" si="81"/>
        <v>0.30072308623670241</v>
      </c>
      <c r="BL53">
        <f t="shared" si="82"/>
        <v>0.24243522911262863</v>
      </c>
      <c r="BM53">
        <f t="shared" si="83"/>
        <v>0.89950698074362434</v>
      </c>
      <c r="BN53">
        <f t="shared" si="84"/>
        <v>0.10060467831375276</v>
      </c>
      <c r="BO53">
        <f t="shared" si="85"/>
        <v>0.78788486159738247</v>
      </c>
      <c r="BP53">
        <f t="shared" si="86"/>
        <v>0.18286099908570524</v>
      </c>
      <c r="BQ53">
        <f t="shared" si="87"/>
        <v>0.8171390009142947</v>
      </c>
      <c r="BR53">
        <v>5984</v>
      </c>
      <c r="BS53">
        <v>290.00000000000011</v>
      </c>
      <c r="BT53">
        <v>1079.71</v>
      </c>
      <c r="BU53">
        <v>275</v>
      </c>
      <c r="BV53">
        <v>10395.799999999999</v>
      </c>
      <c r="BW53">
        <v>1079.28</v>
      </c>
      <c r="BX53">
        <v>0.43</v>
      </c>
      <c r="BY53">
        <v>300.00000000000011</v>
      </c>
      <c r="BZ53">
        <v>38.299999999999997</v>
      </c>
      <c r="CA53">
        <v>1097.662435141995</v>
      </c>
      <c r="CB53">
        <v>0.75798289437772626</v>
      </c>
      <c r="CC53">
        <v>-19.10868614827303</v>
      </c>
      <c r="CD53">
        <v>0.64569395162395604</v>
      </c>
      <c r="CE53">
        <v>0.96901992116672631</v>
      </c>
      <c r="CF53">
        <v>-1.129706807563961E-2</v>
      </c>
      <c r="CG53">
        <v>289.99999999999989</v>
      </c>
      <c r="CH53">
        <v>1078.27</v>
      </c>
      <c r="CI53">
        <v>655</v>
      </c>
      <c r="CJ53">
        <v>10380.4</v>
      </c>
      <c r="CK53">
        <v>1079.25</v>
      </c>
      <c r="CL53">
        <v>-0.98</v>
      </c>
      <c r="CZ53">
        <f t="shared" si="88"/>
        <v>1799.76</v>
      </c>
      <c r="DA53">
        <f t="shared" si="89"/>
        <v>1512.9828003290438</v>
      </c>
      <c r="DB53">
        <f t="shared" si="90"/>
        <v>0.84065808792785923</v>
      </c>
      <c r="DC53">
        <f t="shared" si="91"/>
        <v>0.1913161758557185</v>
      </c>
      <c r="DD53">
        <v>6</v>
      </c>
      <c r="DE53">
        <v>0.5</v>
      </c>
      <c r="DF53" t="s">
        <v>425</v>
      </c>
      <c r="DG53">
        <v>2</v>
      </c>
      <c r="DH53">
        <v>1693594576.5999999</v>
      </c>
      <c r="DI53">
        <v>60.533999999999999</v>
      </c>
      <c r="DJ53">
        <v>69.971199999999996</v>
      </c>
      <c r="DK53">
        <v>23.621600000000001</v>
      </c>
      <c r="DL53">
        <v>17.792899999999999</v>
      </c>
      <c r="DM53">
        <v>62.111600000000003</v>
      </c>
      <c r="DN53">
        <v>23.442599999999999</v>
      </c>
      <c r="DO53">
        <v>500.12099999999998</v>
      </c>
      <c r="DP53">
        <v>99.713700000000003</v>
      </c>
      <c r="DQ53">
        <v>9.9935700000000002E-2</v>
      </c>
      <c r="DR53">
        <v>28.482500000000002</v>
      </c>
      <c r="DS53">
        <v>28.0182</v>
      </c>
      <c r="DT53">
        <v>999.9</v>
      </c>
      <c r="DU53">
        <v>0</v>
      </c>
      <c r="DV53">
        <v>0</v>
      </c>
      <c r="DW53">
        <v>9990</v>
      </c>
      <c r="DX53">
        <v>0</v>
      </c>
      <c r="DY53">
        <v>47.312399999999997</v>
      </c>
      <c r="DZ53">
        <v>-9.4371799999999997</v>
      </c>
      <c r="EA53">
        <v>61.9985</v>
      </c>
      <c r="EB53">
        <v>71.238699999999994</v>
      </c>
      <c r="EC53">
        <v>5.82864</v>
      </c>
      <c r="ED53">
        <v>69.971199999999996</v>
      </c>
      <c r="EE53">
        <v>17.792899999999999</v>
      </c>
      <c r="EF53">
        <v>2.3553999999999999</v>
      </c>
      <c r="EG53">
        <v>1.7742</v>
      </c>
      <c r="EH53">
        <v>20.060300000000002</v>
      </c>
      <c r="EI53">
        <v>15.561299999999999</v>
      </c>
      <c r="EJ53">
        <v>1799.76</v>
      </c>
      <c r="EK53">
        <v>0.97800200000000004</v>
      </c>
      <c r="EL53">
        <v>2.19981E-2</v>
      </c>
      <c r="EM53">
        <v>0</v>
      </c>
      <c r="EN53">
        <v>1016.87</v>
      </c>
      <c r="EO53">
        <v>4.9995000000000003</v>
      </c>
      <c r="EP53">
        <v>19233.8</v>
      </c>
      <c r="EQ53">
        <v>16657.599999999999</v>
      </c>
      <c r="ER53">
        <v>48.936999999999998</v>
      </c>
      <c r="ES53">
        <v>49.875</v>
      </c>
      <c r="ET53">
        <v>49.811999999999998</v>
      </c>
      <c r="EU53">
        <v>49</v>
      </c>
      <c r="EV53">
        <v>50</v>
      </c>
      <c r="EW53">
        <v>1755.28</v>
      </c>
      <c r="EX53">
        <v>39.479999999999997</v>
      </c>
      <c r="EY53">
        <v>0</v>
      </c>
      <c r="EZ53">
        <v>102.80000019073491</v>
      </c>
      <c r="FA53">
        <v>0</v>
      </c>
      <c r="FB53">
        <v>1017.6364</v>
      </c>
      <c r="FC53">
        <v>-5.7599999966337112</v>
      </c>
      <c r="FD53">
        <v>-86.869230577038991</v>
      </c>
      <c r="FE53">
        <v>19248.116000000002</v>
      </c>
      <c r="FF53">
        <v>15</v>
      </c>
      <c r="FG53">
        <v>1693594537.5999999</v>
      </c>
      <c r="FH53" t="s">
        <v>616</v>
      </c>
      <c r="FI53">
        <v>1693594536.5999999</v>
      </c>
      <c r="FJ53">
        <v>1693594537.5999999</v>
      </c>
      <c r="FK53">
        <v>43</v>
      </c>
      <c r="FL53">
        <v>-9.7000000000000003E-2</v>
      </c>
      <c r="FM53">
        <v>0</v>
      </c>
      <c r="FN53">
        <v>-1.6</v>
      </c>
      <c r="FO53">
        <v>-2.7E-2</v>
      </c>
      <c r="FP53">
        <v>70</v>
      </c>
      <c r="FQ53">
        <v>18</v>
      </c>
      <c r="FR53">
        <v>0.53</v>
      </c>
      <c r="FS53">
        <v>0.04</v>
      </c>
      <c r="FT53">
        <v>7.6076826341629831</v>
      </c>
      <c r="FU53">
        <v>3.5496133254082907E-2</v>
      </c>
      <c r="FV53">
        <v>6.4588123973727374E-2</v>
      </c>
      <c r="FW53">
        <v>1</v>
      </c>
      <c r="FX53">
        <v>0.35371254067254632</v>
      </c>
      <c r="FY53">
        <v>7.5726866551844629E-2</v>
      </c>
      <c r="FZ53">
        <v>1.468353701415176E-2</v>
      </c>
      <c r="GA53">
        <v>1</v>
      </c>
      <c r="GB53">
        <v>2</v>
      </c>
      <c r="GC53">
        <v>2</v>
      </c>
      <c r="GD53" t="s">
        <v>427</v>
      </c>
      <c r="GE53">
        <v>2.97031</v>
      </c>
      <c r="GF53">
        <v>2.81155</v>
      </c>
      <c r="GG53">
        <v>1.8008900000000001E-2</v>
      </c>
      <c r="GH53">
        <v>2.0004600000000001E-2</v>
      </c>
      <c r="GI53">
        <v>0.118769</v>
      </c>
      <c r="GJ53">
        <v>9.63841E-2</v>
      </c>
      <c r="GK53">
        <v>29009.200000000001</v>
      </c>
      <c r="GL53">
        <v>26666.799999999999</v>
      </c>
      <c r="GM53">
        <v>26551.7</v>
      </c>
      <c r="GN53">
        <v>25672.7</v>
      </c>
      <c r="GO53">
        <v>31828.799999999999</v>
      </c>
      <c r="GP53">
        <v>32661.5</v>
      </c>
      <c r="GQ53">
        <v>37590.199999999997</v>
      </c>
      <c r="GR53">
        <v>37969.199999999997</v>
      </c>
      <c r="GS53">
        <v>1.9664999999999999</v>
      </c>
      <c r="GT53">
        <v>1.9135</v>
      </c>
      <c r="GU53">
        <v>7.8231099999999994E-3</v>
      </c>
      <c r="GV53">
        <v>0</v>
      </c>
      <c r="GW53">
        <v>27.890499999999999</v>
      </c>
      <c r="GX53">
        <v>999.9</v>
      </c>
      <c r="GY53">
        <v>27.6</v>
      </c>
      <c r="GZ53">
        <v>46</v>
      </c>
      <c r="HA53">
        <v>28.086400000000001</v>
      </c>
      <c r="HB53">
        <v>61.571300000000001</v>
      </c>
      <c r="HC53">
        <v>14.1226</v>
      </c>
      <c r="HD53">
        <v>1</v>
      </c>
      <c r="HE53">
        <v>0.32625999999999999</v>
      </c>
      <c r="HF53">
        <v>3.1164200000000002</v>
      </c>
      <c r="HG53">
        <v>20.2195</v>
      </c>
      <c r="HH53">
        <v>5.2071100000000001</v>
      </c>
      <c r="HI53">
        <v>11.933299999999999</v>
      </c>
      <c r="HJ53">
        <v>4.9871999999999996</v>
      </c>
      <c r="HK53">
        <v>3.2909999999999999</v>
      </c>
      <c r="HL53">
        <v>9999</v>
      </c>
      <c r="HM53">
        <v>9999</v>
      </c>
      <c r="HN53">
        <v>9999</v>
      </c>
      <c r="HO53">
        <v>999.9</v>
      </c>
      <c r="HP53">
        <v>1.8714900000000001</v>
      </c>
      <c r="HQ53">
        <v>1.87744</v>
      </c>
      <c r="HR53">
        <v>1.8752500000000001</v>
      </c>
      <c r="HS53">
        <v>1.87341</v>
      </c>
      <c r="HT53">
        <v>1.8739399999999999</v>
      </c>
      <c r="HU53">
        <v>1.8713599999999999</v>
      </c>
      <c r="HV53">
        <v>1.87717</v>
      </c>
      <c r="HW53">
        <v>1.8763700000000001</v>
      </c>
      <c r="HX53">
        <v>5</v>
      </c>
      <c r="HY53">
        <v>0</v>
      </c>
      <c r="HZ53">
        <v>0</v>
      </c>
      <c r="IA53">
        <v>0</v>
      </c>
      <c r="IB53" t="s">
        <v>428</v>
      </c>
      <c r="IC53" t="s">
        <v>429</v>
      </c>
      <c r="ID53" t="s">
        <v>430</v>
      </c>
      <c r="IE53" t="s">
        <v>430</v>
      </c>
      <c r="IF53" t="s">
        <v>430</v>
      </c>
      <c r="IG53" t="s">
        <v>430</v>
      </c>
      <c r="IH53">
        <v>0</v>
      </c>
      <c r="II53">
        <v>100</v>
      </c>
      <c r="IJ53">
        <v>100</v>
      </c>
      <c r="IK53">
        <v>-1.5780000000000001</v>
      </c>
      <c r="IL53">
        <v>0.17899999999999999</v>
      </c>
      <c r="IM53">
        <v>-1.4185508020064801</v>
      </c>
      <c r="IN53">
        <v>-2.677719669153116E-3</v>
      </c>
      <c r="IO53">
        <v>1.9353498771248068E-6</v>
      </c>
      <c r="IP53">
        <v>-6.1862177325538213E-10</v>
      </c>
      <c r="IQ53">
        <v>-0.2300259388819812</v>
      </c>
      <c r="IR53">
        <v>-1.5299015507423901E-2</v>
      </c>
      <c r="IS53">
        <v>1.742162107778985E-3</v>
      </c>
      <c r="IT53">
        <v>-1.472690239905804E-5</v>
      </c>
      <c r="IU53">
        <v>3</v>
      </c>
      <c r="IV53">
        <v>2255</v>
      </c>
      <c r="IW53">
        <v>2</v>
      </c>
      <c r="IX53">
        <v>41</v>
      </c>
      <c r="IY53">
        <v>0.7</v>
      </c>
      <c r="IZ53">
        <v>0.7</v>
      </c>
      <c r="JA53">
        <v>0.29052699999999998</v>
      </c>
      <c r="JB53">
        <v>2.5903299999999998</v>
      </c>
      <c r="JC53">
        <v>1.5991200000000001</v>
      </c>
      <c r="JD53">
        <v>2.2705099999999998</v>
      </c>
      <c r="JE53">
        <v>1.5502899999999999</v>
      </c>
      <c r="JF53">
        <v>2.34619</v>
      </c>
      <c r="JG53">
        <v>52.002299999999998</v>
      </c>
      <c r="JH53">
        <v>23.763500000000001</v>
      </c>
      <c r="JI53">
        <v>18</v>
      </c>
      <c r="JJ53">
        <v>504.36</v>
      </c>
      <c r="JK53">
        <v>440.39600000000002</v>
      </c>
      <c r="JL53">
        <v>23.603000000000002</v>
      </c>
      <c r="JM53">
        <v>31.4772</v>
      </c>
      <c r="JN53">
        <v>30</v>
      </c>
      <c r="JO53">
        <v>31.499300000000002</v>
      </c>
      <c r="JP53">
        <v>31.474499999999999</v>
      </c>
      <c r="JQ53">
        <v>5.8581399999999997</v>
      </c>
      <c r="JR53">
        <v>35.366100000000003</v>
      </c>
      <c r="JS53">
        <v>0</v>
      </c>
      <c r="JT53">
        <v>23.606300000000001</v>
      </c>
      <c r="JU53">
        <v>70</v>
      </c>
      <c r="JV53">
        <v>17.6739</v>
      </c>
      <c r="JW53">
        <v>99.1374</v>
      </c>
      <c r="JX53">
        <v>98.647000000000006</v>
      </c>
    </row>
    <row r="54" spans="1:284" x14ac:dyDescent="0.3">
      <c r="A54">
        <v>38</v>
      </c>
      <c r="B54">
        <v>1693594684.5999999</v>
      </c>
      <c r="C54">
        <v>9819.0999999046326</v>
      </c>
      <c r="D54" t="s">
        <v>617</v>
      </c>
      <c r="E54" t="s">
        <v>618</v>
      </c>
      <c r="F54" t="s">
        <v>416</v>
      </c>
      <c r="G54" t="s">
        <v>417</v>
      </c>
      <c r="H54" t="s">
        <v>509</v>
      </c>
      <c r="I54" t="s">
        <v>591</v>
      </c>
      <c r="J54" t="s">
        <v>508</v>
      </c>
      <c r="K54" t="s">
        <v>592</v>
      </c>
      <c r="L54" t="s">
        <v>593</v>
      </c>
      <c r="M54">
        <v>1693594684.5999999</v>
      </c>
      <c r="N54">
        <f t="shared" si="46"/>
        <v>5.1840855240017705E-3</v>
      </c>
      <c r="O54">
        <f t="shared" si="47"/>
        <v>5.1840855240017705</v>
      </c>
      <c r="P54">
        <f t="shared" si="48"/>
        <v>3.4247203215797404</v>
      </c>
      <c r="Q54">
        <f t="shared" si="49"/>
        <v>25.739599999999999</v>
      </c>
      <c r="R54">
        <f t="shared" si="50"/>
        <v>9.9161138695789237</v>
      </c>
      <c r="S54">
        <f t="shared" si="51"/>
        <v>0.98978969867052347</v>
      </c>
      <c r="T54">
        <f t="shared" si="52"/>
        <v>2.5692313806579601</v>
      </c>
      <c r="U54">
        <f t="shared" si="53"/>
        <v>0.37735067400607952</v>
      </c>
      <c r="V54">
        <f t="shared" si="54"/>
        <v>2.9263272273879606</v>
      </c>
      <c r="W54">
        <f t="shared" si="55"/>
        <v>0.35225243462609901</v>
      </c>
      <c r="X54">
        <f t="shared" si="56"/>
        <v>0.22227348813341194</v>
      </c>
      <c r="Y54">
        <f t="shared" si="57"/>
        <v>344.33080065807326</v>
      </c>
      <c r="Z54">
        <f t="shared" si="58"/>
        <v>29.150186124486225</v>
      </c>
      <c r="AA54">
        <f t="shared" si="59"/>
        <v>27.968299999999999</v>
      </c>
      <c r="AB54">
        <f t="shared" si="60"/>
        <v>3.7878324623174224</v>
      </c>
      <c r="AC54">
        <f t="shared" si="61"/>
        <v>60.624881977283408</v>
      </c>
      <c r="AD54">
        <f t="shared" si="62"/>
        <v>2.3641089045024599</v>
      </c>
      <c r="AE54">
        <f t="shared" si="63"/>
        <v>3.8995686711411808</v>
      </c>
      <c r="AF54">
        <f t="shared" si="64"/>
        <v>1.4237235578149625</v>
      </c>
      <c r="AG54">
        <f t="shared" si="65"/>
        <v>-228.61817160847809</v>
      </c>
      <c r="AH54">
        <f t="shared" si="66"/>
        <v>78.803194664728579</v>
      </c>
      <c r="AI54">
        <f t="shared" si="67"/>
        <v>5.8826826503196381</v>
      </c>
      <c r="AJ54">
        <f t="shared" si="68"/>
        <v>200.39850636464337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52520.96767134509</v>
      </c>
      <c r="AP54" t="s">
        <v>422</v>
      </c>
      <c r="AQ54">
        <v>10238.9</v>
      </c>
      <c r="AR54">
        <v>302.21199999999999</v>
      </c>
      <c r="AS54">
        <v>4052.3</v>
      </c>
      <c r="AT54">
        <f t="shared" si="72"/>
        <v>0.92542210596451402</v>
      </c>
      <c r="AU54">
        <v>-0.32343011824092421</v>
      </c>
      <c r="AV54" t="s">
        <v>619</v>
      </c>
      <c r="AW54">
        <v>10404.200000000001</v>
      </c>
      <c r="AX54">
        <v>1024.3507999999999</v>
      </c>
      <c r="AY54">
        <v>1075.226615219018</v>
      </c>
      <c r="AZ54">
        <f t="shared" si="73"/>
        <v>4.7316365219116974E-2</v>
      </c>
      <c r="BA54">
        <v>0.5</v>
      </c>
      <c r="BB54">
        <f t="shared" si="74"/>
        <v>1513.0164003290365</v>
      </c>
      <c r="BC54">
        <f t="shared" si="75"/>
        <v>3.4247203215797404</v>
      </c>
      <c r="BD54">
        <f t="shared" si="76"/>
        <v>35.795218290241195</v>
      </c>
      <c r="BE54">
        <f t="shared" si="77"/>
        <v>2.4772701994542506E-3</v>
      </c>
      <c r="BF54">
        <f t="shared" si="78"/>
        <v>2.7687869167696975</v>
      </c>
      <c r="BG54">
        <f t="shared" si="79"/>
        <v>250.48854572631328</v>
      </c>
      <c r="BH54" t="s">
        <v>620</v>
      </c>
      <c r="BI54">
        <v>781.43</v>
      </c>
      <c r="BJ54">
        <f t="shared" si="80"/>
        <v>781.43</v>
      </c>
      <c r="BK54">
        <f t="shared" si="81"/>
        <v>0.27324157629707968</v>
      </c>
      <c r="BL54">
        <f t="shared" si="82"/>
        <v>0.17316678471973335</v>
      </c>
      <c r="BM54">
        <f t="shared" si="83"/>
        <v>0.91017783793944185</v>
      </c>
      <c r="BN54">
        <f t="shared" si="84"/>
        <v>6.5814816715468433E-2</v>
      </c>
      <c r="BO54">
        <f t="shared" si="85"/>
        <v>0.79386760651509569</v>
      </c>
      <c r="BP54">
        <f t="shared" si="86"/>
        <v>0.13210095660933854</v>
      </c>
      <c r="BQ54">
        <f t="shared" si="87"/>
        <v>0.86789904339066148</v>
      </c>
      <c r="BR54">
        <v>5986</v>
      </c>
      <c r="BS54">
        <v>290.00000000000011</v>
      </c>
      <c r="BT54">
        <v>1062.9000000000001</v>
      </c>
      <c r="BU54">
        <v>225</v>
      </c>
      <c r="BV54">
        <v>10404.200000000001</v>
      </c>
      <c r="BW54">
        <v>1062.0899999999999</v>
      </c>
      <c r="BX54">
        <v>0.81</v>
      </c>
      <c r="BY54">
        <v>300.00000000000011</v>
      </c>
      <c r="BZ54">
        <v>38.299999999999997</v>
      </c>
      <c r="CA54">
        <v>1075.226615219018</v>
      </c>
      <c r="CB54">
        <v>1.1327900847457231</v>
      </c>
      <c r="CC54">
        <v>-13.664859503173791</v>
      </c>
      <c r="CD54">
        <v>0.96498095597040401</v>
      </c>
      <c r="CE54">
        <v>0.8774761844165927</v>
      </c>
      <c r="CF54">
        <v>-1.1297175750834261E-2</v>
      </c>
      <c r="CG54">
        <v>289.99999999999989</v>
      </c>
      <c r="CH54">
        <v>1061.07</v>
      </c>
      <c r="CI54">
        <v>635</v>
      </c>
      <c r="CJ54">
        <v>10382.6</v>
      </c>
      <c r="CK54">
        <v>1062.07</v>
      </c>
      <c r="CL54">
        <v>-1</v>
      </c>
      <c r="CZ54">
        <f t="shared" si="88"/>
        <v>1799.8</v>
      </c>
      <c r="DA54">
        <f t="shared" si="89"/>
        <v>1513.0164003290365</v>
      </c>
      <c r="DB54">
        <f t="shared" si="90"/>
        <v>0.84065807330205389</v>
      </c>
      <c r="DC54">
        <f t="shared" si="91"/>
        <v>0.19131614660410784</v>
      </c>
      <c r="DD54">
        <v>6</v>
      </c>
      <c r="DE54">
        <v>0.5</v>
      </c>
      <c r="DF54" t="s">
        <v>425</v>
      </c>
      <c r="DG54">
        <v>2</v>
      </c>
      <c r="DH54">
        <v>1693594684.5999999</v>
      </c>
      <c r="DI54">
        <v>25.739599999999999</v>
      </c>
      <c r="DJ54">
        <v>30.008500000000002</v>
      </c>
      <c r="DK54">
        <v>23.6846</v>
      </c>
      <c r="DL54">
        <v>17.612300000000001</v>
      </c>
      <c r="DM54">
        <v>27.450600000000001</v>
      </c>
      <c r="DN54">
        <v>23.500299999999999</v>
      </c>
      <c r="DO54">
        <v>500.10399999999998</v>
      </c>
      <c r="DP54">
        <v>99.716700000000003</v>
      </c>
      <c r="DQ54">
        <v>9.9590100000000001E-2</v>
      </c>
      <c r="DR54">
        <v>28.4678</v>
      </c>
      <c r="DS54">
        <v>27.968299999999999</v>
      </c>
      <c r="DT54">
        <v>999.9</v>
      </c>
      <c r="DU54">
        <v>0</v>
      </c>
      <c r="DV54">
        <v>0</v>
      </c>
      <c r="DW54">
        <v>10010</v>
      </c>
      <c r="DX54">
        <v>0</v>
      </c>
      <c r="DY54">
        <v>46.727200000000003</v>
      </c>
      <c r="DZ54">
        <v>-4.2688800000000002</v>
      </c>
      <c r="EA54">
        <v>26.364100000000001</v>
      </c>
      <c r="EB54">
        <v>30.546500000000002</v>
      </c>
      <c r="EC54">
        <v>6.0722899999999997</v>
      </c>
      <c r="ED54">
        <v>30.008500000000002</v>
      </c>
      <c r="EE54">
        <v>17.612300000000001</v>
      </c>
      <c r="EF54">
        <v>2.3617499999999998</v>
      </c>
      <c r="EG54">
        <v>1.75624</v>
      </c>
      <c r="EH54">
        <v>20.103899999999999</v>
      </c>
      <c r="EI54">
        <v>15.402699999999999</v>
      </c>
      <c r="EJ54">
        <v>1799.8</v>
      </c>
      <c r="EK54">
        <v>0.97800200000000004</v>
      </c>
      <c r="EL54">
        <v>2.1998199999999999E-2</v>
      </c>
      <c r="EM54">
        <v>0</v>
      </c>
      <c r="EN54">
        <v>1024.29</v>
      </c>
      <c r="EO54">
        <v>4.9995000000000003</v>
      </c>
      <c r="EP54">
        <v>19348</v>
      </c>
      <c r="EQ54">
        <v>16658</v>
      </c>
      <c r="ER54">
        <v>49</v>
      </c>
      <c r="ES54">
        <v>49.875</v>
      </c>
      <c r="ET54">
        <v>49.875</v>
      </c>
      <c r="EU54">
        <v>49</v>
      </c>
      <c r="EV54">
        <v>50.061999999999998</v>
      </c>
      <c r="EW54">
        <v>1755.32</v>
      </c>
      <c r="EX54">
        <v>39.479999999999997</v>
      </c>
      <c r="EY54">
        <v>0</v>
      </c>
      <c r="EZ54">
        <v>106.2000000476837</v>
      </c>
      <c r="FA54">
        <v>0</v>
      </c>
      <c r="FB54">
        <v>1024.3507999999999</v>
      </c>
      <c r="FC54">
        <v>-2.9699999954445402</v>
      </c>
      <c r="FD54">
        <v>-61.946154070966642</v>
      </c>
      <c r="FE54">
        <v>19361.808000000001</v>
      </c>
      <c r="FF54">
        <v>15</v>
      </c>
      <c r="FG54">
        <v>1693594646.0999999</v>
      </c>
      <c r="FH54" t="s">
        <v>621</v>
      </c>
      <c r="FI54">
        <v>1693594636.0999999</v>
      </c>
      <c r="FJ54">
        <v>1693594646.0999999</v>
      </c>
      <c r="FK54">
        <v>44</v>
      </c>
      <c r="FL54">
        <v>-0.22</v>
      </c>
      <c r="FM54">
        <v>3.0000000000000001E-3</v>
      </c>
      <c r="FN54">
        <v>-1.722</v>
      </c>
      <c r="FO54">
        <v>-3.5999999999999997E-2</v>
      </c>
      <c r="FP54">
        <v>30</v>
      </c>
      <c r="FQ54">
        <v>18</v>
      </c>
      <c r="FR54">
        <v>0.78</v>
      </c>
      <c r="FS54">
        <v>0.04</v>
      </c>
      <c r="FT54">
        <v>3.4531715076636269</v>
      </c>
      <c r="FU54">
        <v>-0.1488258063190919</v>
      </c>
      <c r="FV54">
        <v>6.1078015151561978E-2</v>
      </c>
      <c r="FW54">
        <v>1</v>
      </c>
      <c r="FX54">
        <v>0.36817175301597932</v>
      </c>
      <c r="FY54">
        <v>7.640403220649522E-2</v>
      </c>
      <c r="FZ54">
        <v>1.378955204194538E-2</v>
      </c>
      <c r="GA54">
        <v>1</v>
      </c>
      <c r="GB54">
        <v>2</v>
      </c>
      <c r="GC54">
        <v>2</v>
      </c>
      <c r="GD54" t="s">
        <v>427</v>
      </c>
      <c r="GE54">
        <v>2.9702299999999999</v>
      </c>
      <c r="GF54">
        <v>2.8113700000000001</v>
      </c>
      <c r="GG54">
        <v>7.9990200000000008E-3</v>
      </c>
      <c r="GH54">
        <v>8.6324100000000001E-3</v>
      </c>
      <c r="GI54">
        <v>0.11897099999999999</v>
      </c>
      <c r="GJ54">
        <v>9.5670699999999997E-2</v>
      </c>
      <c r="GK54">
        <v>29302.6</v>
      </c>
      <c r="GL54">
        <v>26974</v>
      </c>
      <c r="GM54">
        <v>26549.8</v>
      </c>
      <c r="GN54">
        <v>25670.799999999999</v>
      </c>
      <c r="GO54">
        <v>31818.7</v>
      </c>
      <c r="GP54">
        <v>32684.7</v>
      </c>
      <c r="GQ54">
        <v>37587.599999999999</v>
      </c>
      <c r="GR54">
        <v>37967.1</v>
      </c>
      <c r="GS54">
        <v>1.9657</v>
      </c>
      <c r="GT54">
        <v>1.9101999999999999</v>
      </c>
      <c r="GU54">
        <v>5.9157599999999999E-3</v>
      </c>
      <c r="GV54">
        <v>0</v>
      </c>
      <c r="GW54">
        <v>27.871700000000001</v>
      </c>
      <c r="GX54">
        <v>999.9</v>
      </c>
      <c r="GY54">
        <v>27.2</v>
      </c>
      <c r="GZ54">
        <v>46.3</v>
      </c>
      <c r="HA54">
        <v>28.106000000000002</v>
      </c>
      <c r="HB54">
        <v>61.451300000000003</v>
      </c>
      <c r="HC54">
        <v>14.162699999999999</v>
      </c>
      <c r="HD54">
        <v>1</v>
      </c>
      <c r="HE54">
        <v>0.328679</v>
      </c>
      <c r="HF54">
        <v>2.9749099999999999</v>
      </c>
      <c r="HG54">
        <v>20.2227</v>
      </c>
      <c r="HH54">
        <v>5.2095000000000002</v>
      </c>
      <c r="HI54">
        <v>11.933299999999999</v>
      </c>
      <c r="HJ54">
        <v>4.9875999999999996</v>
      </c>
      <c r="HK54">
        <v>3.2909999999999999</v>
      </c>
      <c r="HL54">
        <v>9999</v>
      </c>
      <c r="HM54">
        <v>9999</v>
      </c>
      <c r="HN54">
        <v>9999</v>
      </c>
      <c r="HO54">
        <v>999.9</v>
      </c>
      <c r="HP54">
        <v>1.8714299999999999</v>
      </c>
      <c r="HQ54">
        <v>1.8774</v>
      </c>
      <c r="HR54">
        <v>1.8751800000000001</v>
      </c>
      <c r="HS54">
        <v>1.8733500000000001</v>
      </c>
      <c r="HT54">
        <v>1.8739300000000001</v>
      </c>
      <c r="HU54">
        <v>1.87134</v>
      </c>
      <c r="HV54">
        <v>1.87714</v>
      </c>
      <c r="HW54">
        <v>1.8762799999999999</v>
      </c>
      <c r="HX54">
        <v>5</v>
      </c>
      <c r="HY54">
        <v>0</v>
      </c>
      <c r="HZ54">
        <v>0</v>
      </c>
      <c r="IA54">
        <v>0</v>
      </c>
      <c r="IB54" t="s">
        <v>428</v>
      </c>
      <c r="IC54" t="s">
        <v>429</v>
      </c>
      <c r="ID54" t="s">
        <v>430</v>
      </c>
      <c r="IE54" t="s">
        <v>430</v>
      </c>
      <c r="IF54" t="s">
        <v>430</v>
      </c>
      <c r="IG54" t="s">
        <v>430</v>
      </c>
      <c r="IH54">
        <v>0</v>
      </c>
      <c r="II54">
        <v>100</v>
      </c>
      <c r="IJ54">
        <v>100</v>
      </c>
      <c r="IK54">
        <v>-1.7110000000000001</v>
      </c>
      <c r="IL54">
        <v>0.18429999999999999</v>
      </c>
      <c r="IM54">
        <v>-1.6389271363584681</v>
      </c>
      <c r="IN54">
        <v>-2.677719669153116E-3</v>
      </c>
      <c r="IO54">
        <v>1.9353498771248068E-6</v>
      </c>
      <c r="IP54">
        <v>-6.1862177325538213E-10</v>
      </c>
      <c r="IQ54">
        <v>-0.22716411910143991</v>
      </c>
      <c r="IR54">
        <v>-1.5299015507423901E-2</v>
      </c>
      <c r="IS54">
        <v>1.742162107778985E-3</v>
      </c>
      <c r="IT54">
        <v>-1.472690239905804E-5</v>
      </c>
      <c r="IU54">
        <v>3</v>
      </c>
      <c r="IV54">
        <v>2255</v>
      </c>
      <c r="IW54">
        <v>2</v>
      </c>
      <c r="IX54">
        <v>41</v>
      </c>
      <c r="IY54">
        <v>0.8</v>
      </c>
      <c r="IZ54">
        <v>0.6</v>
      </c>
      <c r="JA54">
        <v>0.20874000000000001</v>
      </c>
      <c r="JB54">
        <v>2.6196299999999999</v>
      </c>
      <c r="JC54">
        <v>1.5991200000000001</v>
      </c>
      <c r="JD54">
        <v>2.2705099999999998</v>
      </c>
      <c r="JE54">
        <v>1.5502899999999999</v>
      </c>
      <c r="JF54">
        <v>2.2997999999999998</v>
      </c>
      <c r="JG54">
        <v>51.9009</v>
      </c>
      <c r="JH54">
        <v>23.772300000000001</v>
      </c>
      <c r="JI54">
        <v>18</v>
      </c>
      <c r="JJ54">
        <v>504.137</v>
      </c>
      <c r="JK54">
        <v>438.67500000000001</v>
      </c>
      <c r="JL54">
        <v>23.661000000000001</v>
      </c>
      <c r="JM54">
        <v>31.5076</v>
      </c>
      <c r="JN54">
        <v>29.9999</v>
      </c>
      <c r="JO54">
        <v>31.5351</v>
      </c>
      <c r="JP54">
        <v>31.510200000000001</v>
      </c>
      <c r="JQ54">
        <v>4.2350700000000003</v>
      </c>
      <c r="JR54">
        <v>36.683999999999997</v>
      </c>
      <c r="JS54">
        <v>0</v>
      </c>
      <c r="JT54">
        <v>23.677700000000002</v>
      </c>
      <c r="JU54">
        <v>30</v>
      </c>
      <c r="JV54">
        <v>17.436699999999998</v>
      </c>
      <c r="JW54">
        <v>99.130499999999998</v>
      </c>
      <c r="JX54">
        <v>98.640699999999995</v>
      </c>
    </row>
    <row r="55" spans="1:284" x14ac:dyDescent="0.3">
      <c r="A55">
        <v>39</v>
      </c>
      <c r="B55">
        <v>1693594795.5999999</v>
      </c>
      <c r="C55">
        <v>9930.0999999046326</v>
      </c>
      <c r="D55" t="s">
        <v>622</v>
      </c>
      <c r="E55" t="s">
        <v>623</v>
      </c>
      <c r="F55" t="s">
        <v>416</v>
      </c>
      <c r="G55" t="s">
        <v>417</v>
      </c>
      <c r="H55" t="s">
        <v>509</v>
      </c>
      <c r="I55" t="s">
        <v>591</v>
      </c>
      <c r="J55" t="s">
        <v>508</v>
      </c>
      <c r="K55" t="s">
        <v>592</v>
      </c>
      <c r="L55" t="s">
        <v>593</v>
      </c>
      <c r="M55">
        <v>1693594795.5999999</v>
      </c>
      <c r="N55">
        <f t="shared" si="46"/>
        <v>5.3835347343721652E-3</v>
      </c>
      <c r="O55">
        <f t="shared" si="47"/>
        <v>5.3835347343721649</v>
      </c>
      <c r="P55">
        <f t="shared" si="48"/>
        <v>1.240908055872199</v>
      </c>
      <c r="Q55">
        <f t="shared" si="49"/>
        <v>8.5411400000000004</v>
      </c>
      <c r="R55">
        <f t="shared" si="50"/>
        <v>3.0230881735747754</v>
      </c>
      <c r="S55">
        <f t="shared" si="51"/>
        <v>0.30173542217741928</v>
      </c>
      <c r="T55">
        <f t="shared" si="52"/>
        <v>0.85249398489392003</v>
      </c>
      <c r="U55">
        <f t="shared" si="53"/>
        <v>0.392288969887016</v>
      </c>
      <c r="V55">
        <f t="shared" si="54"/>
        <v>2.9205128252086325</v>
      </c>
      <c r="W55">
        <f t="shared" si="55"/>
        <v>0.36519075327908257</v>
      </c>
      <c r="X55">
        <f t="shared" si="56"/>
        <v>0.2305227112592359</v>
      </c>
      <c r="Y55">
        <f t="shared" si="57"/>
        <v>344.35170065803311</v>
      </c>
      <c r="Z55">
        <f t="shared" si="58"/>
        <v>29.175073720176112</v>
      </c>
      <c r="AA55">
        <f t="shared" si="59"/>
        <v>27.966100000000001</v>
      </c>
      <c r="AB55">
        <f t="shared" si="60"/>
        <v>3.787346576205743</v>
      </c>
      <c r="AC55">
        <f t="shared" si="61"/>
        <v>60.287730005667264</v>
      </c>
      <c r="AD55">
        <f t="shared" si="62"/>
        <v>2.3612927777584001</v>
      </c>
      <c r="AE55">
        <f t="shared" si="63"/>
        <v>3.9167054018063543</v>
      </c>
      <c r="AF55">
        <f t="shared" si="64"/>
        <v>1.4260537984473429</v>
      </c>
      <c r="AG55">
        <f t="shared" si="65"/>
        <v>-237.41388178581249</v>
      </c>
      <c r="AH55">
        <f t="shared" si="66"/>
        <v>90.880536786123955</v>
      </c>
      <c r="AI55">
        <f t="shared" si="67"/>
        <v>6.8002497930319219</v>
      </c>
      <c r="AJ55">
        <f t="shared" si="68"/>
        <v>204.61860545137648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52340.804511224313</v>
      </c>
      <c r="AP55" t="s">
        <v>422</v>
      </c>
      <c r="AQ55">
        <v>10238.9</v>
      </c>
      <c r="AR55">
        <v>302.21199999999999</v>
      </c>
      <c r="AS55">
        <v>4052.3</v>
      </c>
      <c r="AT55">
        <f t="shared" si="72"/>
        <v>0.92542210596451402</v>
      </c>
      <c r="AU55">
        <v>-0.32343011824092421</v>
      </c>
      <c r="AV55" t="s">
        <v>624</v>
      </c>
      <c r="AW55">
        <v>10430.799999999999</v>
      </c>
      <c r="AX55">
        <v>1025.7242307692311</v>
      </c>
      <c r="AY55">
        <v>1064.7852137841139</v>
      </c>
      <c r="AZ55">
        <f t="shared" si="73"/>
        <v>3.6684377759214848E-2</v>
      </c>
      <c r="BA55">
        <v>0.5</v>
      </c>
      <c r="BB55">
        <f t="shared" si="74"/>
        <v>1513.1088003290165</v>
      </c>
      <c r="BC55">
        <f t="shared" si="75"/>
        <v>1.240908055872199</v>
      </c>
      <c r="BD55">
        <f t="shared" si="76"/>
        <v>27.753727411031015</v>
      </c>
      <c r="BE55">
        <f t="shared" si="77"/>
        <v>1.0338570324704788E-3</v>
      </c>
      <c r="BF55">
        <f t="shared" si="78"/>
        <v>2.8057440576195001</v>
      </c>
      <c r="BG55">
        <f t="shared" si="79"/>
        <v>249.91761749456433</v>
      </c>
      <c r="BH55" t="s">
        <v>625</v>
      </c>
      <c r="BI55">
        <v>791.43</v>
      </c>
      <c r="BJ55">
        <f t="shared" si="80"/>
        <v>791.43</v>
      </c>
      <c r="BK55">
        <f t="shared" si="81"/>
        <v>0.25672333748197307</v>
      </c>
      <c r="BL55">
        <f t="shared" si="82"/>
        <v>0.14289459664644175</v>
      </c>
      <c r="BM55">
        <f t="shared" si="83"/>
        <v>0.91617107895006122</v>
      </c>
      <c r="BN55">
        <f t="shared" si="84"/>
        <v>5.1222600412425538E-2</v>
      </c>
      <c r="BO55">
        <f t="shared" si="85"/>
        <v>0.79665191489263354</v>
      </c>
      <c r="BP55">
        <f t="shared" si="86"/>
        <v>0.11025484943363571</v>
      </c>
      <c r="BQ55">
        <f t="shared" si="87"/>
        <v>0.88974515056636427</v>
      </c>
      <c r="BR55">
        <v>5988</v>
      </c>
      <c r="BS55">
        <v>290.00000000000011</v>
      </c>
      <c r="BT55">
        <v>1054.8900000000001</v>
      </c>
      <c r="BU55">
        <v>105</v>
      </c>
      <c r="BV55">
        <v>10430.799999999999</v>
      </c>
      <c r="BW55">
        <v>1053.28</v>
      </c>
      <c r="BX55">
        <v>1.61</v>
      </c>
      <c r="BY55">
        <v>300.00000000000011</v>
      </c>
      <c r="BZ55">
        <v>38.299999999999997</v>
      </c>
      <c r="CA55">
        <v>1064.7852137841139</v>
      </c>
      <c r="CB55">
        <v>1.073008460692946</v>
      </c>
      <c r="CC55">
        <v>-11.999443922008849</v>
      </c>
      <c r="CD55">
        <v>0.91409577633938544</v>
      </c>
      <c r="CE55">
        <v>0.86022451441478243</v>
      </c>
      <c r="CF55">
        <v>-1.1297502113459409E-2</v>
      </c>
      <c r="CG55">
        <v>289.99999999999989</v>
      </c>
      <c r="CH55">
        <v>1051.75</v>
      </c>
      <c r="CI55">
        <v>665</v>
      </c>
      <c r="CJ55">
        <v>10379.9</v>
      </c>
      <c r="CK55">
        <v>1053.22</v>
      </c>
      <c r="CL55">
        <v>-1.47</v>
      </c>
      <c r="CZ55">
        <f t="shared" si="88"/>
        <v>1799.91</v>
      </c>
      <c r="DA55">
        <f t="shared" si="89"/>
        <v>1513.1088003290165</v>
      </c>
      <c r="DB55">
        <f t="shared" si="90"/>
        <v>0.84065803308444109</v>
      </c>
      <c r="DC55">
        <f t="shared" si="91"/>
        <v>0.19131606616888239</v>
      </c>
      <c r="DD55">
        <v>6</v>
      </c>
      <c r="DE55">
        <v>0.5</v>
      </c>
      <c r="DF55" t="s">
        <v>425</v>
      </c>
      <c r="DG55">
        <v>2</v>
      </c>
      <c r="DH55">
        <v>1693594795.5999999</v>
      </c>
      <c r="DI55">
        <v>8.5411400000000004</v>
      </c>
      <c r="DJ55">
        <v>10.0845</v>
      </c>
      <c r="DK55">
        <v>23.657800000000002</v>
      </c>
      <c r="DL55">
        <v>17.354099999999999</v>
      </c>
      <c r="DM55">
        <v>10.2897</v>
      </c>
      <c r="DN55">
        <v>23.473299999999998</v>
      </c>
      <c r="DO55">
        <v>500.29399999999998</v>
      </c>
      <c r="DP55">
        <v>99.710099999999997</v>
      </c>
      <c r="DQ55">
        <v>0.100228</v>
      </c>
      <c r="DR55">
        <v>28.543299999999999</v>
      </c>
      <c r="DS55">
        <v>27.966100000000001</v>
      </c>
      <c r="DT55">
        <v>999.9</v>
      </c>
      <c r="DU55">
        <v>0</v>
      </c>
      <c r="DV55">
        <v>0</v>
      </c>
      <c r="DW55">
        <v>9977.5</v>
      </c>
      <c r="DX55">
        <v>0</v>
      </c>
      <c r="DY55">
        <v>43.828600000000002</v>
      </c>
      <c r="DZ55">
        <v>-1.5433399999999999</v>
      </c>
      <c r="EA55">
        <v>8.7481100000000005</v>
      </c>
      <c r="EB55">
        <v>10.262600000000001</v>
      </c>
      <c r="EC55">
        <v>6.3037700000000001</v>
      </c>
      <c r="ED55">
        <v>10.0845</v>
      </c>
      <c r="EE55">
        <v>17.354099999999999</v>
      </c>
      <c r="EF55">
        <v>2.35893</v>
      </c>
      <c r="EG55">
        <v>1.73038</v>
      </c>
      <c r="EH55">
        <v>20.084499999999998</v>
      </c>
      <c r="EI55">
        <v>15.1716</v>
      </c>
      <c r="EJ55">
        <v>1799.91</v>
      </c>
      <c r="EK55">
        <v>0.97800200000000004</v>
      </c>
      <c r="EL55">
        <v>2.1998199999999999E-2</v>
      </c>
      <c r="EM55">
        <v>0</v>
      </c>
      <c r="EN55">
        <v>1025.4000000000001</v>
      </c>
      <c r="EO55">
        <v>4.9995000000000003</v>
      </c>
      <c r="EP55">
        <v>19362.099999999999</v>
      </c>
      <c r="EQ55">
        <v>16659</v>
      </c>
      <c r="ER55">
        <v>48.936999999999998</v>
      </c>
      <c r="ES55">
        <v>49.811999999999998</v>
      </c>
      <c r="ET55">
        <v>49.811999999999998</v>
      </c>
      <c r="EU55">
        <v>48.936999999999998</v>
      </c>
      <c r="EV55">
        <v>50</v>
      </c>
      <c r="EW55">
        <v>1755.43</v>
      </c>
      <c r="EX55">
        <v>39.479999999999997</v>
      </c>
      <c r="EY55">
        <v>0</v>
      </c>
      <c r="EZ55">
        <v>109.2000000476837</v>
      </c>
      <c r="FA55">
        <v>0</v>
      </c>
      <c r="FB55">
        <v>1025.7242307692311</v>
      </c>
      <c r="FC55">
        <v>-3.655042735638685</v>
      </c>
      <c r="FD55">
        <v>-69.029059887765683</v>
      </c>
      <c r="FE55">
        <v>19371.56538461538</v>
      </c>
      <c r="FF55">
        <v>15</v>
      </c>
      <c r="FG55">
        <v>1693594758.5999999</v>
      </c>
      <c r="FH55" t="s">
        <v>626</v>
      </c>
      <c r="FI55">
        <v>1693594743.5999999</v>
      </c>
      <c r="FJ55">
        <v>1693594758.5999999</v>
      </c>
      <c r="FK55">
        <v>45</v>
      </c>
      <c r="FL55">
        <v>-8.2000000000000003E-2</v>
      </c>
      <c r="FM55">
        <v>1E-3</v>
      </c>
      <c r="FN55">
        <v>-1.752</v>
      </c>
      <c r="FO55">
        <v>-4.3999999999999997E-2</v>
      </c>
      <c r="FP55">
        <v>10</v>
      </c>
      <c r="FQ55">
        <v>17</v>
      </c>
      <c r="FR55">
        <v>0.75</v>
      </c>
      <c r="FS55">
        <v>0.04</v>
      </c>
      <c r="FT55">
        <v>1.206394649647256</v>
      </c>
      <c r="FU55">
        <v>1.0864146407874231E-2</v>
      </c>
      <c r="FV55">
        <v>4.8988245380585063E-2</v>
      </c>
      <c r="FW55">
        <v>1</v>
      </c>
      <c r="FX55">
        <v>0.38097849842248299</v>
      </c>
      <c r="FY55">
        <v>0.1027744350122808</v>
      </c>
      <c r="FZ55">
        <v>1.7666937803371661E-2</v>
      </c>
      <c r="GA55">
        <v>1</v>
      </c>
      <c r="GB55">
        <v>2</v>
      </c>
      <c r="GC55">
        <v>2</v>
      </c>
      <c r="GD55" t="s">
        <v>427</v>
      </c>
      <c r="GE55">
        <v>2.9707400000000002</v>
      </c>
      <c r="GF55">
        <v>2.8117299999999998</v>
      </c>
      <c r="GG55">
        <v>2.9990899999999998E-3</v>
      </c>
      <c r="GH55">
        <v>2.9011699999999998E-3</v>
      </c>
      <c r="GI55">
        <v>0.118867</v>
      </c>
      <c r="GJ55">
        <v>9.4647899999999993E-2</v>
      </c>
      <c r="GK55">
        <v>29451.7</v>
      </c>
      <c r="GL55">
        <v>27132.6</v>
      </c>
      <c r="GM55">
        <v>26551.1</v>
      </c>
      <c r="GN55">
        <v>25673.3</v>
      </c>
      <c r="GO55">
        <v>31823.7</v>
      </c>
      <c r="GP55">
        <v>32724.799999999999</v>
      </c>
      <c r="GQ55">
        <v>37589.699999999997</v>
      </c>
      <c r="GR55">
        <v>37971.199999999997</v>
      </c>
      <c r="GS55">
        <v>1.9663999999999999</v>
      </c>
      <c r="GT55">
        <v>1.9093</v>
      </c>
      <c r="GU55">
        <v>6.8098300000000002E-3</v>
      </c>
      <c r="GV55">
        <v>0</v>
      </c>
      <c r="GW55">
        <v>27.854900000000001</v>
      </c>
      <c r="GX55">
        <v>999.9</v>
      </c>
      <c r="GY55">
        <v>26.9</v>
      </c>
      <c r="GZ55">
        <v>46.5</v>
      </c>
      <c r="HA55">
        <v>28.081800000000001</v>
      </c>
      <c r="HB55">
        <v>61.481299999999997</v>
      </c>
      <c r="HC55">
        <v>14.988</v>
      </c>
      <c r="HD55">
        <v>1</v>
      </c>
      <c r="HE55">
        <v>0.32624999999999998</v>
      </c>
      <c r="HF55">
        <v>2.9085200000000002</v>
      </c>
      <c r="HG55">
        <v>20.223800000000001</v>
      </c>
      <c r="HH55">
        <v>5.2053099999999999</v>
      </c>
      <c r="HI55">
        <v>11.9339</v>
      </c>
      <c r="HJ55">
        <v>4.9874000000000001</v>
      </c>
      <c r="HK55">
        <v>3.2909999999999999</v>
      </c>
      <c r="HL55">
        <v>9999</v>
      </c>
      <c r="HM55">
        <v>9999</v>
      </c>
      <c r="HN55">
        <v>9999</v>
      </c>
      <c r="HO55">
        <v>999.9</v>
      </c>
      <c r="HP55">
        <v>1.8714</v>
      </c>
      <c r="HQ55">
        <v>1.8773599999999999</v>
      </c>
      <c r="HR55">
        <v>1.87517</v>
      </c>
      <c r="HS55">
        <v>1.8733500000000001</v>
      </c>
      <c r="HT55">
        <v>1.8739300000000001</v>
      </c>
      <c r="HU55">
        <v>1.8713299999999999</v>
      </c>
      <c r="HV55">
        <v>1.87714</v>
      </c>
      <c r="HW55">
        <v>1.87626</v>
      </c>
      <c r="HX55">
        <v>5</v>
      </c>
      <c r="HY55">
        <v>0</v>
      </c>
      <c r="HZ55">
        <v>0</v>
      </c>
      <c r="IA55">
        <v>0</v>
      </c>
      <c r="IB55" t="s">
        <v>428</v>
      </c>
      <c r="IC55" t="s">
        <v>429</v>
      </c>
      <c r="ID55" t="s">
        <v>430</v>
      </c>
      <c r="IE55" t="s">
        <v>430</v>
      </c>
      <c r="IF55" t="s">
        <v>430</v>
      </c>
      <c r="IG55" t="s">
        <v>430</v>
      </c>
      <c r="IH55">
        <v>0</v>
      </c>
      <c r="II55">
        <v>100</v>
      </c>
      <c r="IJ55">
        <v>100</v>
      </c>
      <c r="IK55">
        <v>-1.7490000000000001</v>
      </c>
      <c r="IL55">
        <v>0.1845</v>
      </c>
      <c r="IM55">
        <v>-1.7211813796070561</v>
      </c>
      <c r="IN55">
        <v>-2.677719669153116E-3</v>
      </c>
      <c r="IO55">
        <v>1.9353498771248068E-6</v>
      </c>
      <c r="IP55">
        <v>-6.1862177325538213E-10</v>
      </c>
      <c r="IQ55">
        <v>-0.22579219700983011</v>
      </c>
      <c r="IR55">
        <v>-1.5299015507423901E-2</v>
      </c>
      <c r="IS55">
        <v>1.742162107778985E-3</v>
      </c>
      <c r="IT55">
        <v>-1.472690239905804E-5</v>
      </c>
      <c r="IU55">
        <v>3</v>
      </c>
      <c r="IV55">
        <v>2255</v>
      </c>
      <c r="IW55">
        <v>2</v>
      </c>
      <c r="IX55">
        <v>41</v>
      </c>
      <c r="IY55">
        <v>0.9</v>
      </c>
      <c r="IZ55">
        <v>0.6</v>
      </c>
      <c r="JA55">
        <v>0.169678</v>
      </c>
      <c r="JB55">
        <v>2.6257299999999999</v>
      </c>
      <c r="JC55">
        <v>1.5991200000000001</v>
      </c>
      <c r="JD55">
        <v>2.2705099999999998</v>
      </c>
      <c r="JE55">
        <v>1.5502899999999999</v>
      </c>
      <c r="JF55">
        <v>2.4597199999999999</v>
      </c>
      <c r="JG55">
        <v>51.766100000000002</v>
      </c>
      <c r="JH55">
        <v>23.807300000000001</v>
      </c>
      <c r="JI55">
        <v>18</v>
      </c>
      <c r="JJ55">
        <v>504.56400000000002</v>
      </c>
      <c r="JK55">
        <v>438.11700000000002</v>
      </c>
      <c r="JL55">
        <v>23.827300000000001</v>
      </c>
      <c r="JM55">
        <v>31.4907</v>
      </c>
      <c r="JN55">
        <v>29.9999</v>
      </c>
      <c r="JO55">
        <v>31.532399999999999</v>
      </c>
      <c r="JP55">
        <v>31.507400000000001</v>
      </c>
      <c r="JQ55">
        <v>3.4474800000000001</v>
      </c>
      <c r="JR55">
        <v>37.043199999999999</v>
      </c>
      <c r="JS55">
        <v>0</v>
      </c>
      <c r="JT55">
        <v>23.834800000000001</v>
      </c>
      <c r="JU55">
        <v>10</v>
      </c>
      <c r="JV55">
        <v>17.300799999999999</v>
      </c>
      <c r="JW55">
        <v>99.1357</v>
      </c>
      <c r="JX55">
        <v>98.650999999999996</v>
      </c>
    </row>
    <row r="56" spans="1:284" x14ac:dyDescent="0.3">
      <c r="A56">
        <v>40</v>
      </c>
      <c r="B56">
        <v>1693594985.5</v>
      </c>
      <c r="C56">
        <v>10120</v>
      </c>
      <c r="D56" t="s">
        <v>627</v>
      </c>
      <c r="E56" t="s">
        <v>628</v>
      </c>
      <c r="F56" t="s">
        <v>416</v>
      </c>
      <c r="G56" t="s">
        <v>417</v>
      </c>
      <c r="H56" t="s">
        <v>509</v>
      </c>
      <c r="I56" t="s">
        <v>591</v>
      </c>
      <c r="J56" t="s">
        <v>508</v>
      </c>
      <c r="K56" t="s">
        <v>592</v>
      </c>
      <c r="L56" t="s">
        <v>593</v>
      </c>
      <c r="M56">
        <v>1693594985.5</v>
      </c>
      <c r="N56">
        <f t="shared" si="46"/>
        <v>5.0838278758677819E-3</v>
      </c>
      <c r="O56">
        <f t="shared" si="47"/>
        <v>5.0838278758677822</v>
      </c>
      <c r="P56">
        <f t="shared" si="48"/>
        <v>30.798300925428041</v>
      </c>
      <c r="Q56">
        <f t="shared" si="49"/>
        <v>360.77699999999999</v>
      </c>
      <c r="R56">
        <f t="shared" si="50"/>
        <v>209.88701875123496</v>
      </c>
      <c r="S56">
        <f t="shared" si="51"/>
        <v>20.948360666616626</v>
      </c>
      <c r="T56">
        <f t="shared" si="52"/>
        <v>36.008357073181202</v>
      </c>
      <c r="U56">
        <f t="shared" si="53"/>
        <v>0.36200472067461426</v>
      </c>
      <c r="V56">
        <f t="shared" si="54"/>
        <v>2.9244187523043421</v>
      </c>
      <c r="W56">
        <f t="shared" si="55"/>
        <v>0.33882506206429164</v>
      </c>
      <c r="X56">
        <f t="shared" si="56"/>
        <v>0.21372445991229866</v>
      </c>
      <c r="Y56">
        <f t="shared" si="57"/>
        <v>344.3935006579527</v>
      </c>
      <c r="Z56">
        <f t="shared" si="58"/>
        <v>29.257920320327926</v>
      </c>
      <c r="AA56">
        <f t="shared" si="59"/>
        <v>28.021599999999999</v>
      </c>
      <c r="AB56">
        <f t="shared" si="60"/>
        <v>3.7996207893584377</v>
      </c>
      <c r="AC56">
        <f t="shared" si="61"/>
        <v>59.934603681840152</v>
      </c>
      <c r="AD56">
        <f t="shared" si="62"/>
        <v>2.3481979686403203</v>
      </c>
      <c r="AE56">
        <f t="shared" si="63"/>
        <v>3.9179335882583155</v>
      </c>
      <c r="AF56">
        <f t="shared" si="64"/>
        <v>1.4514228207181175</v>
      </c>
      <c r="AG56">
        <f t="shared" si="65"/>
        <v>-224.19680932576918</v>
      </c>
      <c r="AH56">
        <f t="shared" si="66"/>
        <v>83.103252135397668</v>
      </c>
      <c r="AI56">
        <f t="shared" si="67"/>
        <v>6.2118817330485001</v>
      </c>
      <c r="AJ56">
        <f t="shared" si="68"/>
        <v>209.51182520062966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52451.890170735453</v>
      </c>
      <c r="AP56" t="s">
        <v>422</v>
      </c>
      <c r="AQ56">
        <v>10238.9</v>
      </c>
      <c r="AR56">
        <v>302.21199999999999</v>
      </c>
      <c r="AS56">
        <v>4052.3</v>
      </c>
      <c r="AT56">
        <f t="shared" si="72"/>
        <v>0.92542210596451402</v>
      </c>
      <c r="AU56">
        <v>-0.32343011824092421</v>
      </c>
      <c r="AV56" t="s">
        <v>629</v>
      </c>
      <c r="AW56">
        <v>10415.4</v>
      </c>
      <c r="AX56">
        <v>954.86160000000007</v>
      </c>
      <c r="AY56">
        <v>1207.872436463766</v>
      </c>
      <c r="AZ56">
        <f t="shared" si="73"/>
        <v>0.20946817629558168</v>
      </c>
      <c r="BA56">
        <v>0.5</v>
      </c>
      <c r="BB56">
        <f t="shared" si="74"/>
        <v>1513.2936003289763</v>
      </c>
      <c r="BC56">
        <f t="shared" si="75"/>
        <v>30.798300925428041</v>
      </c>
      <c r="BD56">
        <f t="shared" si="76"/>
        <v>158.49342533034275</v>
      </c>
      <c r="BE56">
        <f t="shared" si="77"/>
        <v>2.0565560468175762E-2</v>
      </c>
      <c r="BF56">
        <f t="shared" si="78"/>
        <v>2.3549072548287775</v>
      </c>
      <c r="BG56">
        <f t="shared" si="79"/>
        <v>257.0651789211106</v>
      </c>
      <c r="BH56" t="s">
        <v>630</v>
      </c>
      <c r="BI56">
        <v>671.47</v>
      </c>
      <c r="BJ56">
        <f t="shared" si="80"/>
        <v>671.47</v>
      </c>
      <c r="BK56">
        <f t="shared" si="81"/>
        <v>0.44408864733611053</v>
      </c>
      <c r="BL56">
        <f t="shared" si="82"/>
        <v>0.47168099781898892</v>
      </c>
      <c r="BM56">
        <f t="shared" si="83"/>
        <v>0.8413400151845063</v>
      </c>
      <c r="BN56">
        <f t="shared" si="84"/>
        <v>0.27936611369672931</v>
      </c>
      <c r="BO56">
        <f t="shared" si="85"/>
        <v>0.75849621756509022</v>
      </c>
      <c r="BP56">
        <f t="shared" si="86"/>
        <v>0.33169167092436902</v>
      </c>
      <c r="BQ56">
        <f t="shared" si="87"/>
        <v>0.66830832907563098</v>
      </c>
      <c r="BR56">
        <v>5990</v>
      </c>
      <c r="BS56">
        <v>290.00000000000011</v>
      </c>
      <c r="BT56">
        <v>1132.8599999999999</v>
      </c>
      <c r="BU56">
        <v>175</v>
      </c>
      <c r="BV56">
        <v>10415.4</v>
      </c>
      <c r="BW56">
        <v>1129.58</v>
      </c>
      <c r="BX56">
        <v>3.28</v>
      </c>
      <c r="BY56">
        <v>300.00000000000011</v>
      </c>
      <c r="BZ56">
        <v>38.299999999999997</v>
      </c>
      <c r="CA56">
        <v>1207.872436463766</v>
      </c>
      <c r="CB56">
        <v>1.433330382203589</v>
      </c>
      <c r="CC56">
        <v>-81.541465225488494</v>
      </c>
      <c r="CD56">
        <v>1.2211541200591449</v>
      </c>
      <c r="CE56">
        <v>0.99375944469162392</v>
      </c>
      <c r="CF56">
        <v>-1.129933971078978E-2</v>
      </c>
      <c r="CG56">
        <v>289.99999999999989</v>
      </c>
      <c r="CH56">
        <v>1118.1600000000001</v>
      </c>
      <c r="CI56">
        <v>635</v>
      </c>
      <c r="CJ56">
        <v>10384</v>
      </c>
      <c r="CK56">
        <v>1129.3499999999999</v>
      </c>
      <c r="CL56">
        <v>-11.19</v>
      </c>
      <c r="CZ56">
        <f t="shared" si="88"/>
        <v>1800.13</v>
      </c>
      <c r="DA56">
        <f t="shared" si="89"/>
        <v>1513.2936003289763</v>
      </c>
      <c r="DB56">
        <f t="shared" si="90"/>
        <v>0.84065795266396104</v>
      </c>
      <c r="DC56">
        <f t="shared" si="91"/>
        <v>0.19131590532792225</v>
      </c>
      <c r="DD56">
        <v>6</v>
      </c>
      <c r="DE56">
        <v>0.5</v>
      </c>
      <c r="DF56" t="s">
        <v>425</v>
      </c>
      <c r="DG56">
        <v>2</v>
      </c>
      <c r="DH56">
        <v>1693594985.5</v>
      </c>
      <c r="DI56">
        <v>360.77699999999999</v>
      </c>
      <c r="DJ56">
        <v>399.9</v>
      </c>
      <c r="DK56">
        <v>23.527200000000001</v>
      </c>
      <c r="DL56">
        <v>17.575600000000001</v>
      </c>
      <c r="DM56">
        <v>363.08199999999999</v>
      </c>
      <c r="DN56">
        <v>23.3489</v>
      </c>
      <c r="DO56">
        <v>500.459</v>
      </c>
      <c r="DP56">
        <v>99.707800000000006</v>
      </c>
      <c r="DQ56">
        <v>9.9995600000000004E-2</v>
      </c>
      <c r="DR56">
        <v>28.5487</v>
      </c>
      <c r="DS56">
        <v>28.021599999999999</v>
      </c>
      <c r="DT56">
        <v>999.9</v>
      </c>
      <c r="DU56">
        <v>0</v>
      </c>
      <c r="DV56">
        <v>0</v>
      </c>
      <c r="DW56">
        <v>10000</v>
      </c>
      <c r="DX56">
        <v>0</v>
      </c>
      <c r="DY56">
        <v>44.1404</v>
      </c>
      <c r="DZ56">
        <v>-39.122999999999998</v>
      </c>
      <c r="EA56">
        <v>369.46899999999999</v>
      </c>
      <c r="EB56">
        <v>407.05399999999997</v>
      </c>
      <c r="EC56">
        <v>5.9516</v>
      </c>
      <c r="ED56">
        <v>399.9</v>
      </c>
      <c r="EE56">
        <v>17.575600000000001</v>
      </c>
      <c r="EF56">
        <v>2.34585</v>
      </c>
      <c r="EG56">
        <v>1.7524299999999999</v>
      </c>
      <c r="EH56">
        <v>19.994700000000002</v>
      </c>
      <c r="EI56">
        <v>15.3688</v>
      </c>
      <c r="EJ56">
        <v>1800.13</v>
      </c>
      <c r="EK56">
        <v>0.97800500000000001</v>
      </c>
      <c r="EL56">
        <v>2.1994699999999999E-2</v>
      </c>
      <c r="EM56">
        <v>0</v>
      </c>
      <c r="EN56">
        <v>953.68399999999997</v>
      </c>
      <c r="EO56">
        <v>4.9995000000000003</v>
      </c>
      <c r="EP56">
        <v>18101.599999999999</v>
      </c>
      <c r="EQ56">
        <v>16661</v>
      </c>
      <c r="ER56">
        <v>49</v>
      </c>
      <c r="ES56">
        <v>49.936999999999998</v>
      </c>
      <c r="ET56">
        <v>49.875</v>
      </c>
      <c r="EU56">
        <v>49</v>
      </c>
      <c r="EV56">
        <v>50.061999999999998</v>
      </c>
      <c r="EW56">
        <v>1755.65</v>
      </c>
      <c r="EX56">
        <v>39.479999999999997</v>
      </c>
      <c r="EY56">
        <v>0</v>
      </c>
      <c r="EZ56">
        <v>187.80000019073489</v>
      </c>
      <c r="FA56">
        <v>0</v>
      </c>
      <c r="FB56">
        <v>954.86160000000007</v>
      </c>
      <c r="FC56">
        <v>-12.215461530085181</v>
      </c>
      <c r="FD56">
        <v>-196.13076884948151</v>
      </c>
      <c r="FE56">
        <v>18124.756000000001</v>
      </c>
      <c r="FF56">
        <v>15</v>
      </c>
      <c r="FG56">
        <v>1693594871.0999999</v>
      </c>
      <c r="FH56" t="s">
        <v>631</v>
      </c>
      <c r="FI56">
        <v>1693594868.5999999</v>
      </c>
      <c r="FJ56">
        <v>1693594871.0999999</v>
      </c>
      <c r="FK56">
        <v>46</v>
      </c>
      <c r="FL56">
        <v>0.16200000000000001</v>
      </c>
      <c r="FM56">
        <v>-1E-3</v>
      </c>
      <c r="FN56">
        <v>-2.3639999999999999</v>
      </c>
      <c r="FO56">
        <v>-4.5999999999999999E-2</v>
      </c>
      <c r="FP56">
        <v>400</v>
      </c>
      <c r="FQ56">
        <v>17</v>
      </c>
      <c r="FR56">
        <v>0.22</v>
      </c>
      <c r="FS56">
        <v>0.03</v>
      </c>
      <c r="FT56">
        <v>30.408568842296479</v>
      </c>
      <c r="FU56">
        <v>1.921816154097743</v>
      </c>
      <c r="FV56">
        <v>0.29692498637269499</v>
      </c>
      <c r="FW56">
        <v>0</v>
      </c>
      <c r="FX56">
        <v>0.36687522445592202</v>
      </c>
      <c r="FY56">
        <v>-1.933834831675902E-2</v>
      </c>
      <c r="FZ56">
        <v>3.1066870797679018E-3</v>
      </c>
      <c r="GA56">
        <v>1</v>
      </c>
      <c r="GB56">
        <v>1</v>
      </c>
      <c r="GC56">
        <v>2</v>
      </c>
      <c r="GD56" t="s">
        <v>632</v>
      </c>
      <c r="GE56">
        <v>2.9712100000000001</v>
      </c>
      <c r="GF56">
        <v>2.81169</v>
      </c>
      <c r="GG56">
        <v>9.0160599999999994E-2</v>
      </c>
      <c r="GH56">
        <v>9.6144499999999994E-2</v>
      </c>
      <c r="GI56">
        <v>0.11842</v>
      </c>
      <c r="GJ56">
        <v>9.5521900000000007E-2</v>
      </c>
      <c r="GK56">
        <v>26879.3</v>
      </c>
      <c r="GL56">
        <v>24596.1</v>
      </c>
      <c r="GM56">
        <v>26553.1</v>
      </c>
      <c r="GN56">
        <v>25674.1</v>
      </c>
      <c r="GO56">
        <v>31849</v>
      </c>
      <c r="GP56">
        <v>32701.200000000001</v>
      </c>
      <c r="GQ56">
        <v>37592.699999999997</v>
      </c>
      <c r="GR56">
        <v>37972.800000000003</v>
      </c>
      <c r="GS56">
        <v>1.9669000000000001</v>
      </c>
      <c r="GT56">
        <v>1.9089</v>
      </c>
      <c r="GU56">
        <v>3.9488099999999996E-3</v>
      </c>
      <c r="GV56">
        <v>0</v>
      </c>
      <c r="GW56">
        <v>27.957100000000001</v>
      </c>
      <c r="GX56">
        <v>999.9</v>
      </c>
      <c r="GY56">
        <v>26.4</v>
      </c>
      <c r="GZ56">
        <v>47</v>
      </c>
      <c r="HA56">
        <v>28.270199999999999</v>
      </c>
      <c r="HB56">
        <v>61.561300000000003</v>
      </c>
      <c r="HC56">
        <v>14.6875</v>
      </c>
      <c r="HD56">
        <v>1</v>
      </c>
      <c r="HE56">
        <v>0.32435000000000003</v>
      </c>
      <c r="HF56">
        <v>3.22235</v>
      </c>
      <c r="HG56">
        <v>20.217700000000001</v>
      </c>
      <c r="HH56">
        <v>5.2100999999999997</v>
      </c>
      <c r="HI56">
        <v>11.9339</v>
      </c>
      <c r="HJ56">
        <v>4.9878</v>
      </c>
      <c r="HK56">
        <v>3.2909999999999999</v>
      </c>
      <c r="HL56">
        <v>9999</v>
      </c>
      <c r="HM56">
        <v>9999</v>
      </c>
      <c r="HN56">
        <v>9999</v>
      </c>
      <c r="HO56">
        <v>999.9</v>
      </c>
      <c r="HP56">
        <v>1.8713599999999999</v>
      </c>
      <c r="HQ56">
        <v>1.8772899999999999</v>
      </c>
      <c r="HR56">
        <v>1.8751500000000001</v>
      </c>
      <c r="HS56">
        <v>1.87337</v>
      </c>
      <c r="HT56">
        <v>1.87391</v>
      </c>
      <c r="HU56">
        <v>1.8713299999999999</v>
      </c>
      <c r="HV56">
        <v>1.8771100000000001</v>
      </c>
      <c r="HW56">
        <v>1.87622</v>
      </c>
      <c r="HX56">
        <v>5</v>
      </c>
      <c r="HY56">
        <v>0</v>
      </c>
      <c r="HZ56">
        <v>0</v>
      </c>
      <c r="IA56">
        <v>0</v>
      </c>
      <c r="IB56" t="s">
        <v>428</v>
      </c>
      <c r="IC56" t="s">
        <v>429</v>
      </c>
      <c r="ID56" t="s">
        <v>430</v>
      </c>
      <c r="IE56" t="s">
        <v>430</v>
      </c>
      <c r="IF56" t="s">
        <v>430</v>
      </c>
      <c r="IG56" t="s">
        <v>430</v>
      </c>
      <c r="IH56">
        <v>0</v>
      </c>
      <c r="II56">
        <v>100</v>
      </c>
      <c r="IJ56">
        <v>100</v>
      </c>
      <c r="IK56">
        <v>-2.3050000000000002</v>
      </c>
      <c r="IL56">
        <v>0.17829999999999999</v>
      </c>
      <c r="IM56">
        <v>-1.5592638172616189</v>
      </c>
      <c r="IN56">
        <v>-2.677719669153116E-3</v>
      </c>
      <c r="IO56">
        <v>1.9353498771248068E-6</v>
      </c>
      <c r="IP56">
        <v>-6.1862177325538213E-10</v>
      </c>
      <c r="IQ56">
        <v>-0.2268063515833626</v>
      </c>
      <c r="IR56">
        <v>-1.5299015507423901E-2</v>
      </c>
      <c r="IS56">
        <v>1.742162107778985E-3</v>
      </c>
      <c r="IT56">
        <v>-1.472690239905804E-5</v>
      </c>
      <c r="IU56">
        <v>3</v>
      </c>
      <c r="IV56">
        <v>2255</v>
      </c>
      <c r="IW56">
        <v>2</v>
      </c>
      <c r="IX56">
        <v>41</v>
      </c>
      <c r="IY56">
        <v>1.9</v>
      </c>
      <c r="IZ56">
        <v>1.9</v>
      </c>
      <c r="JA56">
        <v>0.95459000000000005</v>
      </c>
      <c r="JB56">
        <v>2.5732400000000002</v>
      </c>
      <c r="JC56">
        <v>1.5991200000000001</v>
      </c>
      <c r="JD56">
        <v>2.2692899999999998</v>
      </c>
      <c r="JE56">
        <v>1.5502899999999999</v>
      </c>
      <c r="JF56">
        <v>2.4475099999999999</v>
      </c>
      <c r="JG56">
        <v>52.002299999999998</v>
      </c>
      <c r="JH56">
        <v>23.816099999999999</v>
      </c>
      <c r="JI56">
        <v>18</v>
      </c>
      <c r="JJ56">
        <v>504.70699999999999</v>
      </c>
      <c r="JK56">
        <v>437.77800000000002</v>
      </c>
      <c r="JL56">
        <v>23.679099999999998</v>
      </c>
      <c r="JM56">
        <v>31.469000000000001</v>
      </c>
      <c r="JN56">
        <v>30.000599999999999</v>
      </c>
      <c r="JO56">
        <v>31.510300000000001</v>
      </c>
      <c r="JP56">
        <v>31.4937</v>
      </c>
      <c r="JQ56">
        <v>19.148800000000001</v>
      </c>
      <c r="JR56">
        <v>36.119799999999998</v>
      </c>
      <c r="JS56">
        <v>0</v>
      </c>
      <c r="JT56">
        <v>23.668399999999998</v>
      </c>
      <c r="JU56">
        <v>400</v>
      </c>
      <c r="JV56">
        <v>17.676300000000001</v>
      </c>
      <c r="JW56">
        <v>99.143500000000003</v>
      </c>
      <c r="JX56">
        <v>98.654799999999994</v>
      </c>
    </row>
    <row r="57" spans="1:284" x14ac:dyDescent="0.3">
      <c r="A57">
        <v>41</v>
      </c>
      <c r="B57">
        <v>1693595095</v>
      </c>
      <c r="C57">
        <v>10229.5</v>
      </c>
      <c r="D57" t="s">
        <v>633</v>
      </c>
      <c r="E57" t="s">
        <v>634</v>
      </c>
      <c r="F57" t="s">
        <v>416</v>
      </c>
      <c r="G57" t="s">
        <v>417</v>
      </c>
      <c r="H57" t="s">
        <v>509</v>
      </c>
      <c r="I57" t="s">
        <v>591</v>
      </c>
      <c r="J57" t="s">
        <v>508</v>
      </c>
      <c r="K57" t="s">
        <v>592</v>
      </c>
      <c r="L57" t="s">
        <v>593</v>
      </c>
      <c r="M57">
        <v>1693595095</v>
      </c>
      <c r="N57">
        <f t="shared" si="46"/>
        <v>4.5792560754994828E-3</v>
      </c>
      <c r="O57">
        <f t="shared" si="47"/>
        <v>4.5792560754994831</v>
      </c>
      <c r="P57">
        <f t="shared" si="48"/>
        <v>31.388995383851743</v>
      </c>
      <c r="Q57">
        <f t="shared" si="49"/>
        <v>360.32400000000001</v>
      </c>
      <c r="R57">
        <f t="shared" si="50"/>
        <v>189.95011574965048</v>
      </c>
      <c r="S57">
        <f t="shared" si="51"/>
        <v>18.958530705484748</v>
      </c>
      <c r="T57">
        <f t="shared" si="52"/>
        <v>35.963197974179998</v>
      </c>
      <c r="U57">
        <f t="shared" si="53"/>
        <v>0.32268651692642941</v>
      </c>
      <c r="V57">
        <f t="shared" si="54"/>
        <v>2.9156357115630311</v>
      </c>
      <c r="W57">
        <f t="shared" si="55"/>
        <v>0.3040777004259122</v>
      </c>
      <c r="X57">
        <f t="shared" si="56"/>
        <v>0.19163100360936391</v>
      </c>
      <c r="Y57">
        <f t="shared" si="57"/>
        <v>344.37450065798924</v>
      </c>
      <c r="Z57">
        <f t="shared" si="58"/>
        <v>29.345385473010399</v>
      </c>
      <c r="AA57">
        <f t="shared" si="59"/>
        <v>28.040800000000001</v>
      </c>
      <c r="AB57">
        <f t="shared" si="60"/>
        <v>3.8038750757720927</v>
      </c>
      <c r="AC57">
        <f t="shared" si="61"/>
        <v>60.068022474561609</v>
      </c>
      <c r="AD57">
        <f t="shared" si="62"/>
        <v>2.3471335385924998</v>
      </c>
      <c r="AE57">
        <f t="shared" si="63"/>
        <v>3.9074593134583289</v>
      </c>
      <c r="AF57">
        <f t="shared" si="64"/>
        <v>1.4567415371795929</v>
      </c>
      <c r="AG57">
        <f t="shared" si="65"/>
        <v>-201.9451929295272</v>
      </c>
      <c r="AH57">
        <f t="shared" si="66"/>
        <v>72.589304096088867</v>
      </c>
      <c r="AI57">
        <f t="shared" si="67"/>
        <v>5.441590408427337</v>
      </c>
      <c r="AJ57">
        <f t="shared" si="68"/>
        <v>220.46020223297825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52207.990639108393</v>
      </c>
      <c r="AP57" t="s">
        <v>422</v>
      </c>
      <c r="AQ57">
        <v>10238.9</v>
      </c>
      <c r="AR57">
        <v>302.21199999999999</v>
      </c>
      <c r="AS57">
        <v>4052.3</v>
      </c>
      <c r="AT57">
        <f t="shared" si="72"/>
        <v>0.92542210596451402</v>
      </c>
      <c r="AU57">
        <v>-0.32343011824092421</v>
      </c>
      <c r="AV57" t="s">
        <v>635</v>
      </c>
      <c r="AW57">
        <v>10416.799999999999</v>
      </c>
      <c r="AX57">
        <v>939.79236000000003</v>
      </c>
      <c r="AY57">
        <v>1184.088731828929</v>
      </c>
      <c r="AZ57">
        <f t="shared" si="73"/>
        <v>0.2063159333098219</v>
      </c>
      <c r="BA57">
        <v>0.5</v>
      </c>
      <c r="BB57">
        <f t="shared" si="74"/>
        <v>1513.2096003289946</v>
      </c>
      <c r="BC57">
        <f t="shared" si="75"/>
        <v>31.388995383851743</v>
      </c>
      <c r="BD57">
        <f t="shared" si="76"/>
        <v>156.09962549262954</v>
      </c>
      <c r="BE57">
        <f t="shared" si="77"/>
        <v>2.0957060737123202E-2</v>
      </c>
      <c r="BF57">
        <f t="shared" si="78"/>
        <v>2.4222942006557795</v>
      </c>
      <c r="BG57">
        <f t="shared" si="79"/>
        <v>255.97095018189219</v>
      </c>
      <c r="BH57" t="s">
        <v>636</v>
      </c>
      <c r="BI57">
        <v>665.16</v>
      </c>
      <c r="BJ57">
        <f t="shared" si="80"/>
        <v>665.16</v>
      </c>
      <c r="BK57">
        <f t="shared" si="81"/>
        <v>0.43825155824884676</v>
      </c>
      <c r="BL57">
        <f t="shared" si="82"/>
        <v>0.47077056413493046</v>
      </c>
      <c r="BM57">
        <f t="shared" si="83"/>
        <v>0.84679442484546585</v>
      </c>
      <c r="BN57">
        <f t="shared" si="84"/>
        <v>0.27701872950234369</v>
      </c>
      <c r="BO57">
        <f t="shared" si="85"/>
        <v>0.76483838997140097</v>
      </c>
      <c r="BP57">
        <f t="shared" si="86"/>
        <v>0.33319886580051611</v>
      </c>
      <c r="BQ57">
        <f t="shared" si="87"/>
        <v>0.66680113419948395</v>
      </c>
      <c r="BR57">
        <v>5992</v>
      </c>
      <c r="BS57">
        <v>290.00000000000011</v>
      </c>
      <c r="BT57">
        <v>1119.6300000000001</v>
      </c>
      <c r="BU57">
        <v>165</v>
      </c>
      <c r="BV57">
        <v>10416.799999999999</v>
      </c>
      <c r="BW57">
        <v>1115.9100000000001</v>
      </c>
      <c r="BX57">
        <v>3.72</v>
      </c>
      <c r="BY57">
        <v>300.00000000000011</v>
      </c>
      <c r="BZ57">
        <v>38.299999999999997</v>
      </c>
      <c r="CA57">
        <v>1184.088731828929</v>
      </c>
      <c r="CB57">
        <v>1.290007860274011</v>
      </c>
      <c r="CC57">
        <v>-71.018333685092458</v>
      </c>
      <c r="CD57">
        <v>1.0989636727629859</v>
      </c>
      <c r="CE57">
        <v>0.99333988661542405</v>
      </c>
      <c r="CF57">
        <v>-1.1298353503893219E-2</v>
      </c>
      <c r="CG57">
        <v>289.99999999999989</v>
      </c>
      <c r="CH57">
        <v>1113.1300000000001</v>
      </c>
      <c r="CI57">
        <v>755</v>
      </c>
      <c r="CJ57">
        <v>10371.6</v>
      </c>
      <c r="CK57">
        <v>1115.6099999999999</v>
      </c>
      <c r="CL57">
        <v>-2.48</v>
      </c>
      <c r="CZ57">
        <f t="shared" si="88"/>
        <v>1800.03</v>
      </c>
      <c r="DA57">
        <f t="shared" si="89"/>
        <v>1513.2096003289946</v>
      </c>
      <c r="DB57">
        <f t="shared" si="90"/>
        <v>0.84065798921628787</v>
      </c>
      <c r="DC57">
        <f t="shared" si="91"/>
        <v>0.1913159784325757</v>
      </c>
      <c r="DD57">
        <v>6</v>
      </c>
      <c r="DE57">
        <v>0.5</v>
      </c>
      <c r="DF57" t="s">
        <v>425</v>
      </c>
      <c r="DG57">
        <v>2</v>
      </c>
      <c r="DH57">
        <v>1693595095</v>
      </c>
      <c r="DI57">
        <v>360.32400000000001</v>
      </c>
      <c r="DJ57">
        <v>399.95100000000002</v>
      </c>
      <c r="DK57">
        <v>23.516500000000001</v>
      </c>
      <c r="DL57">
        <v>18.153300000000002</v>
      </c>
      <c r="DM57">
        <v>362.75599999999997</v>
      </c>
      <c r="DN57">
        <v>23.3398</v>
      </c>
      <c r="DO57">
        <v>500.25</v>
      </c>
      <c r="DP57">
        <v>99.707499999999996</v>
      </c>
      <c r="DQ57">
        <v>0.10044500000000001</v>
      </c>
      <c r="DR57">
        <v>28.502600000000001</v>
      </c>
      <c r="DS57">
        <v>28.040800000000001</v>
      </c>
      <c r="DT57">
        <v>999.9</v>
      </c>
      <c r="DU57">
        <v>0</v>
      </c>
      <c r="DV57">
        <v>0</v>
      </c>
      <c r="DW57">
        <v>9950</v>
      </c>
      <c r="DX57">
        <v>0</v>
      </c>
      <c r="DY57">
        <v>42.275399999999998</v>
      </c>
      <c r="DZ57">
        <v>-39.627600000000001</v>
      </c>
      <c r="EA57">
        <v>369.00099999999998</v>
      </c>
      <c r="EB57">
        <v>407.346</v>
      </c>
      <c r="EC57">
        <v>5.36313</v>
      </c>
      <c r="ED57">
        <v>399.95100000000002</v>
      </c>
      <c r="EE57">
        <v>18.153300000000002</v>
      </c>
      <c r="EF57">
        <v>2.34477</v>
      </c>
      <c r="EG57">
        <v>1.81002</v>
      </c>
      <c r="EH57">
        <v>19.987300000000001</v>
      </c>
      <c r="EI57">
        <v>15.8736</v>
      </c>
      <c r="EJ57">
        <v>1800.03</v>
      </c>
      <c r="EK57">
        <v>0.97800500000000001</v>
      </c>
      <c r="EL57">
        <v>2.1994699999999999E-2</v>
      </c>
      <c r="EM57">
        <v>0</v>
      </c>
      <c r="EN57">
        <v>939.875</v>
      </c>
      <c r="EO57">
        <v>4.9995000000000003</v>
      </c>
      <c r="EP57">
        <v>17842.400000000001</v>
      </c>
      <c r="EQ57">
        <v>16660.099999999999</v>
      </c>
      <c r="ER57">
        <v>49</v>
      </c>
      <c r="ES57">
        <v>50</v>
      </c>
      <c r="ET57">
        <v>49.936999999999998</v>
      </c>
      <c r="EU57">
        <v>49</v>
      </c>
      <c r="EV57">
        <v>50.061999999999998</v>
      </c>
      <c r="EW57">
        <v>1755.55</v>
      </c>
      <c r="EX57">
        <v>39.479999999999997</v>
      </c>
      <c r="EY57">
        <v>0</v>
      </c>
      <c r="EZ57">
        <v>107.4000000953674</v>
      </c>
      <c r="FA57">
        <v>0</v>
      </c>
      <c r="FB57">
        <v>939.79236000000003</v>
      </c>
      <c r="FC57">
        <v>-1.271384607277898</v>
      </c>
      <c r="FD57">
        <v>-12.215384617182631</v>
      </c>
      <c r="FE57">
        <v>17844.12</v>
      </c>
      <c r="FF57">
        <v>15</v>
      </c>
      <c r="FG57">
        <v>1693595057</v>
      </c>
      <c r="FH57" t="s">
        <v>637</v>
      </c>
      <c r="FI57">
        <v>1693595057</v>
      </c>
      <c r="FJ57">
        <v>1693595050.5</v>
      </c>
      <c r="FK57">
        <v>47</v>
      </c>
      <c r="FL57">
        <v>-0.126</v>
      </c>
      <c r="FM57">
        <v>-1E-3</v>
      </c>
      <c r="FN57">
        <v>-2.4900000000000002</v>
      </c>
      <c r="FO57">
        <v>-3.5999999999999997E-2</v>
      </c>
      <c r="FP57">
        <v>400</v>
      </c>
      <c r="FQ57">
        <v>18</v>
      </c>
      <c r="FR57">
        <v>0.27</v>
      </c>
      <c r="FS57">
        <v>0.14000000000000001</v>
      </c>
      <c r="FT57">
        <v>31.50364107474936</v>
      </c>
      <c r="FU57">
        <v>-0.59966759616552845</v>
      </c>
      <c r="FV57">
        <v>0.15332628214171809</v>
      </c>
      <c r="FW57">
        <v>1</v>
      </c>
      <c r="FX57">
        <v>0.32156392121114441</v>
      </c>
      <c r="FY57">
        <v>5.7669667994517733E-2</v>
      </c>
      <c r="FZ57">
        <v>1.247615132852199E-2</v>
      </c>
      <c r="GA57">
        <v>1</v>
      </c>
      <c r="GB57">
        <v>2</v>
      </c>
      <c r="GC57">
        <v>2</v>
      </c>
      <c r="GD57" t="s">
        <v>427</v>
      </c>
      <c r="GE57">
        <v>2.9706299999999999</v>
      </c>
      <c r="GF57">
        <v>2.8117100000000002</v>
      </c>
      <c r="GG57">
        <v>9.0091000000000004E-2</v>
      </c>
      <c r="GH57">
        <v>9.6154299999999998E-2</v>
      </c>
      <c r="GI57">
        <v>0.118381</v>
      </c>
      <c r="GJ57">
        <v>9.7773399999999996E-2</v>
      </c>
      <c r="GK57">
        <v>26882.2</v>
      </c>
      <c r="GL57">
        <v>24593.3</v>
      </c>
      <c r="GM57">
        <v>26554.1</v>
      </c>
      <c r="GN57">
        <v>25671.5</v>
      </c>
      <c r="GO57">
        <v>31850.7</v>
      </c>
      <c r="GP57">
        <v>32616.7</v>
      </c>
      <c r="GQ57">
        <v>37593</v>
      </c>
      <c r="GR57">
        <v>37969.199999999997</v>
      </c>
      <c r="GS57">
        <v>1.9659</v>
      </c>
      <c r="GT57">
        <v>1.9079999999999999</v>
      </c>
      <c r="GU57">
        <v>4.9769899999999997E-3</v>
      </c>
      <c r="GV57">
        <v>0</v>
      </c>
      <c r="GW57">
        <v>27.959499999999998</v>
      </c>
      <c r="GX57">
        <v>999.9</v>
      </c>
      <c r="GY57">
        <v>26.1</v>
      </c>
      <c r="GZ57">
        <v>47.2</v>
      </c>
      <c r="HA57">
        <v>28.237300000000001</v>
      </c>
      <c r="HB57">
        <v>61.721400000000003</v>
      </c>
      <c r="HC57">
        <v>15.180300000000001</v>
      </c>
      <c r="HD57">
        <v>1</v>
      </c>
      <c r="HE57">
        <v>0.32902399999999998</v>
      </c>
      <c r="HF57">
        <v>3.71631</v>
      </c>
      <c r="HG57">
        <v>20.206399999999999</v>
      </c>
      <c r="HH57">
        <v>5.2112999999999996</v>
      </c>
      <c r="HI57">
        <v>11.936299999999999</v>
      </c>
      <c r="HJ57">
        <v>4.9874000000000001</v>
      </c>
      <c r="HK57">
        <v>3.2909999999999999</v>
      </c>
      <c r="HL57">
        <v>9999</v>
      </c>
      <c r="HM57">
        <v>9999</v>
      </c>
      <c r="HN57">
        <v>9999</v>
      </c>
      <c r="HO57">
        <v>999.9</v>
      </c>
      <c r="HP57">
        <v>1.8714</v>
      </c>
      <c r="HQ57">
        <v>1.8773299999999999</v>
      </c>
      <c r="HR57">
        <v>1.8751500000000001</v>
      </c>
      <c r="HS57">
        <v>1.8733200000000001</v>
      </c>
      <c r="HT57">
        <v>1.87391</v>
      </c>
      <c r="HU57">
        <v>1.87134</v>
      </c>
      <c r="HV57">
        <v>1.87714</v>
      </c>
      <c r="HW57">
        <v>1.8762399999999999</v>
      </c>
      <c r="HX57">
        <v>5</v>
      </c>
      <c r="HY57">
        <v>0</v>
      </c>
      <c r="HZ57">
        <v>0</v>
      </c>
      <c r="IA57">
        <v>0</v>
      </c>
      <c r="IB57" t="s">
        <v>428</v>
      </c>
      <c r="IC57" t="s">
        <v>429</v>
      </c>
      <c r="ID57" t="s">
        <v>430</v>
      </c>
      <c r="IE57" t="s">
        <v>430</v>
      </c>
      <c r="IF57" t="s">
        <v>430</v>
      </c>
      <c r="IG57" t="s">
        <v>430</v>
      </c>
      <c r="IH57">
        <v>0</v>
      </c>
      <c r="II57">
        <v>100</v>
      </c>
      <c r="IJ57">
        <v>100</v>
      </c>
      <c r="IK57">
        <v>-2.4319999999999999</v>
      </c>
      <c r="IL57">
        <v>0.1767</v>
      </c>
      <c r="IM57">
        <v>-1.685799214494085</v>
      </c>
      <c r="IN57">
        <v>-2.677719669153116E-3</v>
      </c>
      <c r="IO57">
        <v>1.9353498771248068E-6</v>
      </c>
      <c r="IP57">
        <v>-6.1862177325538213E-10</v>
      </c>
      <c r="IQ57">
        <v>-0.22807118297223361</v>
      </c>
      <c r="IR57">
        <v>-1.5299015507423901E-2</v>
      </c>
      <c r="IS57">
        <v>1.742162107778985E-3</v>
      </c>
      <c r="IT57">
        <v>-1.472690239905804E-5</v>
      </c>
      <c r="IU57">
        <v>3</v>
      </c>
      <c r="IV57">
        <v>2255</v>
      </c>
      <c r="IW57">
        <v>2</v>
      </c>
      <c r="IX57">
        <v>41</v>
      </c>
      <c r="IY57">
        <v>0.6</v>
      </c>
      <c r="IZ57">
        <v>0.7</v>
      </c>
      <c r="JA57">
        <v>0.95581099999999997</v>
      </c>
      <c r="JB57">
        <v>2.5732400000000002</v>
      </c>
      <c r="JC57">
        <v>1.5991200000000001</v>
      </c>
      <c r="JD57">
        <v>2.2692899999999998</v>
      </c>
      <c r="JE57">
        <v>1.5502899999999999</v>
      </c>
      <c r="JF57">
        <v>2.4352999999999998</v>
      </c>
      <c r="JG57">
        <v>52.103900000000003</v>
      </c>
      <c r="JH57">
        <v>23.816099999999999</v>
      </c>
      <c r="JI57">
        <v>18</v>
      </c>
      <c r="JJ57">
        <v>504.24299999999999</v>
      </c>
      <c r="JK57">
        <v>437.38</v>
      </c>
      <c r="JL57">
        <v>23.1021</v>
      </c>
      <c r="JM57">
        <v>31.485499999999998</v>
      </c>
      <c r="JN57">
        <v>30.000299999999999</v>
      </c>
      <c r="JO57">
        <v>31.532399999999999</v>
      </c>
      <c r="JP57">
        <v>31.512899999999998</v>
      </c>
      <c r="JQ57">
        <v>19.162299999999998</v>
      </c>
      <c r="JR57">
        <v>33.071399999999997</v>
      </c>
      <c r="JS57">
        <v>0</v>
      </c>
      <c r="JT57">
        <v>23.0961</v>
      </c>
      <c r="JU57">
        <v>400</v>
      </c>
      <c r="JV57">
        <v>18.185500000000001</v>
      </c>
      <c r="JW57">
        <v>99.145300000000006</v>
      </c>
      <c r="JX57">
        <v>98.645099999999999</v>
      </c>
    </row>
    <row r="58" spans="1:284" x14ac:dyDescent="0.3">
      <c r="A58">
        <v>42</v>
      </c>
      <c r="B58">
        <v>1693595226.5</v>
      </c>
      <c r="C58">
        <v>10361</v>
      </c>
      <c r="D58" t="s">
        <v>638</v>
      </c>
      <c r="E58" t="s">
        <v>639</v>
      </c>
      <c r="F58" t="s">
        <v>416</v>
      </c>
      <c r="G58" t="s">
        <v>417</v>
      </c>
      <c r="H58" t="s">
        <v>509</v>
      </c>
      <c r="I58" t="s">
        <v>591</v>
      </c>
      <c r="J58" t="s">
        <v>508</v>
      </c>
      <c r="K58" t="s">
        <v>592</v>
      </c>
      <c r="L58" t="s">
        <v>593</v>
      </c>
      <c r="M58">
        <v>1693595226.5</v>
      </c>
      <c r="N58">
        <f t="shared" si="46"/>
        <v>4.2406058552322797E-3</v>
      </c>
      <c r="O58">
        <f t="shared" si="47"/>
        <v>4.2406058552322801</v>
      </c>
      <c r="P58">
        <f t="shared" si="48"/>
        <v>32.86071065792779</v>
      </c>
      <c r="Q58">
        <f t="shared" si="49"/>
        <v>458.38299999999998</v>
      </c>
      <c r="R58">
        <f t="shared" si="50"/>
        <v>263.78240829508286</v>
      </c>
      <c r="S58">
        <f t="shared" si="51"/>
        <v>26.328006371454979</v>
      </c>
      <c r="T58">
        <f t="shared" si="52"/>
        <v>45.751005999863004</v>
      </c>
      <c r="U58">
        <f t="shared" si="53"/>
        <v>0.29630710389303178</v>
      </c>
      <c r="V58">
        <f t="shared" si="54"/>
        <v>2.9332108495815046</v>
      </c>
      <c r="W58">
        <f t="shared" si="55"/>
        <v>0.28062574480905922</v>
      </c>
      <c r="X58">
        <f t="shared" si="56"/>
        <v>0.17673080942893118</v>
      </c>
      <c r="Y58">
        <f t="shared" si="57"/>
        <v>344.34790065804043</v>
      </c>
      <c r="Z58">
        <f t="shared" si="58"/>
        <v>29.345161293503651</v>
      </c>
      <c r="AA58">
        <f t="shared" si="59"/>
        <v>27.995100000000001</v>
      </c>
      <c r="AB58">
        <f t="shared" si="60"/>
        <v>3.7937558066072321</v>
      </c>
      <c r="AC58">
        <f t="shared" si="61"/>
        <v>59.964871229235207</v>
      </c>
      <c r="AD58">
        <f t="shared" si="62"/>
        <v>2.3317908879064002</v>
      </c>
      <c r="AE58">
        <f t="shared" si="63"/>
        <v>3.8885948391223448</v>
      </c>
      <c r="AF58">
        <f t="shared" si="64"/>
        <v>1.4619649187008319</v>
      </c>
      <c r="AG58">
        <f t="shared" si="65"/>
        <v>-187.01071821574354</v>
      </c>
      <c r="AH58">
        <f t="shared" si="66"/>
        <v>67.080978701462925</v>
      </c>
      <c r="AI58">
        <f t="shared" si="67"/>
        <v>4.9953230273311524</v>
      </c>
      <c r="AJ58">
        <f t="shared" si="68"/>
        <v>229.41348417109097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52727.19456466422</v>
      </c>
      <c r="AP58" t="s">
        <v>422</v>
      </c>
      <c r="AQ58">
        <v>10238.9</v>
      </c>
      <c r="AR58">
        <v>302.21199999999999</v>
      </c>
      <c r="AS58">
        <v>4052.3</v>
      </c>
      <c r="AT58">
        <f t="shared" si="72"/>
        <v>0.92542210596451402</v>
      </c>
      <c r="AU58">
        <v>-0.32343011824092421</v>
      </c>
      <c r="AV58" t="s">
        <v>640</v>
      </c>
      <c r="AW58">
        <v>10425.4</v>
      </c>
      <c r="AX58">
        <v>937.97679999999991</v>
      </c>
      <c r="AY58">
        <v>1197.3907400936071</v>
      </c>
      <c r="AZ58">
        <f t="shared" si="73"/>
        <v>0.21664936215669017</v>
      </c>
      <c r="BA58">
        <v>0.5</v>
      </c>
      <c r="BB58">
        <f t="shared" si="74"/>
        <v>1513.0920003290203</v>
      </c>
      <c r="BC58">
        <f t="shared" si="75"/>
        <v>32.86071065792779</v>
      </c>
      <c r="BD58">
        <f t="shared" si="76"/>
        <v>163.90520837783635</v>
      </c>
      <c r="BE58">
        <f t="shared" si="77"/>
        <v>2.1931343744433819E-2</v>
      </c>
      <c r="BF58">
        <f t="shared" si="78"/>
        <v>2.3842753783808353</v>
      </c>
      <c r="BG58">
        <f t="shared" si="79"/>
        <v>256.58715154678822</v>
      </c>
      <c r="BH58" t="s">
        <v>641</v>
      </c>
      <c r="BI58">
        <v>665</v>
      </c>
      <c r="BJ58">
        <f t="shared" si="80"/>
        <v>665</v>
      </c>
      <c r="BK58">
        <f t="shared" si="81"/>
        <v>0.44462573683506768</v>
      </c>
      <c r="BL58">
        <f t="shared" si="82"/>
        <v>0.48726230671855031</v>
      </c>
      <c r="BM58">
        <f t="shared" si="83"/>
        <v>0.84282740232822406</v>
      </c>
      <c r="BN58">
        <f t="shared" si="84"/>
        <v>0.28979010389196769</v>
      </c>
      <c r="BO58">
        <f t="shared" si="85"/>
        <v>0.76129127100654526</v>
      </c>
      <c r="BP58">
        <f t="shared" si="86"/>
        <v>0.3454557020683624</v>
      </c>
      <c r="BQ58">
        <f t="shared" si="87"/>
        <v>0.6545442979316376</v>
      </c>
      <c r="BR58">
        <v>5994</v>
      </c>
      <c r="BS58">
        <v>290.00000000000011</v>
      </c>
      <c r="BT58">
        <v>1128.72</v>
      </c>
      <c r="BU58">
        <v>125</v>
      </c>
      <c r="BV58">
        <v>10425.4</v>
      </c>
      <c r="BW58">
        <v>1125.03</v>
      </c>
      <c r="BX58">
        <v>3.69</v>
      </c>
      <c r="BY58">
        <v>300.00000000000011</v>
      </c>
      <c r="BZ58">
        <v>38.299999999999997</v>
      </c>
      <c r="CA58">
        <v>1197.3907400936071</v>
      </c>
      <c r="CB58">
        <v>1.088939999805876</v>
      </c>
      <c r="CC58">
        <v>-75.435618286057007</v>
      </c>
      <c r="CD58">
        <v>0.92760772457443452</v>
      </c>
      <c r="CE58">
        <v>0.99578401568388064</v>
      </c>
      <c r="CF58">
        <v>-1.1297624916573981E-2</v>
      </c>
      <c r="CG58">
        <v>289.99999999999989</v>
      </c>
      <c r="CH58">
        <v>1122.1400000000001</v>
      </c>
      <c r="CI58">
        <v>675</v>
      </c>
      <c r="CJ58">
        <v>10378.200000000001</v>
      </c>
      <c r="CK58">
        <v>1124.7</v>
      </c>
      <c r="CL58">
        <v>-2.56</v>
      </c>
      <c r="CZ58">
        <f t="shared" si="88"/>
        <v>1799.89</v>
      </c>
      <c r="DA58">
        <f t="shared" si="89"/>
        <v>1513.0920003290203</v>
      </c>
      <c r="DB58">
        <f t="shared" si="90"/>
        <v>0.84065804039636871</v>
      </c>
      <c r="DC58">
        <f t="shared" si="91"/>
        <v>0.19131608079273757</v>
      </c>
      <c r="DD58">
        <v>6</v>
      </c>
      <c r="DE58">
        <v>0.5</v>
      </c>
      <c r="DF58" t="s">
        <v>425</v>
      </c>
      <c r="DG58">
        <v>2</v>
      </c>
      <c r="DH58">
        <v>1693595226.5</v>
      </c>
      <c r="DI58">
        <v>458.38299999999998</v>
      </c>
      <c r="DJ58">
        <v>500.13799999999998</v>
      </c>
      <c r="DK58">
        <v>23.362400000000001</v>
      </c>
      <c r="DL58">
        <v>18.393799999999999</v>
      </c>
      <c r="DM58">
        <v>460.92399999999998</v>
      </c>
      <c r="DN58">
        <v>23.196899999999999</v>
      </c>
      <c r="DO58">
        <v>500.125</v>
      </c>
      <c r="DP58">
        <v>99.710300000000004</v>
      </c>
      <c r="DQ58">
        <v>9.9261000000000002E-2</v>
      </c>
      <c r="DR58">
        <v>28.4193</v>
      </c>
      <c r="DS58">
        <v>27.995100000000001</v>
      </c>
      <c r="DT58">
        <v>999.9</v>
      </c>
      <c r="DU58">
        <v>0</v>
      </c>
      <c r="DV58">
        <v>0</v>
      </c>
      <c r="DW58">
        <v>10050</v>
      </c>
      <c r="DX58">
        <v>0</v>
      </c>
      <c r="DY58">
        <v>41.449599999999997</v>
      </c>
      <c r="DZ58">
        <v>-41.7547</v>
      </c>
      <c r="EA58">
        <v>469.34899999999999</v>
      </c>
      <c r="EB58">
        <v>509.51</v>
      </c>
      <c r="EC58">
        <v>4.9686000000000003</v>
      </c>
      <c r="ED58">
        <v>500.13799999999998</v>
      </c>
      <c r="EE58">
        <v>18.393799999999999</v>
      </c>
      <c r="EF58">
        <v>2.3294700000000002</v>
      </c>
      <c r="EG58">
        <v>1.83405</v>
      </c>
      <c r="EH58">
        <v>19.881599999999999</v>
      </c>
      <c r="EI58">
        <v>16.079999999999998</v>
      </c>
      <c r="EJ58">
        <v>1799.89</v>
      </c>
      <c r="EK58">
        <v>0.97800500000000001</v>
      </c>
      <c r="EL58">
        <v>2.1994699999999999E-2</v>
      </c>
      <c r="EM58">
        <v>0</v>
      </c>
      <c r="EN58">
        <v>937.98199999999997</v>
      </c>
      <c r="EO58">
        <v>4.9995000000000003</v>
      </c>
      <c r="EP58">
        <v>17808</v>
      </c>
      <c r="EQ58">
        <v>16658.8</v>
      </c>
      <c r="ER58">
        <v>49.125</v>
      </c>
      <c r="ES58">
        <v>50.25</v>
      </c>
      <c r="ET58">
        <v>50.061999999999998</v>
      </c>
      <c r="EU58">
        <v>49.186999999999998</v>
      </c>
      <c r="EV58">
        <v>50.186999999999998</v>
      </c>
      <c r="EW58">
        <v>1755.41</v>
      </c>
      <c r="EX58">
        <v>39.479999999999997</v>
      </c>
      <c r="EY58">
        <v>0</v>
      </c>
      <c r="EZ58">
        <v>129.80000019073489</v>
      </c>
      <c r="FA58">
        <v>0</v>
      </c>
      <c r="FB58">
        <v>937.97679999999991</v>
      </c>
      <c r="FC58">
        <v>-0.76176920838376749</v>
      </c>
      <c r="FD58">
        <v>-16.9999999645249</v>
      </c>
      <c r="FE58">
        <v>17810.491999999998</v>
      </c>
      <c r="FF58">
        <v>15</v>
      </c>
      <c r="FG58">
        <v>1693595172</v>
      </c>
      <c r="FH58" t="s">
        <v>642</v>
      </c>
      <c r="FI58">
        <v>1693595172</v>
      </c>
      <c r="FJ58">
        <v>1693595157.5</v>
      </c>
      <c r="FK58">
        <v>48</v>
      </c>
      <c r="FL58">
        <v>2.9000000000000001E-2</v>
      </c>
      <c r="FM58">
        <v>-5.0000000000000001E-3</v>
      </c>
      <c r="FN58">
        <v>-2.593</v>
      </c>
      <c r="FO58">
        <v>-2.5000000000000001E-2</v>
      </c>
      <c r="FP58">
        <v>500</v>
      </c>
      <c r="FQ58">
        <v>18</v>
      </c>
      <c r="FR58">
        <v>0.22</v>
      </c>
      <c r="FS58">
        <v>0.09</v>
      </c>
      <c r="FT58">
        <v>32.614881646737878</v>
      </c>
      <c r="FU58">
        <v>0.38641682625935231</v>
      </c>
      <c r="FV58">
        <v>0.1836248720729993</v>
      </c>
      <c r="FW58">
        <v>1</v>
      </c>
      <c r="FX58">
        <v>0.30206823128618032</v>
      </c>
      <c r="FY58">
        <v>-2.951988646575706E-2</v>
      </c>
      <c r="FZ58">
        <v>4.4697069115890407E-3</v>
      </c>
      <c r="GA58">
        <v>1</v>
      </c>
      <c r="GB58">
        <v>2</v>
      </c>
      <c r="GC58">
        <v>2</v>
      </c>
      <c r="GD58" t="s">
        <v>427</v>
      </c>
      <c r="GE58">
        <v>2.97024</v>
      </c>
      <c r="GF58">
        <v>2.8113899999999998</v>
      </c>
      <c r="GG58">
        <v>0.108295</v>
      </c>
      <c r="GH58">
        <v>0.113798</v>
      </c>
      <c r="GI58">
        <v>0.117852</v>
      </c>
      <c r="GJ58">
        <v>9.8694699999999996E-2</v>
      </c>
      <c r="GK58">
        <v>26340</v>
      </c>
      <c r="GL58">
        <v>24109.5</v>
      </c>
      <c r="GM58">
        <v>26550.1</v>
      </c>
      <c r="GN58">
        <v>25668.1</v>
      </c>
      <c r="GO58">
        <v>31867.4</v>
      </c>
      <c r="GP58">
        <v>32579.9</v>
      </c>
      <c r="GQ58">
        <v>37587.699999999997</v>
      </c>
      <c r="GR58">
        <v>37963.5</v>
      </c>
      <c r="GS58">
        <v>1.9654</v>
      </c>
      <c r="GT58">
        <v>1.9061999999999999</v>
      </c>
      <c r="GU58">
        <v>3.78489E-3</v>
      </c>
      <c r="GV58">
        <v>0</v>
      </c>
      <c r="GW58">
        <v>27.933299999999999</v>
      </c>
      <c r="GX58">
        <v>999.9</v>
      </c>
      <c r="GY58">
        <v>25.7</v>
      </c>
      <c r="GZ58">
        <v>47.5</v>
      </c>
      <c r="HA58">
        <v>28.231100000000001</v>
      </c>
      <c r="HB58">
        <v>61.611400000000003</v>
      </c>
      <c r="HC58">
        <v>15.2324</v>
      </c>
      <c r="HD58">
        <v>1</v>
      </c>
      <c r="HE58">
        <v>0.33439000000000002</v>
      </c>
      <c r="HF58">
        <v>3.52325</v>
      </c>
      <c r="HG58">
        <v>20.210599999999999</v>
      </c>
      <c r="HH58">
        <v>5.2088999999999999</v>
      </c>
      <c r="HI58">
        <v>11.9351</v>
      </c>
      <c r="HJ58">
        <v>4.9875999999999996</v>
      </c>
      <c r="HK58">
        <v>3.2909999999999999</v>
      </c>
      <c r="HL58">
        <v>9999</v>
      </c>
      <c r="HM58">
        <v>9999</v>
      </c>
      <c r="HN58">
        <v>9999</v>
      </c>
      <c r="HO58">
        <v>999.9</v>
      </c>
      <c r="HP58">
        <v>1.8714</v>
      </c>
      <c r="HQ58">
        <v>1.87731</v>
      </c>
      <c r="HR58">
        <v>1.8751500000000001</v>
      </c>
      <c r="HS58">
        <v>1.87338</v>
      </c>
      <c r="HT58">
        <v>1.87388</v>
      </c>
      <c r="HU58">
        <v>1.8713299999999999</v>
      </c>
      <c r="HV58">
        <v>1.87714</v>
      </c>
      <c r="HW58">
        <v>1.8762799999999999</v>
      </c>
      <c r="HX58">
        <v>5</v>
      </c>
      <c r="HY58">
        <v>0</v>
      </c>
      <c r="HZ58">
        <v>0</v>
      </c>
      <c r="IA58">
        <v>0</v>
      </c>
      <c r="IB58" t="s">
        <v>428</v>
      </c>
      <c r="IC58" t="s">
        <v>429</v>
      </c>
      <c r="ID58" t="s">
        <v>430</v>
      </c>
      <c r="IE58" t="s">
        <v>430</v>
      </c>
      <c r="IF58" t="s">
        <v>430</v>
      </c>
      <c r="IG58" t="s">
        <v>430</v>
      </c>
      <c r="IH58">
        <v>0</v>
      </c>
      <c r="II58">
        <v>100</v>
      </c>
      <c r="IJ58">
        <v>100</v>
      </c>
      <c r="IK58">
        <v>-2.5409999999999999</v>
      </c>
      <c r="IL58">
        <v>0.16550000000000001</v>
      </c>
      <c r="IM58">
        <v>-1.656922444741014</v>
      </c>
      <c r="IN58">
        <v>-2.677719669153116E-3</v>
      </c>
      <c r="IO58">
        <v>1.9353498771248068E-6</v>
      </c>
      <c r="IP58">
        <v>-6.1862177325538213E-10</v>
      </c>
      <c r="IQ58">
        <v>-0.23323838146268799</v>
      </c>
      <c r="IR58">
        <v>-1.5299015507423901E-2</v>
      </c>
      <c r="IS58">
        <v>1.742162107778985E-3</v>
      </c>
      <c r="IT58">
        <v>-1.472690239905804E-5</v>
      </c>
      <c r="IU58">
        <v>3</v>
      </c>
      <c r="IV58">
        <v>2255</v>
      </c>
      <c r="IW58">
        <v>2</v>
      </c>
      <c r="IX58">
        <v>41</v>
      </c>
      <c r="IY58">
        <v>0.9</v>
      </c>
      <c r="IZ58">
        <v>1.1000000000000001</v>
      </c>
      <c r="JA58">
        <v>1.1437999999999999</v>
      </c>
      <c r="JB58">
        <v>2.5683600000000002</v>
      </c>
      <c r="JC58">
        <v>1.5991200000000001</v>
      </c>
      <c r="JD58">
        <v>2.2692899999999998</v>
      </c>
      <c r="JE58">
        <v>1.5502899999999999</v>
      </c>
      <c r="JF58">
        <v>2.4243199999999998</v>
      </c>
      <c r="JG58">
        <v>52.444899999999997</v>
      </c>
      <c r="JH58">
        <v>23.868600000000001</v>
      </c>
      <c r="JI58">
        <v>18</v>
      </c>
      <c r="JJ58">
        <v>504.34399999999999</v>
      </c>
      <c r="JK58">
        <v>436.68099999999998</v>
      </c>
      <c r="JL58">
        <v>23.1431</v>
      </c>
      <c r="JM58">
        <v>31.5518</v>
      </c>
      <c r="JN58">
        <v>30.0002</v>
      </c>
      <c r="JO58">
        <v>31.584800000000001</v>
      </c>
      <c r="JP58">
        <v>31.565100000000001</v>
      </c>
      <c r="JQ58">
        <v>22.912800000000001</v>
      </c>
      <c r="JR58">
        <v>31.489799999999999</v>
      </c>
      <c r="JS58">
        <v>0</v>
      </c>
      <c r="JT58">
        <v>23.149100000000001</v>
      </c>
      <c r="JU58">
        <v>500</v>
      </c>
      <c r="JV58">
        <v>18.3689</v>
      </c>
      <c r="JW58">
        <v>99.131100000000004</v>
      </c>
      <c r="JX58">
        <v>98.631100000000004</v>
      </c>
    </row>
    <row r="59" spans="1:284" x14ac:dyDescent="0.3">
      <c r="A59">
        <v>43</v>
      </c>
      <c r="B59">
        <v>1693595351.5</v>
      </c>
      <c r="C59">
        <v>10486</v>
      </c>
      <c r="D59" t="s">
        <v>643</v>
      </c>
      <c r="E59" t="s">
        <v>644</v>
      </c>
      <c r="F59" t="s">
        <v>416</v>
      </c>
      <c r="G59" t="s">
        <v>417</v>
      </c>
      <c r="H59" t="s">
        <v>509</v>
      </c>
      <c r="I59" t="s">
        <v>591</v>
      </c>
      <c r="J59" t="s">
        <v>508</v>
      </c>
      <c r="K59" t="s">
        <v>592</v>
      </c>
      <c r="L59" t="s">
        <v>593</v>
      </c>
      <c r="M59">
        <v>1693595351.5</v>
      </c>
      <c r="N59">
        <f t="shared" si="46"/>
        <v>3.8353791945418786E-3</v>
      </c>
      <c r="O59">
        <f t="shared" si="47"/>
        <v>3.8353791945418787</v>
      </c>
      <c r="P59">
        <f t="shared" si="48"/>
        <v>32.9393140315632</v>
      </c>
      <c r="Q59">
        <f t="shared" si="49"/>
        <v>557.82299999999998</v>
      </c>
      <c r="R59">
        <f t="shared" si="50"/>
        <v>341.25410815793174</v>
      </c>
      <c r="S59">
        <f t="shared" si="51"/>
        <v>34.060424772214333</v>
      </c>
      <c r="T59">
        <f t="shared" si="52"/>
        <v>55.676072092641</v>
      </c>
      <c r="U59">
        <f t="shared" si="53"/>
        <v>0.26721917577469934</v>
      </c>
      <c r="V59">
        <f t="shared" si="54"/>
        <v>2.9156637892199706</v>
      </c>
      <c r="W59">
        <f t="shared" si="55"/>
        <v>0.25432076006216436</v>
      </c>
      <c r="X59">
        <f t="shared" si="56"/>
        <v>0.16005745125343418</v>
      </c>
      <c r="Y59">
        <f t="shared" si="57"/>
        <v>344.38018749848271</v>
      </c>
      <c r="Z59">
        <f t="shared" si="58"/>
        <v>29.43639843688478</v>
      </c>
      <c r="AA59">
        <f t="shared" si="59"/>
        <v>27.985600000000002</v>
      </c>
      <c r="AB59">
        <f t="shared" si="60"/>
        <v>3.7916551897311055</v>
      </c>
      <c r="AC59">
        <f t="shared" si="61"/>
        <v>60.055597521997925</v>
      </c>
      <c r="AD59">
        <f t="shared" si="62"/>
        <v>2.3326194474868998</v>
      </c>
      <c r="AE59">
        <f t="shared" si="63"/>
        <v>3.8840999735827761</v>
      </c>
      <c r="AF59">
        <f t="shared" si="64"/>
        <v>1.4590357422442057</v>
      </c>
      <c r="AG59">
        <f t="shared" si="65"/>
        <v>-169.14022247929685</v>
      </c>
      <c r="AH59">
        <f t="shared" si="66"/>
        <v>65.044918355391673</v>
      </c>
      <c r="AI59">
        <f t="shared" si="67"/>
        <v>4.872140483876886</v>
      </c>
      <c r="AJ59">
        <f t="shared" si="68"/>
        <v>245.15702385845441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52226.704866758744</v>
      </c>
      <c r="AP59" t="s">
        <v>422</v>
      </c>
      <c r="AQ59">
        <v>10238.9</v>
      </c>
      <c r="AR59">
        <v>302.21199999999999</v>
      </c>
      <c r="AS59">
        <v>4052.3</v>
      </c>
      <c r="AT59">
        <f t="shared" si="72"/>
        <v>0.92542210596451402</v>
      </c>
      <c r="AU59">
        <v>-0.32343011824092421</v>
      </c>
      <c r="AV59" t="s">
        <v>645</v>
      </c>
      <c r="AW59">
        <v>10411.200000000001</v>
      </c>
      <c r="AX59">
        <v>935.80280769230762</v>
      </c>
      <c r="AY59">
        <v>1202.22025730474</v>
      </c>
      <c r="AZ59">
        <f t="shared" si="73"/>
        <v>0.22160452545502285</v>
      </c>
      <c r="BA59">
        <v>0.5</v>
      </c>
      <c r="BB59">
        <f t="shared" si="74"/>
        <v>1513.2347937492414</v>
      </c>
      <c r="BC59">
        <f t="shared" si="75"/>
        <v>32.9393140315632</v>
      </c>
      <c r="BD59">
        <f t="shared" si="76"/>
        <v>167.66983918541501</v>
      </c>
      <c r="BE59">
        <f t="shared" si="77"/>
        <v>2.198121817394327E-2</v>
      </c>
      <c r="BF59">
        <f t="shared" si="78"/>
        <v>2.3706801855800199</v>
      </c>
      <c r="BG59">
        <f t="shared" si="79"/>
        <v>256.80822042540473</v>
      </c>
      <c r="BH59" t="s">
        <v>646</v>
      </c>
      <c r="BI59">
        <v>660.18</v>
      </c>
      <c r="BJ59">
        <f t="shared" si="80"/>
        <v>660.18</v>
      </c>
      <c r="BK59">
        <f t="shared" si="81"/>
        <v>0.45086601561675665</v>
      </c>
      <c r="BL59">
        <f t="shared" si="82"/>
        <v>0.49150860295354415</v>
      </c>
      <c r="BM59">
        <f t="shared" si="83"/>
        <v>0.84020604892965467</v>
      </c>
      <c r="BN59">
        <f t="shared" si="84"/>
        <v>0.29601667256950986</v>
      </c>
      <c r="BO59">
        <f t="shared" si="85"/>
        <v>0.76000342997157944</v>
      </c>
      <c r="BP59">
        <f t="shared" si="86"/>
        <v>0.34674415040284995</v>
      </c>
      <c r="BQ59">
        <f t="shared" si="87"/>
        <v>0.65325584959715011</v>
      </c>
      <c r="BR59">
        <v>5996</v>
      </c>
      <c r="BS59">
        <v>290.00000000000011</v>
      </c>
      <c r="BT59">
        <v>1133.1600000000001</v>
      </c>
      <c r="BU59">
        <v>185</v>
      </c>
      <c r="BV59">
        <v>10411.200000000001</v>
      </c>
      <c r="BW59">
        <v>1128.68</v>
      </c>
      <c r="BX59">
        <v>4.4800000000000004</v>
      </c>
      <c r="BY59">
        <v>300.00000000000011</v>
      </c>
      <c r="BZ59">
        <v>38.299999999999997</v>
      </c>
      <c r="CA59">
        <v>1202.22025730474</v>
      </c>
      <c r="CB59">
        <v>1.308711822819967</v>
      </c>
      <c r="CC59">
        <v>-76.567717721787119</v>
      </c>
      <c r="CD59">
        <v>1.1147349886597679</v>
      </c>
      <c r="CE59">
        <v>0.9941001626709326</v>
      </c>
      <c r="CF59">
        <v>-1.129683826473861E-2</v>
      </c>
      <c r="CG59">
        <v>289.99999999999989</v>
      </c>
      <c r="CH59">
        <v>1125.83</v>
      </c>
      <c r="CI59">
        <v>775</v>
      </c>
      <c r="CJ59">
        <v>10368.4</v>
      </c>
      <c r="CK59">
        <v>1128.3699999999999</v>
      </c>
      <c r="CL59">
        <v>-2.54</v>
      </c>
      <c r="CZ59">
        <f t="shared" si="88"/>
        <v>1800.06</v>
      </c>
      <c r="DA59">
        <f t="shared" si="89"/>
        <v>1513.2347937492414</v>
      </c>
      <c r="DB59">
        <f t="shared" si="90"/>
        <v>0.84065797459486979</v>
      </c>
      <c r="DC59">
        <f t="shared" si="91"/>
        <v>0.19131594918973963</v>
      </c>
      <c r="DD59">
        <v>6</v>
      </c>
      <c r="DE59">
        <v>0.5</v>
      </c>
      <c r="DF59" t="s">
        <v>425</v>
      </c>
      <c r="DG59">
        <v>2</v>
      </c>
      <c r="DH59">
        <v>1693595351.5</v>
      </c>
      <c r="DI59">
        <v>557.82299999999998</v>
      </c>
      <c r="DJ59">
        <v>599.89700000000005</v>
      </c>
      <c r="DK59">
        <v>23.370699999999999</v>
      </c>
      <c r="DL59">
        <v>18.878</v>
      </c>
      <c r="DM59">
        <v>560.37300000000005</v>
      </c>
      <c r="DN59">
        <v>23.1996</v>
      </c>
      <c r="DO59">
        <v>500.24400000000003</v>
      </c>
      <c r="DP59">
        <v>99.709100000000007</v>
      </c>
      <c r="DQ59">
        <v>0.100467</v>
      </c>
      <c r="DR59">
        <v>28.3994</v>
      </c>
      <c r="DS59">
        <v>27.985600000000002</v>
      </c>
      <c r="DT59">
        <v>999.9</v>
      </c>
      <c r="DU59">
        <v>0</v>
      </c>
      <c r="DV59">
        <v>0</v>
      </c>
      <c r="DW59">
        <v>9950</v>
      </c>
      <c r="DX59">
        <v>0</v>
      </c>
      <c r="DY59">
        <v>41.5152</v>
      </c>
      <c r="DZ59">
        <v>-42.073799999999999</v>
      </c>
      <c r="EA59">
        <v>571.17200000000003</v>
      </c>
      <c r="EB59">
        <v>611.44000000000005</v>
      </c>
      <c r="EC59">
        <v>4.4926399999999997</v>
      </c>
      <c r="ED59">
        <v>599.89700000000005</v>
      </c>
      <c r="EE59">
        <v>18.878</v>
      </c>
      <c r="EF59">
        <v>2.3302700000000001</v>
      </c>
      <c r="EG59">
        <v>1.8823099999999999</v>
      </c>
      <c r="EH59">
        <v>19.8872</v>
      </c>
      <c r="EI59">
        <v>16.4876</v>
      </c>
      <c r="EJ59">
        <v>1800.06</v>
      </c>
      <c r="EK59">
        <v>0.97800900000000002</v>
      </c>
      <c r="EL59">
        <v>2.19911E-2</v>
      </c>
      <c r="EM59">
        <v>0</v>
      </c>
      <c r="EN59">
        <v>935.70899999999995</v>
      </c>
      <c r="EO59">
        <v>4.9995000000000003</v>
      </c>
      <c r="EP59">
        <v>17768.7</v>
      </c>
      <c r="EQ59">
        <v>16660.400000000001</v>
      </c>
      <c r="ER59">
        <v>49.186999999999998</v>
      </c>
      <c r="ES59">
        <v>50.436999999999998</v>
      </c>
      <c r="ET59">
        <v>50.25</v>
      </c>
      <c r="EU59">
        <v>49.311999999999998</v>
      </c>
      <c r="EV59">
        <v>50.25</v>
      </c>
      <c r="EW59">
        <v>1755.59</v>
      </c>
      <c r="EX59">
        <v>39.479999999999997</v>
      </c>
      <c r="EY59">
        <v>0</v>
      </c>
      <c r="EZ59">
        <v>123</v>
      </c>
      <c r="FA59">
        <v>0</v>
      </c>
      <c r="FB59">
        <v>935.80280769230762</v>
      </c>
      <c r="FC59">
        <v>-1.719555566201546</v>
      </c>
      <c r="FD59">
        <v>-34.276923087702947</v>
      </c>
      <c r="FE59">
        <v>17771.761538461538</v>
      </c>
      <c r="FF59">
        <v>15</v>
      </c>
      <c r="FG59">
        <v>1693595315</v>
      </c>
      <c r="FH59" t="s">
        <v>647</v>
      </c>
      <c r="FI59">
        <v>1693595312.5</v>
      </c>
      <c r="FJ59">
        <v>1693595315</v>
      </c>
      <c r="FK59">
        <v>49</v>
      </c>
      <c r="FL59">
        <v>0.108</v>
      </c>
      <c r="FM59">
        <v>5.0000000000000001E-3</v>
      </c>
      <c r="FN59">
        <v>-2.5950000000000002</v>
      </c>
      <c r="FO59">
        <v>-1.0999999999999999E-2</v>
      </c>
      <c r="FP59">
        <v>600</v>
      </c>
      <c r="FQ59">
        <v>18</v>
      </c>
      <c r="FR59">
        <v>0.39</v>
      </c>
      <c r="FS59">
        <v>0.04</v>
      </c>
      <c r="FT59">
        <v>33.363798981681413</v>
      </c>
      <c r="FU59">
        <v>-0.73605371257924346</v>
      </c>
      <c r="FV59">
        <v>0.19997433224403471</v>
      </c>
      <c r="FW59">
        <v>1</v>
      </c>
      <c r="FX59">
        <v>0.2598347948924265</v>
      </c>
      <c r="FY59">
        <v>7.896903078132092E-2</v>
      </c>
      <c r="FZ59">
        <v>1.6436661334039631E-2</v>
      </c>
      <c r="GA59">
        <v>1</v>
      </c>
      <c r="GB59">
        <v>2</v>
      </c>
      <c r="GC59">
        <v>2</v>
      </c>
      <c r="GD59" t="s">
        <v>427</v>
      </c>
      <c r="GE59">
        <v>2.97051</v>
      </c>
      <c r="GF59">
        <v>2.8117299999999998</v>
      </c>
      <c r="GG59">
        <v>0.124975</v>
      </c>
      <c r="GH59">
        <v>0.129771</v>
      </c>
      <c r="GI59">
        <v>0.117849</v>
      </c>
      <c r="GJ59">
        <v>0.10054399999999999</v>
      </c>
      <c r="GK59">
        <v>25845.4</v>
      </c>
      <c r="GL59">
        <v>23671.9</v>
      </c>
      <c r="GM59">
        <v>26548.7</v>
      </c>
      <c r="GN59">
        <v>25665.4</v>
      </c>
      <c r="GO59">
        <v>31866.6</v>
      </c>
      <c r="GP59">
        <v>32511.1</v>
      </c>
      <c r="GQ59">
        <v>37584.800000000003</v>
      </c>
      <c r="GR59">
        <v>37959.9</v>
      </c>
      <c r="GS59">
        <v>1.9638</v>
      </c>
      <c r="GT59">
        <v>1.9052</v>
      </c>
      <c r="GU59">
        <v>8.8810899999999995E-3</v>
      </c>
      <c r="GV59">
        <v>0</v>
      </c>
      <c r="GW59">
        <v>27.840599999999998</v>
      </c>
      <c r="GX59">
        <v>999.9</v>
      </c>
      <c r="GY59">
        <v>25.2</v>
      </c>
      <c r="GZ59">
        <v>47.8</v>
      </c>
      <c r="HA59">
        <v>28.1052</v>
      </c>
      <c r="HB59">
        <v>61.741399999999999</v>
      </c>
      <c r="HC59">
        <v>14.2308</v>
      </c>
      <c r="HD59">
        <v>1</v>
      </c>
      <c r="HE59">
        <v>0.33679900000000002</v>
      </c>
      <c r="HF59">
        <v>3.3565499999999999</v>
      </c>
      <c r="HG59">
        <v>20.2133</v>
      </c>
      <c r="HH59">
        <v>5.2100999999999997</v>
      </c>
      <c r="HI59">
        <v>11.9381</v>
      </c>
      <c r="HJ59">
        <v>4.9880000000000004</v>
      </c>
      <c r="HK59">
        <v>3.2909999999999999</v>
      </c>
      <c r="HL59">
        <v>9999</v>
      </c>
      <c r="HM59">
        <v>9999</v>
      </c>
      <c r="HN59">
        <v>9999</v>
      </c>
      <c r="HO59">
        <v>999.9</v>
      </c>
      <c r="HP59">
        <v>1.8714599999999999</v>
      </c>
      <c r="HQ59">
        <v>1.8773299999999999</v>
      </c>
      <c r="HR59">
        <v>1.8751500000000001</v>
      </c>
      <c r="HS59">
        <v>1.8733500000000001</v>
      </c>
      <c r="HT59">
        <v>1.87391</v>
      </c>
      <c r="HU59">
        <v>1.87134</v>
      </c>
      <c r="HV59">
        <v>1.87714</v>
      </c>
      <c r="HW59">
        <v>1.8763099999999999</v>
      </c>
      <c r="HX59">
        <v>5</v>
      </c>
      <c r="HY59">
        <v>0</v>
      </c>
      <c r="HZ59">
        <v>0</v>
      </c>
      <c r="IA59">
        <v>0</v>
      </c>
      <c r="IB59" t="s">
        <v>428</v>
      </c>
      <c r="IC59" t="s">
        <v>429</v>
      </c>
      <c r="ID59" t="s">
        <v>430</v>
      </c>
      <c r="IE59" t="s">
        <v>430</v>
      </c>
      <c r="IF59" t="s">
        <v>430</v>
      </c>
      <c r="IG59" t="s">
        <v>430</v>
      </c>
      <c r="IH59">
        <v>0</v>
      </c>
      <c r="II59">
        <v>100</v>
      </c>
      <c r="IJ59">
        <v>100</v>
      </c>
      <c r="IK59">
        <v>-2.5499999999999998</v>
      </c>
      <c r="IL59">
        <v>0.1711</v>
      </c>
      <c r="IM59">
        <v>-1.5488919776903931</v>
      </c>
      <c r="IN59">
        <v>-2.677719669153116E-3</v>
      </c>
      <c r="IO59">
        <v>1.9353498771248068E-6</v>
      </c>
      <c r="IP59">
        <v>-6.1862177325538213E-10</v>
      </c>
      <c r="IQ59">
        <v>-0.22780966095557481</v>
      </c>
      <c r="IR59">
        <v>-1.5299015507423901E-2</v>
      </c>
      <c r="IS59">
        <v>1.742162107778985E-3</v>
      </c>
      <c r="IT59">
        <v>-1.472690239905804E-5</v>
      </c>
      <c r="IU59">
        <v>3</v>
      </c>
      <c r="IV59">
        <v>2255</v>
      </c>
      <c r="IW59">
        <v>2</v>
      </c>
      <c r="IX59">
        <v>41</v>
      </c>
      <c r="IY59">
        <v>0.7</v>
      </c>
      <c r="IZ59">
        <v>0.6</v>
      </c>
      <c r="JA59">
        <v>1.32568</v>
      </c>
      <c r="JB59">
        <v>2.5647000000000002</v>
      </c>
      <c r="JC59">
        <v>1.5991200000000001</v>
      </c>
      <c r="JD59">
        <v>2.2692899999999998</v>
      </c>
      <c r="JE59">
        <v>1.5502899999999999</v>
      </c>
      <c r="JF59">
        <v>2.3596200000000001</v>
      </c>
      <c r="JG59">
        <v>52.858400000000003</v>
      </c>
      <c r="JH59">
        <v>23.842300000000002</v>
      </c>
      <c r="JI59">
        <v>18</v>
      </c>
      <c r="JJ59">
        <v>503.65100000000001</v>
      </c>
      <c r="JK59">
        <v>436.36099999999999</v>
      </c>
      <c r="JL59">
        <v>23.1784</v>
      </c>
      <c r="JM59">
        <v>31.593399999999999</v>
      </c>
      <c r="JN59">
        <v>30.0001</v>
      </c>
      <c r="JO59">
        <v>31.626300000000001</v>
      </c>
      <c r="JP59">
        <v>31.6037</v>
      </c>
      <c r="JQ59">
        <v>26.557700000000001</v>
      </c>
      <c r="JR59">
        <v>28.779599999999999</v>
      </c>
      <c r="JS59">
        <v>0</v>
      </c>
      <c r="JT59">
        <v>23.184100000000001</v>
      </c>
      <c r="JU59">
        <v>600</v>
      </c>
      <c r="JV59">
        <v>18.8843</v>
      </c>
      <c r="JW59">
        <v>99.124499999999998</v>
      </c>
      <c r="JX59">
        <v>98.621300000000005</v>
      </c>
    </row>
    <row r="60" spans="1:284" x14ac:dyDescent="0.3">
      <c r="A60">
        <v>44</v>
      </c>
      <c r="B60">
        <v>1693595464</v>
      </c>
      <c r="C60">
        <v>10598.5</v>
      </c>
      <c r="D60" t="s">
        <v>648</v>
      </c>
      <c r="E60" t="s">
        <v>649</v>
      </c>
      <c r="F60" t="s">
        <v>416</v>
      </c>
      <c r="G60" t="s">
        <v>417</v>
      </c>
      <c r="H60" t="s">
        <v>509</v>
      </c>
      <c r="I60" t="s">
        <v>591</v>
      </c>
      <c r="J60" t="s">
        <v>508</v>
      </c>
      <c r="K60" t="s">
        <v>592</v>
      </c>
      <c r="L60" t="s">
        <v>593</v>
      </c>
      <c r="M60">
        <v>1693595464</v>
      </c>
      <c r="N60">
        <f t="shared" si="46"/>
        <v>3.3518104670216377E-3</v>
      </c>
      <c r="O60">
        <f t="shared" si="47"/>
        <v>3.3518104670216378</v>
      </c>
      <c r="P60">
        <f t="shared" si="48"/>
        <v>33.628779323833925</v>
      </c>
      <c r="Q60">
        <f t="shared" si="49"/>
        <v>756.65899999999999</v>
      </c>
      <c r="R60">
        <f t="shared" si="50"/>
        <v>499.50799833005931</v>
      </c>
      <c r="S60">
        <f t="shared" si="51"/>
        <v>49.857245331622295</v>
      </c>
      <c r="T60">
        <f t="shared" si="52"/>
        <v>75.524182838915294</v>
      </c>
      <c r="U60">
        <f t="shared" si="53"/>
        <v>0.23069148951453403</v>
      </c>
      <c r="V60">
        <f t="shared" si="54"/>
        <v>2.9122127427156297</v>
      </c>
      <c r="W60">
        <f t="shared" si="55"/>
        <v>0.22099875599673938</v>
      </c>
      <c r="X60">
        <f t="shared" si="56"/>
        <v>0.13896113932452919</v>
      </c>
      <c r="Y60">
        <f t="shared" si="57"/>
        <v>344.40990065825673</v>
      </c>
      <c r="Z60">
        <f t="shared" si="58"/>
        <v>29.479719782405166</v>
      </c>
      <c r="AA60">
        <f t="shared" si="59"/>
        <v>27.999600000000001</v>
      </c>
      <c r="AB60">
        <f t="shared" si="60"/>
        <v>3.7947511899837059</v>
      </c>
      <c r="AC60">
        <f t="shared" si="61"/>
        <v>60.214764963339732</v>
      </c>
      <c r="AD60">
        <f t="shared" si="62"/>
        <v>2.3273528446652398</v>
      </c>
      <c r="AE60">
        <f t="shared" si="63"/>
        <v>3.8650866545475866</v>
      </c>
      <c r="AF60">
        <f t="shared" si="64"/>
        <v>1.467398345318466</v>
      </c>
      <c r="AG60">
        <f t="shared" si="65"/>
        <v>-147.81484159565423</v>
      </c>
      <c r="AH60">
        <f t="shared" si="66"/>
        <v>49.518813501718959</v>
      </c>
      <c r="AI60">
        <f t="shared" si="67"/>
        <v>3.7122622053827823</v>
      </c>
      <c r="AJ60">
        <f t="shared" si="68"/>
        <v>249.82613476970425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52142.501238836208</v>
      </c>
      <c r="AP60" t="s">
        <v>422</v>
      </c>
      <c r="AQ60">
        <v>10238.9</v>
      </c>
      <c r="AR60">
        <v>302.21199999999999</v>
      </c>
      <c r="AS60">
        <v>4052.3</v>
      </c>
      <c r="AT60">
        <f t="shared" si="72"/>
        <v>0.92542210596451402</v>
      </c>
      <c r="AU60">
        <v>-0.32343011824092421</v>
      </c>
      <c r="AV60" t="s">
        <v>650</v>
      </c>
      <c r="AW60">
        <v>10424.1</v>
      </c>
      <c r="AX60">
        <v>932.67276000000015</v>
      </c>
      <c r="AY60">
        <v>1202.1572596941371</v>
      </c>
      <c r="AZ60">
        <f t="shared" si="73"/>
        <v>0.2241674269493672</v>
      </c>
      <c r="BA60">
        <v>0.5</v>
      </c>
      <c r="BB60">
        <f t="shared" si="74"/>
        <v>1513.3614003291282</v>
      </c>
      <c r="BC60">
        <f t="shared" si="75"/>
        <v>33.628779323833925</v>
      </c>
      <c r="BD60">
        <f t="shared" si="76"/>
        <v>169.62316557813594</v>
      </c>
      <c r="BE60">
        <f t="shared" si="77"/>
        <v>2.2434964599130695E-2</v>
      </c>
      <c r="BF60">
        <f t="shared" si="78"/>
        <v>2.3708568220359294</v>
      </c>
      <c r="BG60">
        <f t="shared" si="79"/>
        <v>256.80534573066694</v>
      </c>
      <c r="BH60" t="s">
        <v>651</v>
      </c>
      <c r="BI60">
        <v>664.79</v>
      </c>
      <c r="BJ60">
        <f t="shared" si="80"/>
        <v>664.79</v>
      </c>
      <c r="BK60">
        <f t="shared" si="81"/>
        <v>0.44700246607574334</v>
      </c>
      <c r="BL60">
        <f t="shared" si="82"/>
        <v>0.50149035847015355</v>
      </c>
      <c r="BM60">
        <f t="shared" si="83"/>
        <v>0.84136806690042631</v>
      </c>
      <c r="BN60">
        <f t="shared" si="84"/>
        <v>0.2994454349209264</v>
      </c>
      <c r="BO60">
        <f t="shared" si="85"/>
        <v>0.76002022894019106</v>
      </c>
      <c r="BP60">
        <f t="shared" si="86"/>
        <v>0.35745203430984018</v>
      </c>
      <c r="BQ60">
        <f t="shared" si="87"/>
        <v>0.64254796569015982</v>
      </c>
      <c r="BR60">
        <v>5998</v>
      </c>
      <c r="BS60">
        <v>290.00000000000011</v>
      </c>
      <c r="BT60">
        <v>1134.18</v>
      </c>
      <c r="BU60">
        <v>125</v>
      </c>
      <c r="BV60">
        <v>10424.1</v>
      </c>
      <c r="BW60">
        <v>1128.83</v>
      </c>
      <c r="BX60">
        <v>5.35</v>
      </c>
      <c r="BY60">
        <v>300.00000000000011</v>
      </c>
      <c r="BZ60">
        <v>38.299999999999997</v>
      </c>
      <c r="CA60">
        <v>1202.1572596941371</v>
      </c>
      <c r="CB60">
        <v>1.234082841345733</v>
      </c>
      <c r="CC60">
        <v>-76.433395004071343</v>
      </c>
      <c r="CD60">
        <v>1.0510807092140619</v>
      </c>
      <c r="CE60">
        <v>0.99473291472269287</v>
      </c>
      <c r="CF60">
        <v>-1.129603092324807E-2</v>
      </c>
      <c r="CG60">
        <v>289.99999999999989</v>
      </c>
      <c r="CH60">
        <v>1126.49</v>
      </c>
      <c r="CI60">
        <v>805</v>
      </c>
      <c r="CJ60">
        <v>10365.200000000001</v>
      </c>
      <c r="CK60">
        <v>1128.42</v>
      </c>
      <c r="CL60">
        <v>-1.93</v>
      </c>
      <c r="CZ60">
        <f t="shared" si="88"/>
        <v>1800.21</v>
      </c>
      <c r="DA60">
        <f t="shared" si="89"/>
        <v>1513.3614003291282</v>
      </c>
      <c r="DB60">
        <f t="shared" si="90"/>
        <v>0.84065825671956507</v>
      </c>
      <c r="DC60">
        <f t="shared" si="91"/>
        <v>0.19131651343913028</v>
      </c>
      <c r="DD60">
        <v>6</v>
      </c>
      <c r="DE60">
        <v>0.5</v>
      </c>
      <c r="DF60" t="s">
        <v>425</v>
      </c>
      <c r="DG60">
        <v>2</v>
      </c>
      <c r="DH60">
        <v>1693595464</v>
      </c>
      <c r="DI60">
        <v>756.65899999999999</v>
      </c>
      <c r="DJ60">
        <v>800.03499999999997</v>
      </c>
      <c r="DK60">
        <v>23.3172</v>
      </c>
      <c r="DL60">
        <v>19.390799999999999</v>
      </c>
      <c r="DM60">
        <v>759.38800000000003</v>
      </c>
      <c r="DN60">
        <v>23.1525</v>
      </c>
      <c r="DO60">
        <v>500.25299999999999</v>
      </c>
      <c r="DP60">
        <v>99.712999999999994</v>
      </c>
      <c r="DQ60">
        <v>9.9706699999999995E-2</v>
      </c>
      <c r="DR60">
        <v>28.315000000000001</v>
      </c>
      <c r="DS60">
        <v>27.999600000000001</v>
      </c>
      <c r="DT60">
        <v>999.9</v>
      </c>
      <c r="DU60">
        <v>0</v>
      </c>
      <c r="DV60">
        <v>0</v>
      </c>
      <c r="DW60">
        <v>9930</v>
      </c>
      <c r="DX60">
        <v>0</v>
      </c>
      <c r="DY60">
        <v>41.969200000000001</v>
      </c>
      <c r="DZ60">
        <v>-43.375399999999999</v>
      </c>
      <c r="EA60">
        <v>774.72400000000005</v>
      </c>
      <c r="EB60">
        <v>815.85500000000002</v>
      </c>
      <c r="EC60">
        <v>3.92639</v>
      </c>
      <c r="ED60">
        <v>800.03499999999997</v>
      </c>
      <c r="EE60">
        <v>19.390799999999999</v>
      </c>
      <c r="EF60">
        <v>2.3250299999999999</v>
      </c>
      <c r="EG60">
        <v>1.9335199999999999</v>
      </c>
      <c r="EH60">
        <v>19.850899999999999</v>
      </c>
      <c r="EI60">
        <v>16.9101</v>
      </c>
      <c r="EJ60">
        <v>1800.21</v>
      </c>
      <c r="EK60">
        <v>0.97799499999999995</v>
      </c>
      <c r="EL60">
        <v>2.2004900000000001E-2</v>
      </c>
      <c r="EM60">
        <v>0</v>
      </c>
      <c r="EN60">
        <v>932.447</v>
      </c>
      <c r="EO60">
        <v>4.9995000000000003</v>
      </c>
      <c r="EP60">
        <v>17718.900000000001</v>
      </c>
      <c r="EQ60">
        <v>16661.7</v>
      </c>
      <c r="ER60">
        <v>49.311999999999998</v>
      </c>
      <c r="ES60">
        <v>50.625</v>
      </c>
      <c r="ET60">
        <v>50.311999999999998</v>
      </c>
      <c r="EU60">
        <v>49.561999999999998</v>
      </c>
      <c r="EV60">
        <v>50.375</v>
      </c>
      <c r="EW60">
        <v>1755.71</v>
      </c>
      <c r="EX60">
        <v>39.5</v>
      </c>
      <c r="EY60">
        <v>0</v>
      </c>
      <c r="EZ60">
        <v>110.6000001430511</v>
      </c>
      <c r="FA60">
        <v>0</v>
      </c>
      <c r="FB60">
        <v>932.67276000000015</v>
      </c>
      <c r="FC60">
        <v>-1.5919230809554841</v>
      </c>
      <c r="FD60">
        <v>-34.307692298462747</v>
      </c>
      <c r="FE60">
        <v>17719.488000000001</v>
      </c>
      <c r="FF60">
        <v>15</v>
      </c>
      <c r="FG60">
        <v>1693595424</v>
      </c>
      <c r="FH60" t="s">
        <v>652</v>
      </c>
      <c r="FI60">
        <v>1693595424</v>
      </c>
      <c r="FJ60">
        <v>1693595419</v>
      </c>
      <c r="FK60">
        <v>50</v>
      </c>
      <c r="FL60">
        <v>8.0000000000000002E-3</v>
      </c>
      <c r="FM60">
        <v>-4.0000000000000001E-3</v>
      </c>
      <c r="FN60">
        <v>-2.7629999999999999</v>
      </c>
      <c r="FO60">
        <v>5.0000000000000001E-3</v>
      </c>
      <c r="FP60">
        <v>800</v>
      </c>
      <c r="FQ60">
        <v>19</v>
      </c>
      <c r="FR60">
        <v>0.17</v>
      </c>
      <c r="FS60">
        <v>0.05</v>
      </c>
      <c r="FT60">
        <v>33.632737349084522</v>
      </c>
      <c r="FU60">
        <v>-0.59642588730594448</v>
      </c>
      <c r="FV60">
        <v>0.14488213899499691</v>
      </c>
      <c r="FW60">
        <v>1</v>
      </c>
      <c r="FX60">
        <v>0.23056311991884959</v>
      </c>
      <c r="FY60">
        <v>2.096689881496409E-2</v>
      </c>
      <c r="FZ60">
        <v>4.5329415486583396E-3</v>
      </c>
      <c r="GA60">
        <v>1</v>
      </c>
      <c r="GB60">
        <v>2</v>
      </c>
      <c r="GC60">
        <v>2</v>
      </c>
      <c r="GD60" t="s">
        <v>427</v>
      </c>
      <c r="GE60">
        <v>2.9704700000000002</v>
      </c>
      <c r="GF60">
        <v>2.8107899999999999</v>
      </c>
      <c r="GG60">
        <v>0.1545</v>
      </c>
      <c r="GH60">
        <v>0.1583</v>
      </c>
      <c r="GI60">
        <v>0.11766500000000001</v>
      </c>
      <c r="GJ60">
        <v>0.102481</v>
      </c>
      <c r="GK60">
        <v>24970.1</v>
      </c>
      <c r="GL60">
        <v>22889.7</v>
      </c>
      <c r="GM60">
        <v>26546.400000000001</v>
      </c>
      <c r="GN60">
        <v>25659.8</v>
      </c>
      <c r="GO60">
        <v>31872.799999999999</v>
      </c>
      <c r="GP60">
        <v>32436.7</v>
      </c>
      <c r="GQ60">
        <v>37581.199999999997</v>
      </c>
      <c r="GR60">
        <v>37952.300000000003</v>
      </c>
      <c r="GS60">
        <v>1.9624999999999999</v>
      </c>
      <c r="GT60">
        <v>1.9047000000000001</v>
      </c>
      <c r="GU60">
        <v>3.0398399999999998E-3</v>
      </c>
      <c r="GV60">
        <v>0</v>
      </c>
      <c r="GW60">
        <v>27.95</v>
      </c>
      <c r="GX60">
        <v>999.9</v>
      </c>
      <c r="GY60">
        <v>24.8</v>
      </c>
      <c r="GZ60">
        <v>48.1</v>
      </c>
      <c r="HA60">
        <v>28.079799999999999</v>
      </c>
      <c r="HB60">
        <v>61.8414</v>
      </c>
      <c r="HC60">
        <v>14.839700000000001</v>
      </c>
      <c r="HD60">
        <v>1</v>
      </c>
      <c r="HE60">
        <v>0.347825</v>
      </c>
      <c r="HF60">
        <v>4.21455</v>
      </c>
      <c r="HG60">
        <v>20.193899999999999</v>
      </c>
      <c r="HH60">
        <v>5.2035099999999996</v>
      </c>
      <c r="HI60">
        <v>11.9369</v>
      </c>
      <c r="HJ60">
        <v>4.9858000000000002</v>
      </c>
      <c r="HK60">
        <v>3.2898000000000001</v>
      </c>
      <c r="HL60">
        <v>9999</v>
      </c>
      <c r="HM60">
        <v>9999</v>
      </c>
      <c r="HN60">
        <v>9999</v>
      </c>
      <c r="HO60">
        <v>999.9</v>
      </c>
      <c r="HP60">
        <v>1.8714900000000001</v>
      </c>
      <c r="HQ60">
        <v>1.8773599999999999</v>
      </c>
      <c r="HR60">
        <v>1.87517</v>
      </c>
      <c r="HS60">
        <v>1.8733900000000001</v>
      </c>
      <c r="HT60">
        <v>1.8739300000000001</v>
      </c>
      <c r="HU60">
        <v>1.87134</v>
      </c>
      <c r="HV60">
        <v>1.87714</v>
      </c>
      <c r="HW60">
        <v>1.87626</v>
      </c>
      <c r="HX60">
        <v>5</v>
      </c>
      <c r="HY60">
        <v>0</v>
      </c>
      <c r="HZ60">
        <v>0</v>
      </c>
      <c r="IA60">
        <v>0</v>
      </c>
      <c r="IB60" t="s">
        <v>428</v>
      </c>
      <c r="IC60" t="s">
        <v>429</v>
      </c>
      <c r="ID60" t="s">
        <v>430</v>
      </c>
      <c r="IE60" t="s">
        <v>430</v>
      </c>
      <c r="IF60" t="s">
        <v>430</v>
      </c>
      <c r="IG60" t="s">
        <v>430</v>
      </c>
      <c r="IH60">
        <v>0</v>
      </c>
      <c r="II60">
        <v>100</v>
      </c>
      <c r="IJ60">
        <v>100</v>
      </c>
      <c r="IK60">
        <v>-2.7290000000000001</v>
      </c>
      <c r="IL60">
        <v>0.16470000000000001</v>
      </c>
      <c r="IM60">
        <v>-1.540689606708515</v>
      </c>
      <c r="IN60">
        <v>-2.677719669153116E-3</v>
      </c>
      <c r="IO60">
        <v>1.9353498771248068E-6</v>
      </c>
      <c r="IP60">
        <v>-6.1862177325538213E-10</v>
      </c>
      <c r="IQ60">
        <v>-0.2321892396211282</v>
      </c>
      <c r="IR60">
        <v>-1.5299015507423901E-2</v>
      </c>
      <c r="IS60">
        <v>1.742162107778985E-3</v>
      </c>
      <c r="IT60">
        <v>-1.472690239905804E-5</v>
      </c>
      <c r="IU60">
        <v>3</v>
      </c>
      <c r="IV60">
        <v>2255</v>
      </c>
      <c r="IW60">
        <v>2</v>
      </c>
      <c r="IX60">
        <v>41</v>
      </c>
      <c r="IY60">
        <v>0.7</v>
      </c>
      <c r="IZ60">
        <v>0.8</v>
      </c>
      <c r="JA60">
        <v>1.6784699999999999</v>
      </c>
      <c r="JB60">
        <v>2.5585900000000001</v>
      </c>
      <c r="JC60">
        <v>1.5991200000000001</v>
      </c>
      <c r="JD60">
        <v>2.2692899999999998</v>
      </c>
      <c r="JE60">
        <v>1.5502899999999999</v>
      </c>
      <c r="JF60">
        <v>2.4548299999999998</v>
      </c>
      <c r="JG60">
        <v>53.171700000000001</v>
      </c>
      <c r="JH60">
        <v>23.851099999999999</v>
      </c>
      <c r="JI60">
        <v>18</v>
      </c>
      <c r="JJ60">
        <v>503.28500000000003</v>
      </c>
      <c r="JK60">
        <v>436.47800000000001</v>
      </c>
      <c r="JL60">
        <v>22.4117</v>
      </c>
      <c r="JM60">
        <v>31.662700000000001</v>
      </c>
      <c r="JN60">
        <v>30.0002</v>
      </c>
      <c r="JO60">
        <v>31.6845</v>
      </c>
      <c r="JP60">
        <v>31.6616</v>
      </c>
      <c r="JQ60">
        <v>33.625799999999998</v>
      </c>
      <c r="JR60">
        <v>26.582799999999999</v>
      </c>
      <c r="JS60">
        <v>0</v>
      </c>
      <c r="JT60">
        <v>22.4223</v>
      </c>
      <c r="JU60">
        <v>800</v>
      </c>
      <c r="JV60">
        <v>19.3659</v>
      </c>
      <c r="JW60">
        <v>99.115300000000005</v>
      </c>
      <c r="JX60">
        <v>98.600800000000007</v>
      </c>
    </row>
    <row r="61" spans="1:284" x14ac:dyDescent="0.3">
      <c r="A61">
        <v>45</v>
      </c>
      <c r="B61">
        <v>1693595571</v>
      </c>
      <c r="C61">
        <v>10705.5</v>
      </c>
      <c r="D61" t="s">
        <v>653</v>
      </c>
      <c r="E61" t="s">
        <v>654</v>
      </c>
      <c r="F61" t="s">
        <v>416</v>
      </c>
      <c r="G61" t="s">
        <v>417</v>
      </c>
      <c r="H61" t="s">
        <v>509</v>
      </c>
      <c r="I61" t="s">
        <v>591</v>
      </c>
      <c r="J61" t="s">
        <v>508</v>
      </c>
      <c r="K61" t="s">
        <v>592</v>
      </c>
      <c r="L61" t="s">
        <v>593</v>
      </c>
      <c r="M61">
        <v>1693595571</v>
      </c>
      <c r="N61">
        <f t="shared" si="46"/>
        <v>2.961579681223648E-3</v>
      </c>
      <c r="O61">
        <f t="shared" si="47"/>
        <v>2.9615796812236481</v>
      </c>
      <c r="P61">
        <f t="shared" si="48"/>
        <v>32.855185841706053</v>
      </c>
      <c r="Q61">
        <f t="shared" si="49"/>
        <v>1156.42</v>
      </c>
      <c r="R61">
        <f t="shared" si="50"/>
        <v>861.25468212979422</v>
      </c>
      <c r="S61">
        <f t="shared" si="51"/>
        <v>85.964017496392827</v>
      </c>
      <c r="T61">
        <f t="shared" si="52"/>
        <v>115.42521762244199</v>
      </c>
      <c r="U61">
        <f t="shared" si="53"/>
        <v>0.20060684549169547</v>
      </c>
      <c r="V61">
        <f t="shared" si="54"/>
        <v>2.9293253536107353</v>
      </c>
      <c r="W61">
        <f t="shared" si="55"/>
        <v>0.19327527140511022</v>
      </c>
      <c r="X61">
        <f t="shared" si="56"/>
        <v>0.12143343354595922</v>
      </c>
      <c r="Y61">
        <f t="shared" si="57"/>
        <v>344.34340065838472</v>
      </c>
      <c r="Z61">
        <f t="shared" si="58"/>
        <v>29.502559956671174</v>
      </c>
      <c r="AA61">
        <f t="shared" si="59"/>
        <v>27.986699999999999</v>
      </c>
      <c r="AB61">
        <f t="shared" si="60"/>
        <v>3.7918983670948028</v>
      </c>
      <c r="AC61">
        <f t="shared" si="61"/>
        <v>59.995609473912658</v>
      </c>
      <c r="AD61">
        <f t="shared" si="62"/>
        <v>2.3092030402295398</v>
      </c>
      <c r="AE61">
        <f t="shared" si="63"/>
        <v>3.8489533825531508</v>
      </c>
      <c r="AF61">
        <f t="shared" si="64"/>
        <v>1.482695326865263</v>
      </c>
      <c r="AG61">
        <f t="shared" si="65"/>
        <v>-130.60566394196289</v>
      </c>
      <c r="AH61">
        <f t="shared" si="66"/>
        <v>40.492172162134096</v>
      </c>
      <c r="AI61">
        <f t="shared" si="67"/>
        <v>3.016556674419852</v>
      </c>
      <c r="AJ61">
        <f t="shared" si="68"/>
        <v>257.24646555297579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52646.278053367634</v>
      </c>
      <c r="AP61" t="s">
        <v>422</v>
      </c>
      <c r="AQ61">
        <v>10238.9</v>
      </c>
      <c r="AR61">
        <v>302.21199999999999</v>
      </c>
      <c r="AS61">
        <v>4052.3</v>
      </c>
      <c r="AT61">
        <f t="shared" si="72"/>
        <v>0.92542210596451402</v>
      </c>
      <c r="AU61">
        <v>-0.32343011824092421</v>
      </c>
      <c r="AV61" t="s">
        <v>655</v>
      </c>
      <c r="AW61">
        <v>10414.200000000001</v>
      </c>
      <c r="AX61">
        <v>928.21764000000007</v>
      </c>
      <c r="AY61">
        <v>1199.9009971896551</v>
      </c>
      <c r="AZ61">
        <f t="shared" si="73"/>
        <v>0.22642147796024625</v>
      </c>
      <c r="BA61">
        <v>0.5</v>
      </c>
      <c r="BB61">
        <f t="shared" si="74"/>
        <v>1513.0674003291922</v>
      </c>
      <c r="BC61">
        <f t="shared" si="75"/>
        <v>32.855185841706053</v>
      </c>
      <c r="BD61">
        <f t="shared" si="76"/>
        <v>171.29547851800163</v>
      </c>
      <c r="BE61">
        <f t="shared" si="77"/>
        <v>2.1928048910926527E-2</v>
      </c>
      <c r="BF61">
        <f t="shared" si="78"/>
        <v>2.3771952931875915</v>
      </c>
      <c r="BG61">
        <f t="shared" si="79"/>
        <v>256.70223196837975</v>
      </c>
      <c r="BH61" t="s">
        <v>656</v>
      </c>
      <c r="BI61">
        <v>664.94</v>
      </c>
      <c r="BJ61">
        <f t="shared" si="80"/>
        <v>664.94</v>
      </c>
      <c r="BK61">
        <f t="shared" si="81"/>
        <v>0.44583761363863561</v>
      </c>
      <c r="BL61">
        <f t="shared" si="82"/>
        <v>0.5078563832071995</v>
      </c>
      <c r="BM61">
        <f t="shared" si="83"/>
        <v>0.84207140747081655</v>
      </c>
      <c r="BN61">
        <f t="shared" si="84"/>
        <v>0.302647529422995</v>
      </c>
      <c r="BO61">
        <f t="shared" si="85"/>
        <v>0.76062188482252824</v>
      </c>
      <c r="BP61">
        <f t="shared" si="86"/>
        <v>0.36380909917828674</v>
      </c>
      <c r="BQ61">
        <f t="shared" si="87"/>
        <v>0.63619090082171326</v>
      </c>
      <c r="BR61">
        <v>6000</v>
      </c>
      <c r="BS61">
        <v>290.00000000000011</v>
      </c>
      <c r="BT61">
        <v>1130.3</v>
      </c>
      <c r="BU61">
        <v>165</v>
      </c>
      <c r="BV61">
        <v>10414.200000000001</v>
      </c>
      <c r="BW61">
        <v>1125.6400000000001</v>
      </c>
      <c r="BX61">
        <v>4.66</v>
      </c>
      <c r="BY61">
        <v>300.00000000000011</v>
      </c>
      <c r="BZ61">
        <v>38.299999999999997</v>
      </c>
      <c r="CA61">
        <v>1199.9009971896551</v>
      </c>
      <c r="CB61">
        <v>1.278863243358427</v>
      </c>
      <c r="CC61">
        <v>-77.34019353890605</v>
      </c>
      <c r="CD61">
        <v>1.0891571717043189</v>
      </c>
      <c r="CE61">
        <v>0.99447765338641214</v>
      </c>
      <c r="CF61">
        <v>-1.129553236929922E-2</v>
      </c>
      <c r="CG61">
        <v>289.99999999999989</v>
      </c>
      <c r="CH61">
        <v>1123.9100000000001</v>
      </c>
      <c r="CI61">
        <v>775</v>
      </c>
      <c r="CJ61">
        <v>10366.799999999999</v>
      </c>
      <c r="CK61">
        <v>1125.3</v>
      </c>
      <c r="CL61">
        <v>-1.39</v>
      </c>
      <c r="CZ61">
        <f t="shared" si="88"/>
        <v>1799.86</v>
      </c>
      <c r="DA61">
        <f t="shared" si="89"/>
        <v>1513.0674003291922</v>
      </c>
      <c r="DB61">
        <f t="shared" si="90"/>
        <v>0.84065838472391874</v>
      </c>
      <c r="DC61">
        <f t="shared" si="91"/>
        <v>0.19131676944783746</v>
      </c>
      <c r="DD61">
        <v>6</v>
      </c>
      <c r="DE61">
        <v>0.5</v>
      </c>
      <c r="DF61" t="s">
        <v>425</v>
      </c>
      <c r="DG61">
        <v>2</v>
      </c>
      <c r="DH61">
        <v>1693595571</v>
      </c>
      <c r="DI61">
        <v>1156.42</v>
      </c>
      <c r="DJ61">
        <v>1199.93</v>
      </c>
      <c r="DK61">
        <v>23.135400000000001</v>
      </c>
      <c r="DL61">
        <v>19.665800000000001</v>
      </c>
      <c r="DM61">
        <v>1159.4100000000001</v>
      </c>
      <c r="DN61">
        <v>22.980399999999999</v>
      </c>
      <c r="DO61">
        <v>500.29899999999998</v>
      </c>
      <c r="DP61">
        <v>99.712999999999994</v>
      </c>
      <c r="DQ61">
        <v>9.9540100000000006E-2</v>
      </c>
      <c r="DR61">
        <v>28.243099999999998</v>
      </c>
      <c r="DS61">
        <v>27.986699999999999</v>
      </c>
      <c r="DT61">
        <v>999.9</v>
      </c>
      <c r="DU61">
        <v>0</v>
      </c>
      <c r="DV61">
        <v>0</v>
      </c>
      <c r="DW61">
        <v>10027.5</v>
      </c>
      <c r="DX61">
        <v>0</v>
      </c>
      <c r="DY61">
        <v>40.405000000000001</v>
      </c>
      <c r="DZ61">
        <v>-43.503500000000003</v>
      </c>
      <c r="EA61">
        <v>1183.81</v>
      </c>
      <c r="EB61">
        <v>1224</v>
      </c>
      <c r="EC61">
        <v>3.4695499999999999</v>
      </c>
      <c r="ED61">
        <v>1199.93</v>
      </c>
      <c r="EE61">
        <v>19.665800000000001</v>
      </c>
      <c r="EF61">
        <v>2.3069000000000002</v>
      </c>
      <c r="EG61">
        <v>1.9609399999999999</v>
      </c>
      <c r="EH61">
        <v>19.724599999999999</v>
      </c>
      <c r="EI61">
        <v>17.132400000000001</v>
      </c>
      <c r="EJ61">
        <v>1799.86</v>
      </c>
      <c r="EK61">
        <v>0.97799199999999997</v>
      </c>
      <c r="EL61">
        <v>2.2008400000000001E-2</v>
      </c>
      <c r="EM61">
        <v>0</v>
      </c>
      <c r="EN61">
        <v>927.81899999999996</v>
      </c>
      <c r="EO61">
        <v>4.9995000000000003</v>
      </c>
      <c r="EP61">
        <v>17633.099999999999</v>
      </c>
      <c r="EQ61">
        <v>16658.5</v>
      </c>
      <c r="ER61">
        <v>49.436999999999998</v>
      </c>
      <c r="ES61">
        <v>50.625</v>
      </c>
      <c r="ET61">
        <v>50.375</v>
      </c>
      <c r="EU61">
        <v>49.625</v>
      </c>
      <c r="EV61">
        <v>50.5</v>
      </c>
      <c r="EW61">
        <v>1755.36</v>
      </c>
      <c r="EX61">
        <v>39.5</v>
      </c>
      <c r="EY61">
        <v>0</v>
      </c>
      <c r="EZ61">
        <v>105.2000000476837</v>
      </c>
      <c r="FA61">
        <v>0</v>
      </c>
      <c r="FB61">
        <v>928.21764000000007</v>
      </c>
      <c r="FC61">
        <v>-2.8032307759538262</v>
      </c>
      <c r="FD61">
        <v>-62.592307831056807</v>
      </c>
      <c r="FE61">
        <v>17642.396000000001</v>
      </c>
      <c r="FF61">
        <v>15</v>
      </c>
      <c r="FG61">
        <v>1693595532</v>
      </c>
      <c r="FH61" t="s">
        <v>657</v>
      </c>
      <c r="FI61">
        <v>1693595526</v>
      </c>
      <c r="FJ61">
        <v>1693595532</v>
      </c>
      <c r="FK61">
        <v>51</v>
      </c>
      <c r="FL61">
        <v>1.7999999999999999E-2</v>
      </c>
      <c r="FM61">
        <v>-3.0000000000000001E-3</v>
      </c>
      <c r="FN61">
        <v>-3.02</v>
      </c>
      <c r="FO61">
        <v>1.7000000000000001E-2</v>
      </c>
      <c r="FP61">
        <v>1200</v>
      </c>
      <c r="FQ61">
        <v>19</v>
      </c>
      <c r="FR61">
        <v>0.19</v>
      </c>
      <c r="FS61">
        <v>0.06</v>
      </c>
      <c r="FT61">
        <v>32.839550137738343</v>
      </c>
      <c r="FU61">
        <v>-0.18506817882462501</v>
      </c>
      <c r="FV61">
        <v>0.1524951380560628</v>
      </c>
      <c r="FW61">
        <v>1</v>
      </c>
      <c r="FX61">
        <v>0.20449622944199389</v>
      </c>
      <c r="FY61">
        <v>1.140466888341365E-3</v>
      </c>
      <c r="FZ61">
        <v>2.966299698736036E-3</v>
      </c>
      <c r="GA61">
        <v>1</v>
      </c>
      <c r="GB61">
        <v>2</v>
      </c>
      <c r="GC61">
        <v>2</v>
      </c>
      <c r="GD61" t="s">
        <v>427</v>
      </c>
      <c r="GE61">
        <v>2.97051</v>
      </c>
      <c r="GF61">
        <v>2.81148</v>
      </c>
      <c r="GG61">
        <v>0.20383299999999999</v>
      </c>
      <c r="GH61">
        <v>0.206092</v>
      </c>
      <c r="GI61">
        <v>0.117024</v>
      </c>
      <c r="GJ61">
        <v>0.103504</v>
      </c>
      <c r="GK61">
        <v>23508.5</v>
      </c>
      <c r="GL61">
        <v>21584.7</v>
      </c>
      <c r="GM61">
        <v>26544</v>
      </c>
      <c r="GN61">
        <v>25656.400000000001</v>
      </c>
      <c r="GO61">
        <v>31897.9</v>
      </c>
      <c r="GP61">
        <v>32398.799999999999</v>
      </c>
      <c r="GQ61">
        <v>37578.199999999997</v>
      </c>
      <c r="GR61">
        <v>37947</v>
      </c>
      <c r="GS61">
        <v>1.9603999999999999</v>
      </c>
      <c r="GT61">
        <v>1.9032</v>
      </c>
      <c r="GU61">
        <v>7.9870199999999992E-3</v>
      </c>
      <c r="GV61">
        <v>0</v>
      </c>
      <c r="GW61">
        <v>27.856300000000001</v>
      </c>
      <c r="GX61">
        <v>999.9</v>
      </c>
      <c r="GY61">
        <v>24.6</v>
      </c>
      <c r="GZ61">
        <v>48.4</v>
      </c>
      <c r="HA61">
        <v>28.275099999999998</v>
      </c>
      <c r="HB61">
        <v>61.641399999999997</v>
      </c>
      <c r="HC61">
        <v>14.0825</v>
      </c>
      <c r="HD61">
        <v>1</v>
      </c>
      <c r="HE61">
        <v>0.34876000000000001</v>
      </c>
      <c r="HF61">
        <v>3.5259800000000001</v>
      </c>
      <c r="HG61">
        <v>20.2105</v>
      </c>
      <c r="HH61">
        <v>5.2059100000000003</v>
      </c>
      <c r="HI61">
        <v>11.936299999999999</v>
      </c>
      <c r="HJ61">
        <v>4.9871999999999996</v>
      </c>
      <c r="HK61">
        <v>3.2909999999999999</v>
      </c>
      <c r="HL61">
        <v>9999</v>
      </c>
      <c r="HM61">
        <v>9999</v>
      </c>
      <c r="HN61">
        <v>9999</v>
      </c>
      <c r="HO61">
        <v>999.9</v>
      </c>
      <c r="HP61">
        <v>1.8714500000000001</v>
      </c>
      <c r="HQ61">
        <v>1.8773200000000001</v>
      </c>
      <c r="HR61">
        <v>1.8751500000000001</v>
      </c>
      <c r="HS61">
        <v>1.8733200000000001</v>
      </c>
      <c r="HT61">
        <v>1.8739300000000001</v>
      </c>
      <c r="HU61">
        <v>1.8712899999999999</v>
      </c>
      <c r="HV61">
        <v>1.8770899999999999</v>
      </c>
      <c r="HW61">
        <v>1.8762799999999999</v>
      </c>
      <c r="HX61">
        <v>5</v>
      </c>
      <c r="HY61">
        <v>0</v>
      </c>
      <c r="HZ61">
        <v>0</v>
      </c>
      <c r="IA61">
        <v>0</v>
      </c>
      <c r="IB61" t="s">
        <v>428</v>
      </c>
      <c r="IC61" t="s">
        <v>429</v>
      </c>
      <c r="ID61" t="s">
        <v>430</v>
      </c>
      <c r="IE61" t="s">
        <v>430</v>
      </c>
      <c r="IF61" t="s">
        <v>430</v>
      </c>
      <c r="IG61" t="s">
        <v>430</v>
      </c>
      <c r="IH61">
        <v>0</v>
      </c>
      <c r="II61">
        <v>100</v>
      </c>
      <c r="IJ61">
        <v>100</v>
      </c>
      <c r="IK61">
        <v>-2.99</v>
      </c>
      <c r="IL61">
        <v>0.155</v>
      </c>
      <c r="IM61">
        <v>-1.5217042695499059</v>
      </c>
      <c r="IN61">
        <v>-2.677719669153116E-3</v>
      </c>
      <c r="IO61">
        <v>1.9353498771248068E-6</v>
      </c>
      <c r="IP61">
        <v>-6.1862177325538213E-10</v>
      </c>
      <c r="IQ61">
        <v>-0.23480226379727939</v>
      </c>
      <c r="IR61">
        <v>-1.5299015507423901E-2</v>
      </c>
      <c r="IS61">
        <v>1.742162107778985E-3</v>
      </c>
      <c r="IT61">
        <v>-1.472690239905804E-5</v>
      </c>
      <c r="IU61">
        <v>3</v>
      </c>
      <c r="IV61">
        <v>2255</v>
      </c>
      <c r="IW61">
        <v>2</v>
      </c>
      <c r="IX61">
        <v>41</v>
      </c>
      <c r="IY61">
        <v>0.8</v>
      </c>
      <c r="IZ61">
        <v>0.7</v>
      </c>
      <c r="JA61">
        <v>2.34985</v>
      </c>
      <c r="JB61">
        <v>2.5610400000000002</v>
      </c>
      <c r="JC61">
        <v>1.5991200000000001</v>
      </c>
      <c r="JD61">
        <v>2.2692899999999998</v>
      </c>
      <c r="JE61">
        <v>1.5502899999999999</v>
      </c>
      <c r="JF61">
        <v>2.3022499999999999</v>
      </c>
      <c r="JG61">
        <v>53.347000000000001</v>
      </c>
      <c r="JH61">
        <v>23.877400000000002</v>
      </c>
      <c r="JI61">
        <v>18</v>
      </c>
      <c r="JJ61">
        <v>502.42700000000002</v>
      </c>
      <c r="JK61">
        <v>436</v>
      </c>
      <c r="JL61">
        <v>22.9206</v>
      </c>
      <c r="JM61">
        <v>31.743500000000001</v>
      </c>
      <c r="JN61">
        <v>29.9999</v>
      </c>
      <c r="JO61">
        <v>31.745699999999999</v>
      </c>
      <c r="JP61">
        <v>31.7197</v>
      </c>
      <c r="JQ61">
        <v>47.058</v>
      </c>
      <c r="JR61">
        <v>25.816099999999999</v>
      </c>
      <c r="JS61">
        <v>0</v>
      </c>
      <c r="JT61">
        <v>22.938700000000001</v>
      </c>
      <c r="JU61">
        <v>1200</v>
      </c>
      <c r="JV61">
        <v>19.615100000000002</v>
      </c>
      <c r="JW61">
        <v>99.106899999999996</v>
      </c>
      <c r="JX61">
        <v>98.587299999999999</v>
      </c>
    </row>
    <row r="62" spans="1:284" x14ac:dyDescent="0.3">
      <c r="A62">
        <v>46</v>
      </c>
      <c r="B62">
        <v>1693595670.5</v>
      </c>
      <c r="C62">
        <v>10805</v>
      </c>
      <c r="D62" t="s">
        <v>658</v>
      </c>
      <c r="E62" t="s">
        <v>659</v>
      </c>
      <c r="F62" t="s">
        <v>416</v>
      </c>
      <c r="G62" t="s">
        <v>417</v>
      </c>
      <c r="H62" t="s">
        <v>509</v>
      </c>
      <c r="I62" t="s">
        <v>591</v>
      </c>
      <c r="J62" t="s">
        <v>508</v>
      </c>
      <c r="K62" t="s">
        <v>592</v>
      </c>
      <c r="L62" t="s">
        <v>593</v>
      </c>
      <c r="M62">
        <v>1693595670.5</v>
      </c>
      <c r="N62">
        <f t="shared" si="46"/>
        <v>2.2718154195088846E-3</v>
      </c>
      <c r="O62">
        <f t="shared" si="47"/>
        <v>2.2718154195088847</v>
      </c>
      <c r="P62">
        <f t="shared" si="48"/>
        <v>32.787679426130104</v>
      </c>
      <c r="Q62">
        <f t="shared" si="49"/>
        <v>1456.5360000000001</v>
      </c>
      <c r="R62">
        <f t="shared" si="50"/>
        <v>1065.8790564349351</v>
      </c>
      <c r="S62">
        <f t="shared" si="51"/>
        <v>106.39594508894581</v>
      </c>
      <c r="T62">
        <f t="shared" si="52"/>
        <v>145.39128369254399</v>
      </c>
      <c r="U62">
        <f t="shared" si="53"/>
        <v>0.14957557246646572</v>
      </c>
      <c r="V62">
        <f t="shared" si="54"/>
        <v>2.9184863494344491</v>
      </c>
      <c r="W62">
        <f t="shared" si="55"/>
        <v>0.14544360550792304</v>
      </c>
      <c r="X62">
        <f t="shared" si="56"/>
        <v>9.1263986787418108E-2</v>
      </c>
      <c r="Y62">
        <f t="shared" si="57"/>
        <v>344.38520065830426</v>
      </c>
      <c r="Z62">
        <f t="shared" si="58"/>
        <v>29.699109130890275</v>
      </c>
      <c r="AA62">
        <f t="shared" si="59"/>
        <v>28.032800000000002</v>
      </c>
      <c r="AB62">
        <f t="shared" si="60"/>
        <v>3.8021019516689978</v>
      </c>
      <c r="AC62">
        <f t="shared" si="61"/>
        <v>59.467992383736458</v>
      </c>
      <c r="AD62">
        <f t="shared" si="62"/>
        <v>2.2905074451456002</v>
      </c>
      <c r="AE62">
        <f t="shared" si="63"/>
        <v>3.851664321144995</v>
      </c>
      <c r="AF62">
        <f t="shared" si="64"/>
        <v>1.5115945065233976</v>
      </c>
      <c r="AG62">
        <f t="shared" si="65"/>
        <v>-100.18706000034182</v>
      </c>
      <c r="AH62">
        <f t="shared" si="66"/>
        <v>34.992735382125417</v>
      </c>
      <c r="AI62">
        <f t="shared" si="67"/>
        <v>2.6173038101763204</v>
      </c>
      <c r="AJ62">
        <f t="shared" si="68"/>
        <v>281.8081798502642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52332.897150148703</v>
      </c>
      <c r="AP62" t="s">
        <v>422</v>
      </c>
      <c r="AQ62">
        <v>10238.9</v>
      </c>
      <c r="AR62">
        <v>302.21199999999999</v>
      </c>
      <c r="AS62">
        <v>4052.3</v>
      </c>
      <c r="AT62">
        <f t="shared" si="72"/>
        <v>0.92542210596451402</v>
      </c>
      <c r="AU62">
        <v>-0.32343011824092421</v>
      </c>
      <c r="AV62" t="s">
        <v>660</v>
      </c>
      <c r="AW62">
        <v>10420.6</v>
      </c>
      <c r="AX62">
        <v>922.87261538461541</v>
      </c>
      <c r="AY62">
        <v>1195.3589812838291</v>
      </c>
      <c r="AZ62">
        <f t="shared" si="73"/>
        <v>0.22795358563045232</v>
      </c>
      <c r="BA62">
        <v>0.5</v>
      </c>
      <c r="BB62">
        <f t="shared" si="74"/>
        <v>1513.2522003291519</v>
      </c>
      <c r="BC62">
        <f t="shared" si="75"/>
        <v>32.787679426130104</v>
      </c>
      <c r="BD62">
        <f t="shared" si="76"/>
        <v>172.47563251410085</v>
      </c>
      <c r="BE62">
        <f t="shared" si="77"/>
        <v>2.1880760878569303E-2</v>
      </c>
      <c r="BF62">
        <f t="shared" si="78"/>
        <v>2.3900276514823893</v>
      </c>
      <c r="BG62">
        <f t="shared" si="79"/>
        <v>256.49372945973784</v>
      </c>
      <c r="BH62" t="s">
        <v>661</v>
      </c>
      <c r="BI62">
        <v>660.09</v>
      </c>
      <c r="BJ62">
        <f t="shared" si="80"/>
        <v>660.09</v>
      </c>
      <c r="BK62">
        <f t="shared" si="81"/>
        <v>0.44778931656910637</v>
      </c>
      <c r="BL62">
        <f t="shared" si="82"/>
        <v>0.50906436843334735</v>
      </c>
      <c r="BM62">
        <f t="shared" si="83"/>
        <v>0.84220641372915328</v>
      </c>
      <c r="BN62">
        <f t="shared" si="84"/>
        <v>0.30508569318292467</v>
      </c>
      <c r="BO62">
        <f t="shared" si="85"/>
        <v>0.76183306064182255</v>
      </c>
      <c r="BP62">
        <f t="shared" si="86"/>
        <v>0.36411124716180404</v>
      </c>
      <c r="BQ62">
        <f t="shared" si="87"/>
        <v>0.63588875283819601</v>
      </c>
      <c r="BR62">
        <v>6002</v>
      </c>
      <c r="BS62">
        <v>290.00000000000011</v>
      </c>
      <c r="BT62">
        <v>1125.79</v>
      </c>
      <c r="BU62">
        <v>135</v>
      </c>
      <c r="BV62">
        <v>10420.6</v>
      </c>
      <c r="BW62">
        <v>1120.68</v>
      </c>
      <c r="BX62">
        <v>5.1100000000000003</v>
      </c>
      <c r="BY62">
        <v>300.00000000000011</v>
      </c>
      <c r="BZ62">
        <v>38.299999999999997</v>
      </c>
      <c r="CA62">
        <v>1195.3589812838291</v>
      </c>
      <c r="CB62">
        <v>1.5244601082087219</v>
      </c>
      <c r="CC62">
        <v>-77.815205590778831</v>
      </c>
      <c r="CD62">
        <v>1.2982387013870971</v>
      </c>
      <c r="CE62">
        <v>0.99226666899458649</v>
      </c>
      <c r="CF62">
        <v>-1.129503515016686E-2</v>
      </c>
      <c r="CG62">
        <v>289.99999999999989</v>
      </c>
      <c r="CH62">
        <v>1119.27</v>
      </c>
      <c r="CI62">
        <v>715</v>
      </c>
      <c r="CJ62">
        <v>10371.299999999999</v>
      </c>
      <c r="CK62">
        <v>1120.33</v>
      </c>
      <c r="CL62">
        <v>-1.06</v>
      </c>
      <c r="CZ62">
        <f t="shared" si="88"/>
        <v>1800.08</v>
      </c>
      <c r="DA62">
        <f t="shared" si="89"/>
        <v>1513.2522003291519</v>
      </c>
      <c r="DB62">
        <f t="shared" si="90"/>
        <v>0.84065830425822852</v>
      </c>
      <c r="DC62">
        <f t="shared" si="91"/>
        <v>0.19131660851645718</v>
      </c>
      <c r="DD62">
        <v>6</v>
      </c>
      <c r="DE62">
        <v>0.5</v>
      </c>
      <c r="DF62" t="s">
        <v>425</v>
      </c>
      <c r="DG62">
        <v>2</v>
      </c>
      <c r="DH62">
        <v>1693595670.5</v>
      </c>
      <c r="DI62">
        <v>1456.5360000000001</v>
      </c>
      <c r="DJ62">
        <v>1499.85</v>
      </c>
      <c r="DK62">
        <v>22.946400000000001</v>
      </c>
      <c r="DL62">
        <v>20.282900000000001</v>
      </c>
      <c r="DM62">
        <v>1459.78</v>
      </c>
      <c r="DN62">
        <v>22.900400000000001</v>
      </c>
      <c r="DO62">
        <v>500.02300000000002</v>
      </c>
      <c r="DP62">
        <v>99.719700000000003</v>
      </c>
      <c r="DQ62">
        <v>0.100204</v>
      </c>
      <c r="DR62">
        <v>28.255199999999999</v>
      </c>
      <c r="DS62">
        <v>28.032800000000002</v>
      </c>
      <c r="DT62">
        <v>999.9</v>
      </c>
      <c r="DU62">
        <v>0</v>
      </c>
      <c r="DV62">
        <v>0</v>
      </c>
      <c r="DW62">
        <v>9965</v>
      </c>
      <c r="DX62">
        <v>0</v>
      </c>
      <c r="DY62">
        <v>40.645699999999998</v>
      </c>
      <c r="DZ62">
        <v>-43.292400000000001</v>
      </c>
      <c r="EA62">
        <v>1490.92</v>
      </c>
      <c r="EB62">
        <v>1530.9</v>
      </c>
      <c r="EC62">
        <v>2.76912</v>
      </c>
      <c r="ED62">
        <v>1499.85</v>
      </c>
      <c r="EE62">
        <v>20.282900000000001</v>
      </c>
      <c r="EF62">
        <v>2.29874</v>
      </c>
      <c r="EG62">
        <v>2.0226000000000002</v>
      </c>
      <c r="EH62">
        <v>19.6676</v>
      </c>
      <c r="EI62">
        <v>17.622399999999999</v>
      </c>
      <c r="EJ62">
        <v>1800.08</v>
      </c>
      <c r="EK62">
        <v>0.97799499999999995</v>
      </c>
      <c r="EL62">
        <v>2.2004900000000001E-2</v>
      </c>
      <c r="EM62">
        <v>0</v>
      </c>
      <c r="EN62">
        <v>922.74800000000005</v>
      </c>
      <c r="EO62">
        <v>4.9995000000000003</v>
      </c>
      <c r="EP62">
        <v>17539.599999999999</v>
      </c>
      <c r="EQ62">
        <v>16660.5</v>
      </c>
      <c r="ER62">
        <v>49.5</v>
      </c>
      <c r="ES62">
        <v>50.561999999999998</v>
      </c>
      <c r="ET62">
        <v>50.436999999999998</v>
      </c>
      <c r="EU62">
        <v>49.625</v>
      </c>
      <c r="EV62">
        <v>50.5</v>
      </c>
      <c r="EW62">
        <v>1755.58</v>
      </c>
      <c r="EX62">
        <v>39.5</v>
      </c>
      <c r="EY62">
        <v>0</v>
      </c>
      <c r="EZ62">
        <v>97.800000190734863</v>
      </c>
      <c r="FA62">
        <v>0</v>
      </c>
      <c r="FB62">
        <v>922.87261538461541</v>
      </c>
      <c r="FC62">
        <v>-1.661948721683</v>
      </c>
      <c r="FD62">
        <v>-45.16581188191045</v>
      </c>
      <c r="FE62">
        <v>17545.826923076918</v>
      </c>
      <c r="FF62">
        <v>15</v>
      </c>
      <c r="FG62">
        <v>1693595696.5</v>
      </c>
      <c r="FH62" t="s">
        <v>662</v>
      </c>
      <c r="FI62">
        <v>1693595696.5</v>
      </c>
      <c r="FJ62">
        <v>1693595691</v>
      </c>
      <c r="FK62">
        <v>52</v>
      </c>
      <c r="FL62">
        <v>3.2000000000000001E-2</v>
      </c>
      <c r="FM62">
        <v>-4.0000000000000001E-3</v>
      </c>
      <c r="FN62">
        <v>-3.2440000000000002</v>
      </c>
      <c r="FO62">
        <v>4.5999999999999999E-2</v>
      </c>
      <c r="FP62">
        <v>1500</v>
      </c>
      <c r="FQ62">
        <v>20</v>
      </c>
      <c r="FR62">
        <v>0.2</v>
      </c>
      <c r="FS62">
        <v>0.08</v>
      </c>
      <c r="FT62">
        <v>32.777379838466729</v>
      </c>
      <c r="FU62">
        <v>0.17888631666788779</v>
      </c>
      <c r="FV62">
        <v>0.14770881060199009</v>
      </c>
      <c r="FW62">
        <v>1</v>
      </c>
      <c r="FX62">
        <v>0.16035686588315029</v>
      </c>
      <c r="FY62">
        <v>-1.7886183837374649E-2</v>
      </c>
      <c r="FZ62">
        <v>2.8726958075210229E-3</v>
      </c>
      <c r="GA62">
        <v>1</v>
      </c>
      <c r="GB62">
        <v>2</v>
      </c>
      <c r="GC62">
        <v>2</v>
      </c>
      <c r="GD62" t="s">
        <v>427</v>
      </c>
      <c r="GE62">
        <v>2.9697499999999999</v>
      </c>
      <c r="GF62">
        <v>2.8115899999999998</v>
      </c>
      <c r="GG62">
        <v>0.23520099999999999</v>
      </c>
      <c r="GH62">
        <v>0.23663899999999999</v>
      </c>
      <c r="GI62">
        <v>0.116732</v>
      </c>
      <c r="GJ62">
        <v>0.105807</v>
      </c>
      <c r="GK62">
        <v>22580.799999999999</v>
      </c>
      <c r="GL62">
        <v>20750</v>
      </c>
      <c r="GM62">
        <v>26544.5</v>
      </c>
      <c r="GN62">
        <v>25653.4</v>
      </c>
      <c r="GO62">
        <v>31912</v>
      </c>
      <c r="GP62">
        <v>32314.400000000001</v>
      </c>
      <c r="GQ62">
        <v>37579.300000000003</v>
      </c>
      <c r="GR62">
        <v>37943.1</v>
      </c>
      <c r="GS62">
        <v>1.9601999999999999</v>
      </c>
      <c r="GT62">
        <v>1.9036</v>
      </c>
      <c r="GU62">
        <v>1.16229E-2</v>
      </c>
      <c r="GV62">
        <v>0</v>
      </c>
      <c r="GW62">
        <v>27.843</v>
      </c>
      <c r="GX62">
        <v>999.9</v>
      </c>
      <c r="GY62">
        <v>24.3</v>
      </c>
      <c r="GZ62">
        <v>48.7</v>
      </c>
      <c r="HA62">
        <v>28.3582</v>
      </c>
      <c r="HB62">
        <v>61.821399999999997</v>
      </c>
      <c r="HC62">
        <v>15.132199999999999</v>
      </c>
      <c r="HD62">
        <v>1</v>
      </c>
      <c r="HE62">
        <v>0.35503000000000001</v>
      </c>
      <c r="HF62">
        <v>4.1706300000000001</v>
      </c>
      <c r="HG62">
        <v>20.195599999999999</v>
      </c>
      <c r="HH62">
        <v>5.2107000000000001</v>
      </c>
      <c r="HI62">
        <v>11.9375</v>
      </c>
      <c r="HJ62">
        <v>4.9875999999999996</v>
      </c>
      <c r="HK62">
        <v>3.2909999999999999</v>
      </c>
      <c r="HL62">
        <v>9999</v>
      </c>
      <c r="HM62">
        <v>9999</v>
      </c>
      <c r="HN62">
        <v>9999</v>
      </c>
      <c r="HO62">
        <v>999.9</v>
      </c>
      <c r="HP62">
        <v>1.87141</v>
      </c>
      <c r="HQ62">
        <v>1.8772899999999999</v>
      </c>
      <c r="HR62">
        <v>1.8751500000000001</v>
      </c>
      <c r="HS62">
        <v>1.8733200000000001</v>
      </c>
      <c r="HT62">
        <v>1.8739300000000001</v>
      </c>
      <c r="HU62">
        <v>1.8713299999999999</v>
      </c>
      <c r="HV62">
        <v>1.8771100000000001</v>
      </c>
      <c r="HW62">
        <v>1.87622</v>
      </c>
      <c r="HX62">
        <v>5</v>
      </c>
      <c r="HY62">
        <v>0</v>
      </c>
      <c r="HZ62">
        <v>0</v>
      </c>
      <c r="IA62">
        <v>0</v>
      </c>
      <c r="IB62" t="s">
        <v>428</v>
      </c>
      <c r="IC62" t="s">
        <v>429</v>
      </c>
      <c r="ID62" t="s">
        <v>430</v>
      </c>
      <c r="IE62" t="s">
        <v>430</v>
      </c>
      <c r="IF62" t="s">
        <v>430</v>
      </c>
      <c r="IG62" t="s">
        <v>430</v>
      </c>
      <c r="IH62">
        <v>0</v>
      </c>
      <c r="II62">
        <v>100</v>
      </c>
      <c r="IJ62">
        <v>100</v>
      </c>
      <c r="IK62">
        <v>-3.2440000000000002</v>
      </c>
      <c r="IL62">
        <v>4.5999999999999999E-2</v>
      </c>
      <c r="IM62">
        <v>-1.5217042695499059</v>
      </c>
      <c r="IN62">
        <v>-2.677719669153116E-3</v>
      </c>
      <c r="IO62">
        <v>1.9353498771248068E-6</v>
      </c>
      <c r="IP62">
        <v>-6.1862177325538213E-10</v>
      </c>
      <c r="IQ62">
        <v>-0.23480226379727939</v>
      </c>
      <c r="IR62">
        <v>-1.5299015507423901E-2</v>
      </c>
      <c r="IS62">
        <v>1.742162107778985E-3</v>
      </c>
      <c r="IT62">
        <v>-1.472690239905804E-5</v>
      </c>
      <c r="IU62">
        <v>3</v>
      </c>
      <c r="IV62">
        <v>2255</v>
      </c>
      <c r="IW62">
        <v>2</v>
      </c>
      <c r="IX62">
        <v>41</v>
      </c>
      <c r="IY62">
        <v>2.4</v>
      </c>
      <c r="IZ62">
        <v>2.2999999999999998</v>
      </c>
      <c r="JA62">
        <v>2.82959</v>
      </c>
      <c r="JB62">
        <v>2.5500500000000001</v>
      </c>
      <c r="JC62">
        <v>1.5991200000000001</v>
      </c>
      <c r="JD62">
        <v>2.2680699999999998</v>
      </c>
      <c r="JE62">
        <v>1.5502899999999999</v>
      </c>
      <c r="JF62">
        <v>2.4414099999999999</v>
      </c>
      <c r="JG62">
        <v>53.452500000000001</v>
      </c>
      <c r="JH62">
        <v>23.877400000000002</v>
      </c>
      <c r="JI62">
        <v>18</v>
      </c>
      <c r="JJ62">
        <v>502.54300000000001</v>
      </c>
      <c r="JK62">
        <v>436.476</v>
      </c>
      <c r="JL62">
        <v>22.555499999999999</v>
      </c>
      <c r="JM62">
        <v>31.768599999999999</v>
      </c>
      <c r="JN62">
        <v>30.000499999999999</v>
      </c>
      <c r="JO62">
        <v>31.776199999999999</v>
      </c>
      <c r="JP62">
        <v>31.7529</v>
      </c>
      <c r="JQ62">
        <v>56.646599999999999</v>
      </c>
      <c r="JR62">
        <v>23.186699999999998</v>
      </c>
      <c r="JS62">
        <v>0</v>
      </c>
      <c r="JT62">
        <v>22.5489</v>
      </c>
      <c r="JU62">
        <v>1500</v>
      </c>
      <c r="JV62">
        <v>20.391100000000002</v>
      </c>
      <c r="JW62">
        <v>99.109399999999994</v>
      </c>
      <c r="JX62">
        <v>98.576599999999999</v>
      </c>
    </row>
    <row r="63" spans="1:284" x14ac:dyDescent="0.3">
      <c r="A63">
        <v>47</v>
      </c>
      <c r="B63">
        <v>1693597037.5999999</v>
      </c>
      <c r="C63">
        <v>12172.099999904631</v>
      </c>
      <c r="D63" t="s">
        <v>663</v>
      </c>
      <c r="E63" t="s">
        <v>664</v>
      </c>
      <c r="F63" t="s">
        <v>416</v>
      </c>
      <c r="G63" t="s">
        <v>417</v>
      </c>
      <c r="H63" t="s">
        <v>665</v>
      </c>
      <c r="I63" t="s">
        <v>591</v>
      </c>
      <c r="J63" t="s">
        <v>31</v>
      </c>
      <c r="K63" t="s">
        <v>592</v>
      </c>
      <c r="L63" t="s">
        <v>666</v>
      </c>
      <c r="M63">
        <v>1693597037.5999999</v>
      </c>
      <c r="N63">
        <f t="shared" si="46"/>
        <v>4.0935732817693185E-3</v>
      </c>
      <c r="O63">
        <f t="shared" si="47"/>
        <v>4.0935732817693182</v>
      </c>
      <c r="P63">
        <f t="shared" si="48"/>
        <v>39.260401208014613</v>
      </c>
      <c r="Q63">
        <f t="shared" si="49"/>
        <v>351.17399999999998</v>
      </c>
      <c r="R63">
        <f t="shared" si="50"/>
        <v>110.53683951308902</v>
      </c>
      <c r="S63">
        <f t="shared" si="51"/>
        <v>11.029995320755997</v>
      </c>
      <c r="T63">
        <f t="shared" si="52"/>
        <v>35.042141550577796</v>
      </c>
      <c r="U63">
        <f t="shared" si="53"/>
        <v>0.27944403579942356</v>
      </c>
      <c r="V63">
        <f t="shared" si="54"/>
        <v>2.9222772121736416</v>
      </c>
      <c r="W63">
        <f t="shared" si="55"/>
        <v>0.26540197199417093</v>
      </c>
      <c r="X63">
        <f t="shared" si="56"/>
        <v>0.16707903594328086</v>
      </c>
      <c r="Y63">
        <f t="shared" si="57"/>
        <v>344.3813874921496</v>
      </c>
      <c r="Z63">
        <f t="shared" si="58"/>
        <v>28.983341576029652</v>
      </c>
      <c r="AA63">
        <f t="shared" si="59"/>
        <v>28.017800000000001</v>
      </c>
      <c r="AB63">
        <f t="shared" si="60"/>
        <v>3.7987792874371902</v>
      </c>
      <c r="AC63">
        <f t="shared" si="61"/>
        <v>60.732013244478843</v>
      </c>
      <c r="AD63">
        <f t="shared" si="62"/>
        <v>2.3067658615188398</v>
      </c>
      <c r="AE63">
        <f t="shared" si="63"/>
        <v>3.7982700363198454</v>
      </c>
      <c r="AF63">
        <f t="shared" si="64"/>
        <v>1.4920134259183504</v>
      </c>
      <c r="AG63">
        <f t="shared" si="65"/>
        <v>-180.52658172602693</v>
      </c>
      <c r="AH63">
        <f t="shared" si="66"/>
        <v>-0.36235536084449732</v>
      </c>
      <c r="AI63">
        <f t="shared" si="67"/>
        <v>-2.7033111879687821E-2</v>
      </c>
      <c r="AJ63">
        <f t="shared" si="68"/>
        <v>163.46541729339847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52482.760395360332</v>
      </c>
      <c r="AP63" t="s">
        <v>422</v>
      </c>
      <c r="AQ63">
        <v>10238.9</v>
      </c>
      <c r="AR63">
        <v>302.21199999999999</v>
      </c>
      <c r="AS63">
        <v>4052.3</v>
      </c>
      <c r="AT63">
        <f t="shared" si="72"/>
        <v>0.92542210596451402</v>
      </c>
      <c r="AU63">
        <v>-0.32343011824092421</v>
      </c>
      <c r="AV63" t="s">
        <v>667</v>
      </c>
      <c r="AW63">
        <v>10428.799999999999</v>
      </c>
      <c r="AX63">
        <v>800.13546153846153</v>
      </c>
      <c r="AY63">
        <v>1161.8007730964291</v>
      </c>
      <c r="AZ63">
        <f t="shared" si="73"/>
        <v>0.31129718617251212</v>
      </c>
      <c r="BA63">
        <v>0.5</v>
      </c>
      <c r="BB63">
        <f t="shared" si="74"/>
        <v>1513.2353937460748</v>
      </c>
      <c r="BC63">
        <f t="shared" si="75"/>
        <v>39.260401208014613</v>
      </c>
      <c r="BD63">
        <f t="shared" si="76"/>
        <v>235.53296004490326</v>
      </c>
      <c r="BE63">
        <f t="shared" si="77"/>
        <v>2.6158409649845803E-2</v>
      </c>
      <c r="BF63">
        <f t="shared" si="78"/>
        <v>2.4879474121882517</v>
      </c>
      <c r="BG63">
        <f t="shared" si="79"/>
        <v>254.9137958199465</v>
      </c>
      <c r="BH63" t="s">
        <v>668</v>
      </c>
      <c r="BI63">
        <v>624.11</v>
      </c>
      <c r="BJ63">
        <f t="shared" si="80"/>
        <v>624.11</v>
      </c>
      <c r="BK63">
        <f t="shared" si="81"/>
        <v>0.46280806963432874</v>
      </c>
      <c r="BL63">
        <f t="shared" si="82"/>
        <v>0.67262696265964517</v>
      </c>
      <c r="BM63">
        <f t="shared" si="83"/>
        <v>0.84315607562695505</v>
      </c>
      <c r="BN63">
        <f t="shared" si="84"/>
        <v>0.42074224661540083</v>
      </c>
      <c r="BO63">
        <f t="shared" si="85"/>
        <v>0.77078170616358099</v>
      </c>
      <c r="BP63">
        <f t="shared" si="86"/>
        <v>0.52465267925802606</v>
      </c>
      <c r="BQ63">
        <f t="shared" si="87"/>
        <v>0.47534732074197394</v>
      </c>
      <c r="BR63">
        <v>6004</v>
      </c>
      <c r="BS63">
        <v>290.00000000000011</v>
      </c>
      <c r="BT63">
        <v>1073.06</v>
      </c>
      <c r="BU63">
        <v>215</v>
      </c>
      <c r="BV63">
        <v>10428.799999999999</v>
      </c>
      <c r="BW63">
        <v>1071.98</v>
      </c>
      <c r="BX63">
        <v>1.08</v>
      </c>
      <c r="BY63">
        <v>300.00000000000011</v>
      </c>
      <c r="BZ63">
        <v>38.299999999999997</v>
      </c>
      <c r="CA63">
        <v>1161.8007730964291</v>
      </c>
      <c r="CB63">
        <v>1.358637643724699</v>
      </c>
      <c r="CC63">
        <v>-93.672926929342154</v>
      </c>
      <c r="CD63">
        <v>1.1599145244524629</v>
      </c>
      <c r="CE63">
        <v>0.99572514588376926</v>
      </c>
      <c r="CF63">
        <v>-1.1322511679644071E-2</v>
      </c>
      <c r="CG63">
        <v>289.99999999999989</v>
      </c>
      <c r="CH63">
        <v>1068.01</v>
      </c>
      <c r="CI63">
        <v>675</v>
      </c>
      <c r="CJ63">
        <v>10401.4</v>
      </c>
      <c r="CK63">
        <v>1071.74</v>
      </c>
      <c r="CL63">
        <v>-3.73</v>
      </c>
      <c r="CZ63">
        <f t="shared" si="88"/>
        <v>1800.06</v>
      </c>
      <c r="DA63">
        <f t="shared" si="89"/>
        <v>1513.2353937460748</v>
      </c>
      <c r="DB63">
        <f t="shared" si="90"/>
        <v>0.84065830791533336</v>
      </c>
      <c r="DC63">
        <f t="shared" si="91"/>
        <v>0.19131661583066653</v>
      </c>
      <c r="DD63">
        <v>6</v>
      </c>
      <c r="DE63">
        <v>0.5</v>
      </c>
      <c r="DF63" t="s">
        <v>425</v>
      </c>
      <c r="DG63">
        <v>2</v>
      </c>
      <c r="DH63">
        <v>1693597037.5999999</v>
      </c>
      <c r="DI63">
        <v>351.17399999999998</v>
      </c>
      <c r="DJ63">
        <v>399.99700000000001</v>
      </c>
      <c r="DK63">
        <v>23.1172</v>
      </c>
      <c r="DL63">
        <v>18.319900000000001</v>
      </c>
      <c r="DM63">
        <v>353.45100000000002</v>
      </c>
      <c r="DN63">
        <v>22.953700000000001</v>
      </c>
      <c r="DO63">
        <v>500.149</v>
      </c>
      <c r="DP63">
        <v>99.685699999999997</v>
      </c>
      <c r="DQ63">
        <v>9.9994700000000006E-2</v>
      </c>
      <c r="DR63">
        <v>28.015499999999999</v>
      </c>
      <c r="DS63">
        <v>28.017800000000001</v>
      </c>
      <c r="DT63">
        <v>999.9</v>
      </c>
      <c r="DU63">
        <v>0</v>
      </c>
      <c r="DV63">
        <v>0</v>
      </c>
      <c r="DW63">
        <v>9990</v>
      </c>
      <c r="DX63">
        <v>0</v>
      </c>
      <c r="DY63">
        <v>72.683099999999996</v>
      </c>
      <c r="DZ63">
        <v>-48.822899999999997</v>
      </c>
      <c r="EA63">
        <v>359.48399999999998</v>
      </c>
      <c r="EB63">
        <v>407.46199999999999</v>
      </c>
      <c r="EC63">
        <v>4.7972700000000001</v>
      </c>
      <c r="ED63">
        <v>399.99700000000001</v>
      </c>
      <c r="EE63">
        <v>18.319900000000001</v>
      </c>
      <c r="EF63">
        <v>2.3044600000000002</v>
      </c>
      <c r="EG63">
        <v>1.8262400000000001</v>
      </c>
      <c r="EH63">
        <v>19.707599999999999</v>
      </c>
      <c r="EI63">
        <v>16.013200000000001</v>
      </c>
      <c r="EJ63">
        <v>1800.06</v>
      </c>
      <c r="EK63">
        <v>0.97799800000000003</v>
      </c>
      <c r="EL63">
        <v>2.2002500000000001E-2</v>
      </c>
      <c r="EM63">
        <v>0</v>
      </c>
      <c r="EN63">
        <v>800.22900000000004</v>
      </c>
      <c r="EO63">
        <v>4.9995000000000003</v>
      </c>
      <c r="EP63">
        <v>15092.3</v>
      </c>
      <c r="EQ63">
        <v>16660.3</v>
      </c>
      <c r="ER63">
        <v>48.5</v>
      </c>
      <c r="ES63">
        <v>49.375</v>
      </c>
      <c r="ET63">
        <v>49.375</v>
      </c>
      <c r="EU63">
        <v>48.436999999999998</v>
      </c>
      <c r="EV63">
        <v>49.561999999999998</v>
      </c>
      <c r="EW63">
        <v>1755.57</v>
      </c>
      <c r="EX63">
        <v>39.5</v>
      </c>
      <c r="EY63">
        <v>0</v>
      </c>
      <c r="EZ63">
        <v>1365</v>
      </c>
      <c r="FA63">
        <v>0</v>
      </c>
      <c r="FB63">
        <v>800.13546153846153</v>
      </c>
      <c r="FC63">
        <v>5.6068370970309193E-2</v>
      </c>
      <c r="FD63">
        <v>7.9897435798453644</v>
      </c>
      <c r="FE63">
        <v>15090.442307692299</v>
      </c>
      <c r="FF63">
        <v>15</v>
      </c>
      <c r="FG63">
        <v>1693597001.0999999</v>
      </c>
      <c r="FH63" t="s">
        <v>669</v>
      </c>
      <c r="FI63">
        <v>1693596993.5999999</v>
      </c>
      <c r="FJ63">
        <v>1693597001.0999999</v>
      </c>
      <c r="FK63">
        <v>54</v>
      </c>
      <c r="FL63">
        <v>0.35499999999999998</v>
      </c>
      <c r="FM63">
        <v>7.0000000000000001E-3</v>
      </c>
      <c r="FN63">
        <v>-2.35</v>
      </c>
      <c r="FO63">
        <v>-1.9E-2</v>
      </c>
      <c r="FP63">
        <v>400</v>
      </c>
      <c r="FQ63">
        <v>18</v>
      </c>
      <c r="FR63">
        <v>0.11</v>
      </c>
      <c r="FS63">
        <v>0.05</v>
      </c>
      <c r="FT63">
        <v>39.21940919848906</v>
      </c>
      <c r="FU63">
        <v>-0.15973881042881771</v>
      </c>
      <c r="FV63">
        <v>8.1432094128654556E-2</v>
      </c>
      <c r="FW63">
        <v>1</v>
      </c>
      <c r="FX63">
        <v>0.26150098340050271</v>
      </c>
      <c r="FY63">
        <v>9.581517627754263E-2</v>
      </c>
      <c r="FZ63">
        <v>1.40862054936468E-2</v>
      </c>
      <c r="GA63">
        <v>1</v>
      </c>
      <c r="GB63">
        <v>2</v>
      </c>
      <c r="GC63">
        <v>2</v>
      </c>
      <c r="GD63" t="s">
        <v>427</v>
      </c>
      <c r="GE63">
        <v>2.97045</v>
      </c>
      <c r="GF63">
        <v>2.8115999999999999</v>
      </c>
      <c r="GG63">
        <v>8.8271600000000006E-2</v>
      </c>
      <c r="GH63">
        <v>9.6182599999999993E-2</v>
      </c>
      <c r="GI63">
        <v>0.116997</v>
      </c>
      <c r="GJ63">
        <v>9.84347E-2</v>
      </c>
      <c r="GK63">
        <v>26947.8</v>
      </c>
      <c r="GL63">
        <v>24596.400000000001</v>
      </c>
      <c r="GM63">
        <v>26565.200000000001</v>
      </c>
      <c r="GN63">
        <v>25674.9</v>
      </c>
      <c r="GO63">
        <v>31912.3</v>
      </c>
      <c r="GP63">
        <v>32594.6</v>
      </c>
      <c r="GQ63">
        <v>37607.199999999997</v>
      </c>
      <c r="GR63">
        <v>37971.599999999999</v>
      </c>
      <c r="GS63">
        <v>1.9653</v>
      </c>
      <c r="GT63">
        <v>1.9220999999999999</v>
      </c>
      <c r="GU63">
        <v>2.4288899999999999E-2</v>
      </c>
      <c r="GV63">
        <v>0</v>
      </c>
      <c r="GW63">
        <v>27.621200000000002</v>
      </c>
      <c r="GX63">
        <v>999.9</v>
      </c>
      <c r="GY63">
        <v>22</v>
      </c>
      <c r="GZ63">
        <v>46.2</v>
      </c>
      <c r="HA63">
        <v>22.622499999999999</v>
      </c>
      <c r="HB63">
        <v>61.518000000000001</v>
      </c>
      <c r="HC63">
        <v>14.1066</v>
      </c>
      <c r="HD63">
        <v>1</v>
      </c>
      <c r="HE63">
        <v>0.318465</v>
      </c>
      <c r="HF63">
        <v>3.9018099999999998</v>
      </c>
      <c r="HG63">
        <v>20.261099999999999</v>
      </c>
      <c r="HH63">
        <v>5.2100999999999997</v>
      </c>
      <c r="HI63">
        <v>11.935700000000001</v>
      </c>
      <c r="HJ63">
        <v>4.9878</v>
      </c>
      <c r="HK63">
        <v>3.2909999999999999</v>
      </c>
      <c r="HL63">
        <v>9999</v>
      </c>
      <c r="HM63">
        <v>9999</v>
      </c>
      <c r="HN63">
        <v>9999</v>
      </c>
      <c r="HO63">
        <v>999.9</v>
      </c>
      <c r="HP63">
        <v>1.8705700000000001</v>
      </c>
      <c r="HQ63">
        <v>1.8766700000000001</v>
      </c>
      <c r="HR63">
        <v>1.87439</v>
      </c>
      <c r="HS63">
        <v>1.87269</v>
      </c>
      <c r="HT63">
        <v>1.87317</v>
      </c>
      <c r="HU63">
        <v>1.8705700000000001</v>
      </c>
      <c r="HV63">
        <v>1.87639</v>
      </c>
      <c r="HW63">
        <v>1.8755500000000001</v>
      </c>
      <c r="HX63">
        <v>5</v>
      </c>
      <c r="HY63">
        <v>0</v>
      </c>
      <c r="HZ63">
        <v>0</v>
      </c>
      <c r="IA63">
        <v>0</v>
      </c>
      <c r="IB63" t="s">
        <v>428</v>
      </c>
      <c r="IC63" t="s">
        <v>429</v>
      </c>
      <c r="ID63" t="s">
        <v>430</v>
      </c>
      <c r="IE63" t="s">
        <v>430</v>
      </c>
      <c r="IF63" t="s">
        <v>430</v>
      </c>
      <c r="IG63" t="s">
        <v>430</v>
      </c>
      <c r="IH63">
        <v>0</v>
      </c>
      <c r="II63">
        <v>100</v>
      </c>
      <c r="IJ63">
        <v>100</v>
      </c>
      <c r="IK63">
        <v>-2.2770000000000001</v>
      </c>
      <c r="IL63">
        <v>0.16350000000000001</v>
      </c>
      <c r="IM63">
        <v>-1.545105399540325</v>
      </c>
      <c r="IN63">
        <v>-2.677719669153116E-3</v>
      </c>
      <c r="IO63">
        <v>1.9353498771248068E-6</v>
      </c>
      <c r="IP63">
        <v>-6.1862177325538213E-10</v>
      </c>
      <c r="IQ63">
        <v>-0.22510975843244549</v>
      </c>
      <c r="IR63">
        <v>-1.5299015507423901E-2</v>
      </c>
      <c r="IS63">
        <v>1.742162107778985E-3</v>
      </c>
      <c r="IT63">
        <v>-1.472690239905804E-5</v>
      </c>
      <c r="IU63">
        <v>3</v>
      </c>
      <c r="IV63">
        <v>2255</v>
      </c>
      <c r="IW63">
        <v>2</v>
      </c>
      <c r="IX63">
        <v>41</v>
      </c>
      <c r="IY63">
        <v>0.7</v>
      </c>
      <c r="IZ63">
        <v>0.6</v>
      </c>
      <c r="JA63">
        <v>0.97045899999999996</v>
      </c>
      <c r="JB63">
        <v>2.5439500000000002</v>
      </c>
      <c r="JC63">
        <v>1.5991200000000001</v>
      </c>
      <c r="JD63">
        <v>2.2595200000000002</v>
      </c>
      <c r="JE63">
        <v>1.5502899999999999</v>
      </c>
      <c r="JF63">
        <v>2.4536099999999998</v>
      </c>
      <c r="JG63">
        <v>45.518599999999999</v>
      </c>
      <c r="JH63">
        <v>16.049600000000002</v>
      </c>
      <c r="JI63">
        <v>18</v>
      </c>
      <c r="JJ63">
        <v>502.59300000000002</v>
      </c>
      <c r="JK63">
        <v>444.69799999999998</v>
      </c>
      <c r="JL63">
        <v>22.394300000000001</v>
      </c>
      <c r="JM63">
        <v>31.3369</v>
      </c>
      <c r="JN63">
        <v>30.000499999999999</v>
      </c>
      <c r="JO63">
        <v>31.375699999999998</v>
      </c>
      <c r="JP63">
        <v>31.354299999999999</v>
      </c>
      <c r="JQ63">
        <v>19.4649</v>
      </c>
      <c r="JR63">
        <v>9.3968299999999996</v>
      </c>
      <c r="JS63">
        <v>0</v>
      </c>
      <c r="JT63">
        <v>22.398399999999999</v>
      </c>
      <c r="JU63">
        <v>400</v>
      </c>
      <c r="JV63">
        <v>18.1355</v>
      </c>
      <c r="JW63">
        <v>99.184600000000003</v>
      </c>
      <c r="JX63">
        <v>98.653999999999996</v>
      </c>
    </row>
    <row r="64" spans="1:284" x14ac:dyDescent="0.3">
      <c r="A64">
        <v>48</v>
      </c>
      <c r="B64">
        <v>1693597227.0999999</v>
      </c>
      <c r="C64">
        <v>12361.599999904631</v>
      </c>
      <c r="D64" t="s">
        <v>670</v>
      </c>
      <c r="E64" t="s">
        <v>671</v>
      </c>
      <c r="F64" t="s">
        <v>416</v>
      </c>
      <c r="G64" t="s">
        <v>417</v>
      </c>
      <c r="H64" t="s">
        <v>665</v>
      </c>
      <c r="I64" t="s">
        <v>591</v>
      </c>
      <c r="J64" t="s">
        <v>31</v>
      </c>
      <c r="K64" t="s">
        <v>592</v>
      </c>
      <c r="L64" t="s">
        <v>666</v>
      </c>
      <c r="M64">
        <v>1693597227.0999999</v>
      </c>
      <c r="N64">
        <f t="shared" si="46"/>
        <v>5.2114704382168579E-3</v>
      </c>
      <c r="O64">
        <f t="shared" si="47"/>
        <v>5.2114704382168577</v>
      </c>
      <c r="P64">
        <f t="shared" si="48"/>
        <v>35.331136000744642</v>
      </c>
      <c r="Q64">
        <f t="shared" si="49"/>
        <v>255.91300000000001</v>
      </c>
      <c r="R64">
        <f t="shared" si="50"/>
        <v>86.37991539325283</v>
      </c>
      <c r="S64">
        <f t="shared" si="51"/>
        <v>8.6192787991138964</v>
      </c>
      <c r="T64">
        <f t="shared" si="52"/>
        <v>25.535860799070999</v>
      </c>
      <c r="U64">
        <f t="shared" si="53"/>
        <v>0.36194329684715032</v>
      </c>
      <c r="V64">
        <f t="shared" si="54"/>
        <v>2.9178472385038088</v>
      </c>
      <c r="W64">
        <f t="shared" si="55"/>
        <v>0.33872263727664115</v>
      </c>
      <c r="X64">
        <f t="shared" si="56"/>
        <v>0.21366366800710304</v>
      </c>
      <c r="Y64">
        <f t="shared" si="57"/>
        <v>344.3599006581851</v>
      </c>
      <c r="Z64">
        <f t="shared" si="58"/>
        <v>28.761542074184561</v>
      </c>
      <c r="AA64">
        <f t="shared" si="59"/>
        <v>27.9468</v>
      </c>
      <c r="AB64">
        <f t="shared" si="60"/>
        <v>3.7830863603548184</v>
      </c>
      <c r="AC64">
        <f t="shared" si="61"/>
        <v>60.170907946497223</v>
      </c>
      <c r="AD64">
        <f t="shared" si="62"/>
        <v>2.2946083291953001</v>
      </c>
      <c r="AE64">
        <f t="shared" si="63"/>
        <v>3.8134846348597904</v>
      </c>
      <c r="AF64">
        <f t="shared" si="64"/>
        <v>1.4884780311595183</v>
      </c>
      <c r="AG64">
        <f t="shared" si="65"/>
        <v>-229.82584632536344</v>
      </c>
      <c r="AH64">
        <f t="shared" si="66"/>
        <v>21.598248398240404</v>
      </c>
      <c r="AI64">
        <f t="shared" si="67"/>
        <v>1.6137400282020149</v>
      </c>
      <c r="AJ64">
        <f t="shared" si="68"/>
        <v>137.74604275926407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52343.523301191832</v>
      </c>
      <c r="AP64" t="s">
        <v>422</v>
      </c>
      <c r="AQ64">
        <v>10238.9</v>
      </c>
      <c r="AR64">
        <v>302.21199999999999</v>
      </c>
      <c r="AS64">
        <v>4052.3</v>
      </c>
      <c r="AT64">
        <f t="shared" si="72"/>
        <v>0.92542210596451402</v>
      </c>
      <c r="AU64">
        <v>-0.32343011824092421</v>
      </c>
      <c r="AV64" t="s">
        <v>672</v>
      </c>
      <c r="AW64">
        <v>10437.9</v>
      </c>
      <c r="AX64">
        <v>791.89007692307689</v>
      </c>
      <c r="AY64">
        <v>1118.693562141591</v>
      </c>
      <c r="AZ64">
        <f t="shared" si="73"/>
        <v>0.29212958425620328</v>
      </c>
      <c r="BA64">
        <v>0.5</v>
      </c>
      <c r="BB64">
        <f t="shared" si="74"/>
        <v>1513.1427003290926</v>
      </c>
      <c r="BC64">
        <f t="shared" si="75"/>
        <v>35.331136000744642</v>
      </c>
      <c r="BD64">
        <f t="shared" si="76"/>
        <v>221.01687398372329</v>
      </c>
      <c r="BE64">
        <f t="shared" si="77"/>
        <v>2.3563254219995954E-2</v>
      </c>
      <c r="BF64">
        <f t="shared" si="78"/>
        <v>2.6223503353701325</v>
      </c>
      <c r="BG64">
        <f t="shared" si="79"/>
        <v>252.77663407677144</v>
      </c>
      <c r="BH64" t="s">
        <v>673</v>
      </c>
      <c r="BI64">
        <v>625.75</v>
      </c>
      <c r="BJ64">
        <f t="shared" si="80"/>
        <v>625.75</v>
      </c>
      <c r="BK64">
        <f t="shared" si="81"/>
        <v>0.44064217299857855</v>
      </c>
      <c r="BL64">
        <f t="shared" si="82"/>
        <v>0.66296328893863199</v>
      </c>
      <c r="BM64">
        <f t="shared" si="83"/>
        <v>0.85613997690341859</v>
      </c>
      <c r="BN64">
        <f t="shared" si="84"/>
        <v>0.40025825489717687</v>
      </c>
      <c r="BO64">
        <f t="shared" si="85"/>
        <v>0.78227669266918776</v>
      </c>
      <c r="BP64">
        <f t="shared" si="86"/>
        <v>0.52387230266259144</v>
      </c>
      <c r="BQ64">
        <f t="shared" si="87"/>
        <v>0.47612769733740856</v>
      </c>
      <c r="BR64">
        <v>6006</v>
      </c>
      <c r="BS64">
        <v>290.00000000000011</v>
      </c>
      <c r="BT64">
        <v>1038.44</v>
      </c>
      <c r="BU64">
        <v>165</v>
      </c>
      <c r="BV64">
        <v>10437.9</v>
      </c>
      <c r="BW64">
        <v>1037.8599999999999</v>
      </c>
      <c r="BX64">
        <v>0.57999999999999996</v>
      </c>
      <c r="BY64">
        <v>300.00000000000011</v>
      </c>
      <c r="BZ64">
        <v>38.299999999999997</v>
      </c>
      <c r="CA64">
        <v>1118.693562141591</v>
      </c>
      <c r="CB64">
        <v>1.1541904987044631</v>
      </c>
      <c r="CC64">
        <v>-84.37042235970786</v>
      </c>
      <c r="CD64">
        <v>0.98528031108019543</v>
      </c>
      <c r="CE64">
        <v>0.99619598709505985</v>
      </c>
      <c r="CF64">
        <v>-1.1321325695216921E-2</v>
      </c>
      <c r="CG64">
        <v>289.99999999999989</v>
      </c>
      <c r="CH64">
        <v>1034.3800000000001</v>
      </c>
      <c r="CI64">
        <v>665</v>
      </c>
      <c r="CJ64">
        <v>10401.4</v>
      </c>
      <c r="CK64">
        <v>1037.58</v>
      </c>
      <c r="CL64">
        <v>-3.2</v>
      </c>
      <c r="CZ64">
        <f t="shared" si="88"/>
        <v>1799.95</v>
      </c>
      <c r="DA64">
        <f t="shared" si="89"/>
        <v>1513.1427003290926</v>
      </c>
      <c r="DB64">
        <f t="shared" si="90"/>
        <v>0.84065818513241619</v>
      </c>
      <c r="DC64">
        <f t="shared" si="91"/>
        <v>0.19131637026483242</v>
      </c>
      <c r="DD64">
        <v>6</v>
      </c>
      <c r="DE64">
        <v>0.5</v>
      </c>
      <c r="DF64" t="s">
        <v>425</v>
      </c>
      <c r="DG64">
        <v>2</v>
      </c>
      <c r="DH64">
        <v>1693597227.0999999</v>
      </c>
      <c r="DI64">
        <v>255.91300000000001</v>
      </c>
      <c r="DJ64">
        <v>299.93200000000002</v>
      </c>
      <c r="DK64">
        <v>22.995899999999999</v>
      </c>
      <c r="DL64">
        <v>16.882999999999999</v>
      </c>
      <c r="DM64">
        <v>258</v>
      </c>
      <c r="DN64">
        <v>22.837399999999999</v>
      </c>
      <c r="DO64">
        <v>499.75900000000001</v>
      </c>
      <c r="DP64">
        <v>99.683300000000003</v>
      </c>
      <c r="DQ64">
        <v>0.100067</v>
      </c>
      <c r="DR64">
        <v>28.084099999999999</v>
      </c>
      <c r="DS64">
        <v>27.9468</v>
      </c>
      <c r="DT64">
        <v>999.9</v>
      </c>
      <c r="DU64">
        <v>0</v>
      </c>
      <c r="DV64">
        <v>0</v>
      </c>
      <c r="DW64">
        <v>9965</v>
      </c>
      <c r="DX64">
        <v>0</v>
      </c>
      <c r="DY64">
        <v>73.257300000000001</v>
      </c>
      <c r="DZ64">
        <v>-44.018999999999998</v>
      </c>
      <c r="EA64">
        <v>261.93599999999998</v>
      </c>
      <c r="EB64">
        <v>305.08199999999999</v>
      </c>
      <c r="EC64">
        <v>6.1128999999999998</v>
      </c>
      <c r="ED64">
        <v>299.93200000000002</v>
      </c>
      <c r="EE64">
        <v>16.882999999999999</v>
      </c>
      <c r="EF64">
        <v>2.2923100000000001</v>
      </c>
      <c r="EG64">
        <v>1.68296</v>
      </c>
      <c r="EH64">
        <v>19.622499999999999</v>
      </c>
      <c r="EI64">
        <v>14.7401</v>
      </c>
      <c r="EJ64">
        <v>1799.95</v>
      </c>
      <c r="EK64">
        <v>0.97799800000000003</v>
      </c>
      <c r="EL64">
        <v>2.2002500000000001E-2</v>
      </c>
      <c r="EM64">
        <v>0</v>
      </c>
      <c r="EN64">
        <v>792.06700000000001</v>
      </c>
      <c r="EO64">
        <v>4.9995000000000003</v>
      </c>
      <c r="EP64">
        <v>14942.9</v>
      </c>
      <c r="EQ64">
        <v>16659.400000000001</v>
      </c>
      <c r="ER64">
        <v>48.561999999999998</v>
      </c>
      <c r="ES64">
        <v>49.436999999999998</v>
      </c>
      <c r="ET64">
        <v>49.436999999999998</v>
      </c>
      <c r="EU64">
        <v>48.561999999999998</v>
      </c>
      <c r="EV64">
        <v>49.625</v>
      </c>
      <c r="EW64">
        <v>1755.46</v>
      </c>
      <c r="EX64">
        <v>39.49</v>
      </c>
      <c r="EY64">
        <v>0</v>
      </c>
      <c r="EZ64">
        <v>187.39999985694891</v>
      </c>
      <c r="FA64">
        <v>0</v>
      </c>
      <c r="FB64">
        <v>791.89007692307689</v>
      </c>
      <c r="FC64">
        <v>2.5967863277463619</v>
      </c>
      <c r="FD64">
        <v>14.458119628125671</v>
      </c>
      <c r="FE64">
        <v>14940.642307692309</v>
      </c>
      <c r="FF64">
        <v>15</v>
      </c>
      <c r="FG64">
        <v>1693597114.5999999</v>
      </c>
      <c r="FH64" t="s">
        <v>674</v>
      </c>
      <c r="FI64">
        <v>1693597111.5999999</v>
      </c>
      <c r="FJ64">
        <v>1693597114.5999999</v>
      </c>
      <c r="FK64">
        <v>55</v>
      </c>
      <c r="FL64">
        <v>0.03</v>
      </c>
      <c r="FM64">
        <v>0</v>
      </c>
      <c r="FN64">
        <v>-2.1640000000000001</v>
      </c>
      <c r="FO64">
        <v>-2.7E-2</v>
      </c>
      <c r="FP64">
        <v>300</v>
      </c>
      <c r="FQ64">
        <v>18</v>
      </c>
      <c r="FR64">
        <v>0.15</v>
      </c>
      <c r="FS64">
        <v>0.05</v>
      </c>
      <c r="FT64">
        <v>35.023143883827103</v>
      </c>
      <c r="FU64">
        <v>1.4966419647735221</v>
      </c>
      <c r="FV64">
        <v>0.22518491845291469</v>
      </c>
      <c r="FW64">
        <v>0</v>
      </c>
      <c r="FX64">
        <v>0.35696896145954182</v>
      </c>
      <c r="FY64">
        <v>2.3587132088782669E-2</v>
      </c>
      <c r="FZ64">
        <v>3.568986113410826E-3</v>
      </c>
      <c r="GA64">
        <v>1</v>
      </c>
      <c r="GB64">
        <v>1</v>
      </c>
      <c r="GC64">
        <v>2</v>
      </c>
      <c r="GD64" t="s">
        <v>632</v>
      </c>
      <c r="GE64">
        <v>2.9693299999999998</v>
      </c>
      <c r="GF64">
        <v>2.8114499999999998</v>
      </c>
      <c r="GG64">
        <v>6.8160200000000004E-2</v>
      </c>
      <c r="GH64">
        <v>7.6438400000000004E-2</v>
      </c>
      <c r="GI64">
        <v>0.11655600000000001</v>
      </c>
      <c r="GJ64">
        <v>9.2777299999999993E-2</v>
      </c>
      <c r="GK64">
        <v>27541.200000000001</v>
      </c>
      <c r="GL64">
        <v>25132</v>
      </c>
      <c r="GM64">
        <v>26564.3</v>
      </c>
      <c r="GN64">
        <v>25673.3</v>
      </c>
      <c r="GO64">
        <v>31926.6</v>
      </c>
      <c r="GP64">
        <v>32796.400000000001</v>
      </c>
      <c r="GQ64">
        <v>37606.400000000001</v>
      </c>
      <c r="GR64">
        <v>37969.699999999997</v>
      </c>
      <c r="GS64">
        <v>1.9657</v>
      </c>
      <c r="GT64">
        <v>1.923</v>
      </c>
      <c r="GU64">
        <v>2.5108499999999999E-2</v>
      </c>
      <c r="GV64">
        <v>0</v>
      </c>
      <c r="GW64">
        <v>27.5367</v>
      </c>
      <c r="GX64">
        <v>999.9</v>
      </c>
      <c r="GY64">
        <v>21.9</v>
      </c>
      <c r="GZ64">
        <v>45.5</v>
      </c>
      <c r="HA64">
        <v>21.727499999999999</v>
      </c>
      <c r="HB64">
        <v>61.567999999999998</v>
      </c>
      <c r="HC64">
        <v>14.5312</v>
      </c>
      <c r="HD64">
        <v>1</v>
      </c>
      <c r="HE64">
        <v>0.31850600000000001</v>
      </c>
      <c r="HF64">
        <v>2.9153899999999999</v>
      </c>
      <c r="HG64">
        <v>20.280999999999999</v>
      </c>
      <c r="HH64">
        <v>5.2112999999999996</v>
      </c>
      <c r="HI64">
        <v>11.936299999999999</v>
      </c>
      <c r="HJ64">
        <v>4.9878</v>
      </c>
      <c r="HK64">
        <v>3.2909999999999999</v>
      </c>
      <c r="HL64">
        <v>9999</v>
      </c>
      <c r="HM64">
        <v>9999</v>
      </c>
      <c r="HN64">
        <v>9999</v>
      </c>
      <c r="HO64">
        <v>999.9</v>
      </c>
      <c r="HP64">
        <v>1.8705700000000001</v>
      </c>
      <c r="HQ64">
        <v>1.8766799999999999</v>
      </c>
      <c r="HR64">
        <v>1.8744000000000001</v>
      </c>
      <c r="HS64">
        <v>1.8726700000000001</v>
      </c>
      <c r="HT64">
        <v>1.8731500000000001</v>
      </c>
      <c r="HU64">
        <v>1.8705700000000001</v>
      </c>
      <c r="HV64">
        <v>1.8763700000000001</v>
      </c>
      <c r="HW64">
        <v>1.8755999999999999</v>
      </c>
      <c r="HX64">
        <v>5</v>
      </c>
      <c r="HY64">
        <v>0</v>
      </c>
      <c r="HZ64">
        <v>0</v>
      </c>
      <c r="IA64">
        <v>0</v>
      </c>
      <c r="IB64" t="s">
        <v>428</v>
      </c>
      <c r="IC64" t="s">
        <v>429</v>
      </c>
      <c r="ID64" t="s">
        <v>430</v>
      </c>
      <c r="IE64" t="s">
        <v>430</v>
      </c>
      <c r="IF64" t="s">
        <v>430</v>
      </c>
      <c r="IG64" t="s">
        <v>430</v>
      </c>
      <c r="IH64">
        <v>0</v>
      </c>
      <c r="II64">
        <v>100</v>
      </c>
      <c r="IJ64">
        <v>100</v>
      </c>
      <c r="IK64">
        <v>-2.0870000000000002</v>
      </c>
      <c r="IL64">
        <v>0.1585</v>
      </c>
      <c r="IM64">
        <v>-1.515067612718292</v>
      </c>
      <c r="IN64">
        <v>-2.677719669153116E-3</v>
      </c>
      <c r="IO64">
        <v>1.9353498771248068E-6</v>
      </c>
      <c r="IP64">
        <v>-6.1862177325538213E-10</v>
      </c>
      <c r="IQ64">
        <v>-0.22528053092477701</v>
      </c>
      <c r="IR64">
        <v>-1.5299015507423901E-2</v>
      </c>
      <c r="IS64">
        <v>1.742162107778985E-3</v>
      </c>
      <c r="IT64">
        <v>-1.472690239905804E-5</v>
      </c>
      <c r="IU64">
        <v>3</v>
      </c>
      <c r="IV64">
        <v>2255</v>
      </c>
      <c r="IW64">
        <v>2</v>
      </c>
      <c r="IX64">
        <v>41</v>
      </c>
      <c r="IY64">
        <v>1.9</v>
      </c>
      <c r="IZ64">
        <v>1.9</v>
      </c>
      <c r="JA64">
        <v>0.773926</v>
      </c>
      <c r="JB64">
        <v>2.5378400000000001</v>
      </c>
      <c r="JC64">
        <v>1.5991200000000001</v>
      </c>
      <c r="JD64">
        <v>2.2595200000000002</v>
      </c>
      <c r="JE64">
        <v>1.5502899999999999</v>
      </c>
      <c r="JF64">
        <v>2.3986800000000001</v>
      </c>
      <c r="JG64">
        <v>44.865900000000003</v>
      </c>
      <c r="JH64">
        <v>16.040800000000001</v>
      </c>
      <c r="JI64">
        <v>18</v>
      </c>
      <c r="JJ64">
        <v>503.24700000000001</v>
      </c>
      <c r="JK64">
        <v>445.54500000000002</v>
      </c>
      <c r="JL64">
        <v>23.287700000000001</v>
      </c>
      <c r="JM64">
        <v>31.413799999999998</v>
      </c>
      <c r="JN64">
        <v>30.0001</v>
      </c>
      <c r="JO64">
        <v>31.4251</v>
      </c>
      <c r="JP64">
        <v>31.395199999999999</v>
      </c>
      <c r="JQ64">
        <v>15.5258</v>
      </c>
      <c r="JR64">
        <v>15.0099</v>
      </c>
      <c r="JS64">
        <v>0</v>
      </c>
      <c r="JT64">
        <v>23.294799999999999</v>
      </c>
      <c r="JU64">
        <v>300</v>
      </c>
      <c r="JV64">
        <v>16.780999999999999</v>
      </c>
      <c r="JW64">
        <v>99.181899999999999</v>
      </c>
      <c r="JX64">
        <v>98.648700000000005</v>
      </c>
    </row>
    <row r="65" spans="1:284" x14ac:dyDescent="0.3">
      <c r="A65">
        <v>49</v>
      </c>
      <c r="B65">
        <v>1693597339.0999999</v>
      </c>
      <c r="C65">
        <v>12473.599999904631</v>
      </c>
      <c r="D65" t="s">
        <v>675</v>
      </c>
      <c r="E65" t="s">
        <v>676</v>
      </c>
      <c r="F65" t="s">
        <v>416</v>
      </c>
      <c r="G65" t="s">
        <v>417</v>
      </c>
      <c r="H65" t="s">
        <v>665</v>
      </c>
      <c r="I65" t="s">
        <v>591</v>
      </c>
      <c r="J65" t="s">
        <v>31</v>
      </c>
      <c r="K65" t="s">
        <v>592</v>
      </c>
      <c r="L65" t="s">
        <v>666</v>
      </c>
      <c r="M65">
        <v>1693597339.0999999</v>
      </c>
      <c r="N65">
        <f t="shared" si="46"/>
        <v>5.4776426454991563E-3</v>
      </c>
      <c r="O65">
        <f t="shared" si="47"/>
        <v>5.4776426454991567</v>
      </c>
      <c r="P65">
        <f t="shared" si="48"/>
        <v>25.354278510119524</v>
      </c>
      <c r="Q65">
        <f t="shared" si="49"/>
        <v>168.41200000000001</v>
      </c>
      <c r="R65">
        <f t="shared" si="50"/>
        <v>55.024335529858838</v>
      </c>
      <c r="S65">
        <f t="shared" si="51"/>
        <v>5.490446996709724</v>
      </c>
      <c r="T65">
        <f t="shared" si="52"/>
        <v>16.804512961507999</v>
      </c>
      <c r="U65">
        <f t="shared" si="53"/>
        <v>0.38950231168495586</v>
      </c>
      <c r="V65">
        <f t="shared" si="54"/>
        <v>2.9252774577795631</v>
      </c>
      <c r="W65">
        <f t="shared" si="55"/>
        <v>0.36281399272608111</v>
      </c>
      <c r="X65">
        <f t="shared" si="56"/>
        <v>0.22900401760178704</v>
      </c>
      <c r="Y65">
        <f t="shared" si="57"/>
        <v>344.36370065817783</v>
      </c>
      <c r="Z65">
        <f t="shared" si="58"/>
        <v>28.782859969158817</v>
      </c>
      <c r="AA65">
        <f t="shared" si="59"/>
        <v>27.982800000000001</v>
      </c>
      <c r="AB65">
        <f t="shared" si="60"/>
        <v>3.791036254200387</v>
      </c>
      <c r="AC65">
        <f t="shared" si="61"/>
        <v>60.791891365818614</v>
      </c>
      <c r="AD65">
        <f t="shared" si="62"/>
        <v>2.3307715392173995</v>
      </c>
      <c r="AE65">
        <f t="shared" si="63"/>
        <v>3.8340171474380536</v>
      </c>
      <c r="AF65">
        <f t="shared" si="64"/>
        <v>1.4602647149829875</v>
      </c>
      <c r="AG65">
        <f t="shared" si="65"/>
        <v>-241.5640406665128</v>
      </c>
      <c r="AH65">
        <f t="shared" si="66"/>
        <v>30.516412531787619</v>
      </c>
      <c r="AI65">
        <f t="shared" si="67"/>
        <v>2.2757336967296498</v>
      </c>
      <c r="AJ65">
        <f t="shared" si="68"/>
        <v>135.59180622018232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52540.868187803804</v>
      </c>
      <c r="AP65" t="s">
        <v>422</v>
      </c>
      <c r="AQ65">
        <v>10238.9</v>
      </c>
      <c r="AR65">
        <v>302.21199999999999</v>
      </c>
      <c r="AS65">
        <v>4052.3</v>
      </c>
      <c r="AT65">
        <f t="shared" si="72"/>
        <v>0.92542210596451402</v>
      </c>
      <c r="AU65">
        <v>-0.32343011824092421</v>
      </c>
      <c r="AV65" t="s">
        <v>677</v>
      </c>
      <c r="AW65">
        <v>10421.799999999999</v>
      </c>
      <c r="AX65">
        <v>794.66507999999999</v>
      </c>
      <c r="AY65">
        <v>1032.149604293304</v>
      </c>
      <c r="AZ65">
        <f t="shared" si="73"/>
        <v>0.23008730837610103</v>
      </c>
      <c r="BA65">
        <v>0.5</v>
      </c>
      <c r="BB65">
        <f t="shared" si="74"/>
        <v>1513.159500329089</v>
      </c>
      <c r="BC65">
        <f t="shared" si="75"/>
        <v>25.354278510119524</v>
      </c>
      <c r="BD65">
        <f t="shared" si="76"/>
        <v>174.07939828722303</v>
      </c>
      <c r="BE65">
        <f t="shared" si="77"/>
        <v>1.6969598130782606E-2</v>
      </c>
      <c r="BF65">
        <f t="shared" si="78"/>
        <v>2.9260781413315988</v>
      </c>
      <c r="BG65">
        <f t="shared" si="79"/>
        <v>248.07655024799254</v>
      </c>
      <c r="BH65" t="s">
        <v>678</v>
      </c>
      <c r="BI65">
        <v>643.32000000000005</v>
      </c>
      <c r="BJ65">
        <f t="shared" si="80"/>
        <v>643.32000000000005</v>
      </c>
      <c r="BK65">
        <f t="shared" si="81"/>
        <v>0.37671826126361718</v>
      </c>
      <c r="BL65">
        <f t="shared" si="82"/>
        <v>0.61076760018036969</v>
      </c>
      <c r="BM65">
        <f t="shared" si="83"/>
        <v>0.88593960530912363</v>
      </c>
      <c r="BN65">
        <f t="shared" si="84"/>
        <v>0.32534907490240472</v>
      </c>
      <c r="BO65">
        <f t="shared" si="85"/>
        <v>0.8053545398685833</v>
      </c>
      <c r="BP65">
        <f t="shared" si="86"/>
        <v>0.49444605335877534</v>
      </c>
      <c r="BQ65">
        <f t="shared" si="87"/>
        <v>0.50555394664122466</v>
      </c>
      <c r="BR65">
        <v>6008</v>
      </c>
      <c r="BS65">
        <v>290.00000000000011</v>
      </c>
      <c r="BT65">
        <v>977.98</v>
      </c>
      <c r="BU65">
        <v>245</v>
      </c>
      <c r="BV65">
        <v>10421.799999999999</v>
      </c>
      <c r="BW65">
        <v>977.86</v>
      </c>
      <c r="BX65">
        <v>0.12</v>
      </c>
      <c r="BY65">
        <v>300.00000000000011</v>
      </c>
      <c r="BZ65">
        <v>38.299999999999997</v>
      </c>
      <c r="CA65">
        <v>1032.149604293304</v>
      </c>
      <c r="CB65">
        <v>0.99134838820808802</v>
      </c>
      <c r="CC65">
        <v>-56.582270158273118</v>
      </c>
      <c r="CD65">
        <v>0.84621718720905315</v>
      </c>
      <c r="CE65">
        <v>0.9937762862681403</v>
      </c>
      <c r="CF65">
        <v>-1.132030878754171E-2</v>
      </c>
      <c r="CG65">
        <v>289.99999999999989</v>
      </c>
      <c r="CH65">
        <v>975.83</v>
      </c>
      <c r="CI65">
        <v>735</v>
      </c>
      <c r="CJ65">
        <v>10394.1</v>
      </c>
      <c r="CK65">
        <v>977.71</v>
      </c>
      <c r="CL65">
        <v>-1.88</v>
      </c>
      <c r="CZ65">
        <f t="shared" si="88"/>
        <v>1799.97</v>
      </c>
      <c r="DA65">
        <f t="shared" si="89"/>
        <v>1513.159500329089</v>
      </c>
      <c r="DB65">
        <f t="shared" si="90"/>
        <v>0.84065817781912422</v>
      </c>
      <c r="DC65">
        <f t="shared" si="91"/>
        <v>0.19131635563824831</v>
      </c>
      <c r="DD65">
        <v>6</v>
      </c>
      <c r="DE65">
        <v>0.5</v>
      </c>
      <c r="DF65" t="s">
        <v>425</v>
      </c>
      <c r="DG65">
        <v>2</v>
      </c>
      <c r="DH65">
        <v>1693597339.0999999</v>
      </c>
      <c r="DI65">
        <v>168.41200000000001</v>
      </c>
      <c r="DJ65">
        <v>199.94300000000001</v>
      </c>
      <c r="DK65">
        <v>23.358599999999999</v>
      </c>
      <c r="DL65">
        <v>16.9392</v>
      </c>
      <c r="DM65">
        <v>170.13200000000001</v>
      </c>
      <c r="DN65">
        <v>23.1859</v>
      </c>
      <c r="DO65">
        <v>500.01799999999997</v>
      </c>
      <c r="DP65">
        <v>99.681899999999999</v>
      </c>
      <c r="DQ65">
        <v>0.100259</v>
      </c>
      <c r="DR65">
        <v>28.176300000000001</v>
      </c>
      <c r="DS65">
        <v>27.982800000000001</v>
      </c>
      <c r="DT65">
        <v>999.9</v>
      </c>
      <c r="DU65">
        <v>0</v>
      </c>
      <c r="DV65">
        <v>0</v>
      </c>
      <c r="DW65">
        <v>10007.5</v>
      </c>
      <c r="DX65">
        <v>0</v>
      </c>
      <c r="DY65">
        <v>72.847200000000001</v>
      </c>
      <c r="DZ65">
        <v>-31.531199999999998</v>
      </c>
      <c r="EA65">
        <v>172.44</v>
      </c>
      <c r="EB65">
        <v>203.38800000000001</v>
      </c>
      <c r="EC65">
        <v>6.4193899999999999</v>
      </c>
      <c r="ED65">
        <v>199.94300000000001</v>
      </c>
      <c r="EE65">
        <v>16.9392</v>
      </c>
      <c r="EF65">
        <v>2.32843</v>
      </c>
      <c r="EG65">
        <v>1.6885300000000001</v>
      </c>
      <c r="EH65">
        <v>19.874400000000001</v>
      </c>
      <c r="EI65">
        <v>14.791399999999999</v>
      </c>
      <c r="EJ65">
        <v>1799.97</v>
      </c>
      <c r="EK65">
        <v>0.97799800000000003</v>
      </c>
      <c r="EL65">
        <v>2.2002500000000001E-2</v>
      </c>
      <c r="EM65">
        <v>0</v>
      </c>
      <c r="EN65">
        <v>794.11500000000001</v>
      </c>
      <c r="EO65">
        <v>4.9995000000000003</v>
      </c>
      <c r="EP65">
        <v>14976.3</v>
      </c>
      <c r="EQ65">
        <v>16659.5</v>
      </c>
      <c r="ER65">
        <v>48.561999999999998</v>
      </c>
      <c r="ES65">
        <v>49.436999999999998</v>
      </c>
      <c r="ET65">
        <v>49.5</v>
      </c>
      <c r="EU65">
        <v>48.5</v>
      </c>
      <c r="EV65">
        <v>49.686999999999998</v>
      </c>
      <c r="EW65">
        <v>1755.48</v>
      </c>
      <c r="EX65">
        <v>39.49</v>
      </c>
      <c r="EY65">
        <v>0</v>
      </c>
      <c r="EZ65">
        <v>110</v>
      </c>
      <c r="FA65">
        <v>0</v>
      </c>
      <c r="FB65">
        <v>794.66507999999999</v>
      </c>
      <c r="FC65">
        <v>-4.1034615386451909</v>
      </c>
      <c r="FD65">
        <v>-61.369230735032417</v>
      </c>
      <c r="FE65">
        <v>14982.932000000001</v>
      </c>
      <c r="FF65">
        <v>15</v>
      </c>
      <c r="FG65">
        <v>1693597301.5999999</v>
      </c>
      <c r="FH65" t="s">
        <v>679</v>
      </c>
      <c r="FI65">
        <v>1693597288.0999999</v>
      </c>
      <c r="FJ65">
        <v>1693597301.5999999</v>
      </c>
      <c r="FK65">
        <v>56</v>
      </c>
      <c r="FL65">
        <v>0.19800000000000001</v>
      </c>
      <c r="FM65">
        <v>0</v>
      </c>
      <c r="FN65">
        <v>-1.784</v>
      </c>
      <c r="FO65">
        <v>-6.0999999999999999E-2</v>
      </c>
      <c r="FP65">
        <v>200</v>
      </c>
      <c r="FQ65">
        <v>17</v>
      </c>
      <c r="FR65">
        <v>0.18</v>
      </c>
      <c r="FS65">
        <v>0.04</v>
      </c>
      <c r="FT65">
        <v>25.208824804637729</v>
      </c>
      <c r="FU65">
        <v>0.39362383426796238</v>
      </c>
      <c r="FV65">
        <v>9.3135636495097249E-2</v>
      </c>
      <c r="FW65">
        <v>1</v>
      </c>
      <c r="FX65">
        <v>0.36588350804564729</v>
      </c>
      <c r="FY65">
        <v>0.12801712084764011</v>
      </c>
      <c r="FZ65">
        <v>1.945029151701469E-2</v>
      </c>
      <c r="GA65">
        <v>1</v>
      </c>
      <c r="GB65">
        <v>2</v>
      </c>
      <c r="GC65">
        <v>2</v>
      </c>
      <c r="GD65" t="s">
        <v>427</v>
      </c>
      <c r="GE65">
        <v>2.9700099999999998</v>
      </c>
      <c r="GF65">
        <v>2.81202</v>
      </c>
      <c r="GG65">
        <v>4.7233200000000003E-2</v>
      </c>
      <c r="GH65">
        <v>5.4007399999999997E-2</v>
      </c>
      <c r="GI65">
        <v>0.11781899999999999</v>
      </c>
      <c r="GJ65">
        <v>9.2996499999999996E-2</v>
      </c>
      <c r="GK65">
        <v>28158.2</v>
      </c>
      <c r="GL65">
        <v>25741.5</v>
      </c>
      <c r="GM65">
        <v>26562.9</v>
      </c>
      <c r="GN65">
        <v>25672.400000000001</v>
      </c>
      <c r="GO65">
        <v>31876.3</v>
      </c>
      <c r="GP65">
        <v>32785.599999999999</v>
      </c>
      <c r="GQ65">
        <v>37603.1</v>
      </c>
      <c r="GR65">
        <v>37968.199999999997</v>
      </c>
      <c r="GS65">
        <v>1.9661</v>
      </c>
      <c r="GT65">
        <v>1.9258</v>
      </c>
      <c r="GU65">
        <v>2.1785499999999999E-2</v>
      </c>
      <c r="GV65">
        <v>0</v>
      </c>
      <c r="GW65">
        <v>27.626999999999999</v>
      </c>
      <c r="GX65">
        <v>999.9</v>
      </c>
      <c r="GY65">
        <v>21.8</v>
      </c>
      <c r="GZ65">
        <v>45.2</v>
      </c>
      <c r="HA65">
        <v>21.298100000000002</v>
      </c>
      <c r="HB65">
        <v>61.648000000000003</v>
      </c>
      <c r="HC65">
        <v>14.539300000000001</v>
      </c>
      <c r="HD65">
        <v>1</v>
      </c>
      <c r="HE65">
        <v>0.32482699999999998</v>
      </c>
      <c r="HF65">
        <v>3.7096900000000002</v>
      </c>
      <c r="HG65">
        <v>20.2652</v>
      </c>
      <c r="HH65">
        <v>5.2083000000000004</v>
      </c>
      <c r="HI65">
        <v>11.9381</v>
      </c>
      <c r="HJ65">
        <v>4.9875999999999996</v>
      </c>
      <c r="HK65">
        <v>3.2909999999999999</v>
      </c>
      <c r="HL65">
        <v>9999</v>
      </c>
      <c r="HM65">
        <v>9999</v>
      </c>
      <c r="HN65">
        <v>9999</v>
      </c>
      <c r="HO65">
        <v>999.9</v>
      </c>
      <c r="HP65">
        <v>1.8704499999999999</v>
      </c>
      <c r="HQ65">
        <v>1.87659</v>
      </c>
      <c r="HR65">
        <v>1.87439</v>
      </c>
      <c r="HS65">
        <v>1.8726499999999999</v>
      </c>
      <c r="HT65">
        <v>1.8730800000000001</v>
      </c>
      <c r="HU65">
        <v>1.8705499999999999</v>
      </c>
      <c r="HV65">
        <v>1.8763700000000001</v>
      </c>
      <c r="HW65">
        <v>1.8754599999999999</v>
      </c>
      <c r="HX65">
        <v>5</v>
      </c>
      <c r="HY65">
        <v>0</v>
      </c>
      <c r="HZ65">
        <v>0</v>
      </c>
      <c r="IA65">
        <v>0</v>
      </c>
      <c r="IB65" t="s">
        <v>428</v>
      </c>
      <c r="IC65" t="s">
        <v>429</v>
      </c>
      <c r="ID65" t="s">
        <v>430</v>
      </c>
      <c r="IE65" t="s">
        <v>430</v>
      </c>
      <c r="IF65" t="s">
        <v>430</v>
      </c>
      <c r="IG65" t="s">
        <v>430</v>
      </c>
      <c r="IH65">
        <v>0</v>
      </c>
      <c r="II65">
        <v>100</v>
      </c>
      <c r="IJ65">
        <v>100</v>
      </c>
      <c r="IK65">
        <v>-1.72</v>
      </c>
      <c r="IL65">
        <v>0.17269999999999999</v>
      </c>
      <c r="IM65">
        <v>-1.3172732786970269</v>
      </c>
      <c r="IN65">
        <v>-2.677719669153116E-3</v>
      </c>
      <c r="IO65">
        <v>1.9353498771248068E-6</v>
      </c>
      <c r="IP65">
        <v>-6.1862177325538213E-10</v>
      </c>
      <c r="IQ65">
        <v>-0.22557738357845519</v>
      </c>
      <c r="IR65">
        <v>-1.5299015507423901E-2</v>
      </c>
      <c r="IS65">
        <v>1.742162107778985E-3</v>
      </c>
      <c r="IT65">
        <v>-1.472690239905804E-5</v>
      </c>
      <c r="IU65">
        <v>3</v>
      </c>
      <c r="IV65">
        <v>2255</v>
      </c>
      <c r="IW65">
        <v>2</v>
      </c>
      <c r="IX65">
        <v>41</v>
      </c>
      <c r="IY65">
        <v>0.8</v>
      </c>
      <c r="IZ65">
        <v>0.6</v>
      </c>
      <c r="JA65">
        <v>0.57006800000000002</v>
      </c>
      <c r="JB65">
        <v>2.5561500000000001</v>
      </c>
      <c r="JC65">
        <v>1.5991200000000001</v>
      </c>
      <c r="JD65">
        <v>2.2583000000000002</v>
      </c>
      <c r="JE65">
        <v>1.5502899999999999</v>
      </c>
      <c r="JF65">
        <v>2.2534200000000002</v>
      </c>
      <c r="JG65">
        <v>44.473500000000001</v>
      </c>
      <c r="JH65">
        <v>16.005800000000001</v>
      </c>
      <c r="JI65">
        <v>18</v>
      </c>
      <c r="JJ65">
        <v>503.63799999999998</v>
      </c>
      <c r="JK65">
        <v>447.36399999999998</v>
      </c>
      <c r="JL65">
        <v>22.7135</v>
      </c>
      <c r="JM65">
        <v>31.427600000000002</v>
      </c>
      <c r="JN65">
        <v>29.9998</v>
      </c>
      <c r="JO65">
        <v>31.441600000000001</v>
      </c>
      <c r="JP65">
        <v>31.4116</v>
      </c>
      <c r="JQ65">
        <v>11.4381</v>
      </c>
      <c r="JR65">
        <v>11.446</v>
      </c>
      <c r="JS65">
        <v>0</v>
      </c>
      <c r="JT65">
        <v>23.1601</v>
      </c>
      <c r="JU65">
        <v>200</v>
      </c>
      <c r="JV65">
        <v>16.826000000000001</v>
      </c>
      <c r="JW65">
        <v>99.174700000000001</v>
      </c>
      <c r="JX65">
        <v>98.644999999999996</v>
      </c>
    </row>
    <row r="66" spans="1:284" x14ac:dyDescent="0.3">
      <c r="A66">
        <v>50</v>
      </c>
      <c r="B66">
        <v>1693597438.5999999</v>
      </c>
      <c r="C66">
        <v>12573.099999904631</v>
      </c>
      <c r="D66" t="s">
        <v>680</v>
      </c>
      <c r="E66" t="s">
        <v>681</v>
      </c>
      <c r="F66" t="s">
        <v>416</v>
      </c>
      <c r="G66" t="s">
        <v>417</v>
      </c>
      <c r="H66" t="s">
        <v>665</v>
      </c>
      <c r="I66" t="s">
        <v>591</v>
      </c>
      <c r="J66" t="s">
        <v>31</v>
      </c>
      <c r="K66" t="s">
        <v>592</v>
      </c>
      <c r="L66" t="s">
        <v>666</v>
      </c>
      <c r="M66">
        <v>1693597438.5999999</v>
      </c>
      <c r="N66">
        <f t="shared" si="46"/>
        <v>5.7989473774980663E-3</v>
      </c>
      <c r="O66">
        <f t="shared" si="47"/>
        <v>5.7989473774980667</v>
      </c>
      <c r="P66">
        <f t="shared" si="48"/>
        <v>16.297385897252443</v>
      </c>
      <c r="Q66">
        <f t="shared" si="49"/>
        <v>99.753</v>
      </c>
      <c r="R66">
        <f t="shared" si="50"/>
        <v>29.387605499224652</v>
      </c>
      <c r="S66">
        <f t="shared" si="51"/>
        <v>2.9321786167350856</v>
      </c>
      <c r="T66">
        <f t="shared" si="52"/>
        <v>9.9529583505159014</v>
      </c>
      <c r="U66">
        <f t="shared" si="53"/>
        <v>0.4038922378959961</v>
      </c>
      <c r="V66">
        <f t="shared" si="54"/>
        <v>2.9221120096282265</v>
      </c>
      <c r="W66">
        <f t="shared" si="55"/>
        <v>0.37524454029164844</v>
      </c>
      <c r="X66">
        <f t="shared" si="56"/>
        <v>0.23693217103846209</v>
      </c>
      <c r="Y66">
        <f t="shared" si="57"/>
        <v>344.34850065820712</v>
      </c>
      <c r="Z66">
        <f t="shared" si="58"/>
        <v>28.733778879243783</v>
      </c>
      <c r="AA66">
        <f t="shared" si="59"/>
        <v>27.968399999999999</v>
      </c>
      <c r="AB66">
        <f t="shared" si="60"/>
        <v>3.7878545493419238</v>
      </c>
      <c r="AC66">
        <f t="shared" si="61"/>
        <v>59.686116703580751</v>
      </c>
      <c r="AD66">
        <f t="shared" si="62"/>
        <v>2.2929230195152099</v>
      </c>
      <c r="AE66">
        <f t="shared" si="63"/>
        <v>3.8416354525166332</v>
      </c>
      <c r="AF66">
        <f t="shared" si="64"/>
        <v>1.4949315298267138</v>
      </c>
      <c r="AG66">
        <f t="shared" si="65"/>
        <v>-255.73357934766472</v>
      </c>
      <c r="AH66">
        <f t="shared" si="66"/>
        <v>38.123930444464769</v>
      </c>
      <c r="AI66">
        <f t="shared" si="67"/>
        <v>2.8464167473510122</v>
      </c>
      <c r="AJ66">
        <f t="shared" si="68"/>
        <v>129.58526850235816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52443.855378015287</v>
      </c>
      <c r="AP66" t="s">
        <v>422</v>
      </c>
      <c r="AQ66">
        <v>10238.9</v>
      </c>
      <c r="AR66">
        <v>302.21199999999999</v>
      </c>
      <c r="AS66">
        <v>4052.3</v>
      </c>
      <c r="AT66">
        <f t="shared" si="72"/>
        <v>0.92542210596451402</v>
      </c>
      <c r="AU66">
        <v>-0.32343011824092421</v>
      </c>
      <c r="AV66" t="s">
        <v>682</v>
      </c>
      <c r="AW66">
        <v>10416.1</v>
      </c>
      <c r="AX66">
        <v>809.81511538461541</v>
      </c>
      <c r="AY66">
        <v>967.03960625969421</v>
      </c>
      <c r="AZ66">
        <f t="shared" si="73"/>
        <v>0.16258330047431047</v>
      </c>
      <c r="BA66">
        <v>0.5</v>
      </c>
      <c r="BB66">
        <f t="shared" si="74"/>
        <v>1513.0923003291036</v>
      </c>
      <c r="BC66">
        <f t="shared" si="75"/>
        <v>16.297385897252443</v>
      </c>
      <c r="BD66">
        <f t="shared" si="76"/>
        <v>123.00177005488614</v>
      </c>
      <c r="BE66">
        <f t="shared" si="77"/>
        <v>1.098466763189415E-2</v>
      </c>
      <c r="BF66">
        <f t="shared" si="78"/>
        <v>3.190417821327344</v>
      </c>
      <c r="BG66">
        <f t="shared" si="79"/>
        <v>244.125973775966</v>
      </c>
      <c r="BH66" t="s">
        <v>683</v>
      </c>
      <c r="BI66">
        <v>661.75</v>
      </c>
      <c r="BJ66">
        <f t="shared" si="80"/>
        <v>661.75</v>
      </c>
      <c r="BK66">
        <f t="shared" si="81"/>
        <v>0.31569503904859719</v>
      </c>
      <c r="BL66">
        <f t="shared" si="82"/>
        <v>0.51500112565684919</v>
      </c>
      <c r="BM66">
        <f t="shared" si="83"/>
        <v>0.90995867742410697</v>
      </c>
      <c r="BN66">
        <f t="shared" si="84"/>
        <v>0.23648911295910288</v>
      </c>
      <c r="BO66">
        <f t="shared" si="85"/>
        <v>0.82271679857654167</v>
      </c>
      <c r="BP66">
        <f t="shared" si="86"/>
        <v>0.42083926124490612</v>
      </c>
      <c r="BQ66">
        <f t="shared" si="87"/>
        <v>0.57916073875509388</v>
      </c>
      <c r="BR66">
        <v>6010</v>
      </c>
      <c r="BS66">
        <v>290.00000000000011</v>
      </c>
      <c r="BT66">
        <v>932.4</v>
      </c>
      <c r="BU66">
        <v>275</v>
      </c>
      <c r="BV66">
        <v>10416.1</v>
      </c>
      <c r="BW66">
        <v>932.02</v>
      </c>
      <c r="BX66">
        <v>0.38</v>
      </c>
      <c r="BY66">
        <v>300.00000000000011</v>
      </c>
      <c r="BZ66">
        <v>38.299999999999997</v>
      </c>
      <c r="CA66">
        <v>967.03960625969421</v>
      </c>
      <c r="CB66">
        <v>1.3739084235155981</v>
      </c>
      <c r="CC66">
        <v>-36.477307790551649</v>
      </c>
      <c r="CD66">
        <v>1.172669058012493</v>
      </c>
      <c r="CE66">
        <v>0.97187617771485335</v>
      </c>
      <c r="CF66">
        <v>-1.1319485428253629E-2</v>
      </c>
      <c r="CG66">
        <v>289.99999999999989</v>
      </c>
      <c r="CH66">
        <v>930.2</v>
      </c>
      <c r="CI66">
        <v>645</v>
      </c>
      <c r="CJ66">
        <v>10401.9</v>
      </c>
      <c r="CK66">
        <v>931.97</v>
      </c>
      <c r="CL66">
        <v>-1.77</v>
      </c>
      <c r="CZ66">
        <f t="shared" si="88"/>
        <v>1799.89</v>
      </c>
      <c r="DA66">
        <f t="shared" si="89"/>
        <v>1513.0923003291036</v>
      </c>
      <c r="DB66">
        <f t="shared" si="90"/>
        <v>0.84065820707326755</v>
      </c>
      <c r="DC66">
        <f t="shared" si="91"/>
        <v>0.19131641414653511</v>
      </c>
      <c r="DD66">
        <v>6</v>
      </c>
      <c r="DE66">
        <v>0.5</v>
      </c>
      <c r="DF66" t="s">
        <v>425</v>
      </c>
      <c r="DG66">
        <v>2</v>
      </c>
      <c r="DH66">
        <v>1693597438.5999999</v>
      </c>
      <c r="DI66">
        <v>99.753</v>
      </c>
      <c r="DJ66">
        <v>120.012</v>
      </c>
      <c r="DK66">
        <v>22.980699999999999</v>
      </c>
      <c r="DL66">
        <v>16.179200000000002</v>
      </c>
      <c r="DM66">
        <v>101.331</v>
      </c>
      <c r="DN66">
        <v>23.059699999999999</v>
      </c>
      <c r="DO66">
        <v>499.803</v>
      </c>
      <c r="DP66">
        <v>99.676299999999998</v>
      </c>
      <c r="DQ66">
        <v>9.9730299999999994E-2</v>
      </c>
      <c r="DR66">
        <v>28.2104</v>
      </c>
      <c r="DS66">
        <v>27.968399999999999</v>
      </c>
      <c r="DT66">
        <v>999.9</v>
      </c>
      <c r="DU66">
        <v>0</v>
      </c>
      <c r="DV66">
        <v>0</v>
      </c>
      <c r="DW66">
        <v>9990</v>
      </c>
      <c r="DX66">
        <v>0</v>
      </c>
      <c r="DY66">
        <v>70.823599999999999</v>
      </c>
      <c r="DZ66">
        <v>-20.250499999999999</v>
      </c>
      <c r="EA66">
        <v>102.133</v>
      </c>
      <c r="EB66">
        <v>121.985</v>
      </c>
      <c r="EC66">
        <v>7.0479099999999999</v>
      </c>
      <c r="ED66">
        <v>120.012</v>
      </c>
      <c r="EE66">
        <v>16.179200000000002</v>
      </c>
      <c r="EF66">
        <v>2.3151999999999999</v>
      </c>
      <c r="EG66">
        <v>1.61269</v>
      </c>
      <c r="EH66">
        <v>19.782499999999999</v>
      </c>
      <c r="EI66">
        <v>14.0806</v>
      </c>
      <c r="EJ66">
        <v>1799.89</v>
      </c>
      <c r="EK66">
        <v>0.97799800000000003</v>
      </c>
      <c r="EL66">
        <v>2.2002500000000001E-2</v>
      </c>
      <c r="EM66">
        <v>0</v>
      </c>
      <c r="EN66">
        <v>808.67</v>
      </c>
      <c r="EO66">
        <v>4.9995000000000003</v>
      </c>
      <c r="EP66">
        <v>15230.7</v>
      </c>
      <c r="EQ66">
        <v>16658.8</v>
      </c>
      <c r="ER66">
        <v>48.625</v>
      </c>
      <c r="ES66">
        <v>49.436999999999998</v>
      </c>
      <c r="ET66">
        <v>49.561999999999998</v>
      </c>
      <c r="EU66">
        <v>48.5</v>
      </c>
      <c r="EV66">
        <v>49.686999999999998</v>
      </c>
      <c r="EW66">
        <v>1755.4</v>
      </c>
      <c r="EX66">
        <v>39.49</v>
      </c>
      <c r="EY66">
        <v>0</v>
      </c>
      <c r="EZ66">
        <v>97.399999856948853</v>
      </c>
      <c r="FA66">
        <v>0</v>
      </c>
      <c r="FB66">
        <v>809.81511538461541</v>
      </c>
      <c r="FC66">
        <v>-7.167692308701775</v>
      </c>
      <c r="FD66">
        <v>-124.1641024855864</v>
      </c>
      <c r="FE66">
        <v>15245.276923076921</v>
      </c>
      <c r="FF66">
        <v>15</v>
      </c>
      <c r="FG66">
        <v>1693597467.5999999</v>
      </c>
      <c r="FH66" t="s">
        <v>684</v>
      </c>
      <c r="FI66">
        <v>1693597454.5999999</v>
      </c>
      <c r="FJ66">
        <v>1693597467.5999999</v>
      </c>
      <c r="FK66">
        <v>57</v>
      </c>
      <c r="FL66">
        <v>3.6999999999999998E-2</v>
      </c>
      <c r="FM66">
        <v>-1E-3</v>
      </c>
      <c r="FN66">
        <v>-1.5780000000000001</v>
      </c>
      <c r="FO66">
        <v>-7.9000000000000001E-2</v>
      </c>
      <c r="FP66">
        <v>120</v>
      </c>
      <c r="FQ66">
        <v>16</v>
      </c>
      <c r="FR66">
        <v>0.11</v>
      </c>
      <c r="FS66">
        <v>0.04</v>
      </c>
      <c r="FT66">
        <v>16.114239470674772</v>
      </c>
      <c r="FU66">
        <v>0.47495731668886948</v>
      </c>
      <c r="FV66">
        <v>9.5363187023471213E-2</v>
      </c>
      <c r="FW66">
        <v>1</v>
      </c>
      <c r="FX66">
        <v>0.41991802415944512</v>
      </c>
      <c r="FY66">
        <v>3.1320135530276239E-2</v>
      </c>
      <c r="FZ66">
        <v>4.6668918620355543E-3</v>
      </c>
      <c r="GA66">
        <v>1</v>
      </c>
      <c r="GB66">
        <v>2</v>
      </c>
      <c r="GC66">
        <v>2</v>
      </c>
      <c r="GD66" t="s">
        <v>427</v>
      </c>
      <c r="GE66">
        <v>2.96943</v>
      </c>
      <c r="GF66">
        <v>2.8113299999999999</v>
      </c>
      <c r="GG66">
        <v>2.90272E-2</v>
      </c>
      <c r="GH66">
        <v>3.3727699999999999E-2</v>
      </c>
      <c r="GI66">
        <v>0.11734799999999999</v>
      </c>
      <c r="GJ66">
        <v>8.9928999999999995E-2</v>
      </c>
      <c r="GK66">
        <v>28695.599999999999</v>
      </c>
      <c r="GL66">
        <v>26294.1</v>
      </c>
      <c r="GM66">
        <v>26562.5</v>
      </c>
      <c r="GN66">
        <v>25673.3</v>
      </c>
      <c r="GO66">
        <v>31892.799999999999</v>
      </c>
      <c r="GP66">
        <v>32895.1</v>
      </c>
      <c r="GQ66">
        <v>37603.800000000003</v>
      </c>
      <c r="GR66">
        <v>37968.199999999997</v>
      </c>
      <c r="GS66">
        <v>1.9671000000000001</v>
      </c>
      <c r="GT66">
        <v>1.9263999999999999</v>
      </c>
      <c r="GU66">
        <v>2.0831800000000001E-2</v>
      </c>
      <c r="GV66">
        <v>0</v>
      </c>
      <c r="GW66">
        <v>27.6282</v>
      </c>
      <c r="GX66">
        <v>999.9</v>
      </c>
      <c r="GY66">
        <v>21.8</v>
      </c>
      <c r="GZ66">
        <v>44.8</v>
      </c>
      <c r="HA66">
        <v>20.864100000000001</v>
      </c>
      <c r="HB66">
        <v>61.677999999999997</v>
      </c>
      <c r="HC66">
        <v>14.495200000000001</v>
      </c>
      <c r="HD66">
        <v>1</v>
      </c>
      <c r="HE66">
        <v>0.32283499999999998</v>
      </c>
      <c r="HF66">
        <v>3.2299099999999998</v>
      </c>
      <c r="HG66">
        <v>20.275500000000001</v>
      </c>
      <c r="HH66">
        <v>5.2095000000000002</v>
      </c>
      <c r="HI66">
        <v>11.935700000000001</v>
      </c>
      <c r="HJ66">
        <v>4.9880000000000004</v>
      </c>
      <c r="HK66">
        <v>3.2909999999999999</v>
      </c>
      <c r="HL66">
        <v>9999</v>
      </c>
      <c r="HM66">
        <v>9999</v>
      </c>
      <c r="HN66">
        <v>9999</v>
      </c>
      <c r="HO66">
        <v>999.9</v>
      </c>
      <c r="HP66">
        <v>1.87043</v>
      </c>
      <c r="HQ66">
        <v>1.8765400000000001</v>
      </c>
      <c r="HR66">
        <v>1.87439</v>
      </c>
      <c r="HS66">
        <v>1.8726400000000001</v>
      </c>
      <c r="HT66">
        <v>1.87314</v>
      </c>
      <c r="HU66">
        <v>1.8705499999999999</v>
      </c>
      <c r="HV66">
        <v>1.8763700000000001</v>
      </c>
      <c r="HW66">
        <v>1.8754599999999999</v>
      </c>
      <c r="HX66">
        <v>5</v>
      </c>
      <c r="HY66">
        <v>0</v>
      </c>
      <c r="HZ66">
        <v>0</v>
      </c>
      <c r="IA66">
        <v>0</v>
      </c>
      <c r="IB66" t="s">
        <v>428</v>
      </c>
      <c r="IC66" t="s">
        <v>429</v>
      </c>
      <c r="ID66" t="s">
        <v>430</v>
      </c>
      <c r="IE66" t="s">
        <v>430</v>
      </c>
      <c r="IF66" t="s">
        <v>430</v>
      </c>
      <c r="IG66" t="s">
        <v>430</v>
      </c>
      <c r="IH66">
        <v>0</v>
      </c>
      <c r="II66">
        <v>100</v>
      </c>
      <c r="IJ66">
        <v>100</v>
      </c>
      <c r="IK66">
        <v>-1.5780000000000001</v>
      </c>
      <c r="IL66">
        <v>-7.9000000000000001E-2</v>
      </c>
      <c r="IM66">
        <v>-1.3172732786970269</v>
      </c>
      <c r="IN66">
        <v>-2.677719669153116E-3</v>
      </c>
      <c r="IO66">
        <v>1.9353498771248068E-6</v>
      </c>
      <c r="IP66">
        <v>-6.1862177325538213E-10</v>
      </c>
      <c r="IQ66">
        <v>-0.22557738357845519</v>
      </c>
      <c r="IR66">
        <v>-1.5299015507423901E-2</v>
      </c>
      <c r="IS66">
        <v>1.742162107778985E-3</v>
      </c>
      <c r="IT66">
        <v>-1.472690239905804E-5</v>
      </c>
      <c r="IU66">
        <v>3</v>
      </c>
      <c r="IV66">
        <v>2255</v>
      </c>
      <c r="IW66">
        <v>2</v>
      </c>
      <c r="IX66">
        <v>41</v>
      </c>
      <c r="IY66">
        <v>2.5</v>
      </c>
      <c r="IZ66">
        <v>2.2999999999999998</v>
      </c>
      <c r="JA66">
        <v>0.400391</v>
      </c>
      <c r="JB66">
        <v>2.5610400000000002</v>
      </c>
      <c r="JC66">
        <v>1.5991200000000001</v>
      </c>
      <c r="JD66">
        <v>2.2595200000000002</v>
      </c>
      <c r="JE66">
        <v>1.5502899999999999</v>
      </c>
      <c r="JF66">
        <v>2.33887</v>
      </c>
      <c r="JG66">
        <v>44.167700000000004</v>
      </c>
      <c r="JH66">
        <v>16.005800000000001</v>
      </c>
      <c r="JI66">
        <v>18</v>
      </c>
      <c r="JJ66">
        <v>504.37900000000002</v>
      </c>
      <c r="JK66">
        <v>447.83100000000002</v>
      </c>
      <c r="JL66">
        <v>23.1388</v>
      </c>
      <c r="JM66">
        <v>31.4419</v>
      </c>
      <c r="JN66">
        <v>30.0001</v>
      </c>
      <c r="JO66">
        <v>31.4542</v>
      </c>
      <c r="JP66">
        <v>31.4253</v>
      </c>
      <c r="JQ66">
        <v>8.0733700000000006</v>
      </c>
      <c r="JR66">
        <v>14.9983</v>
      </c>
      <c r="JS66">
        <v>0</v>
      </c>
      <c r="JT66">
        <v>23.145399999999999</v>
      </c>
      <c r="JU66">
        <v>120</v>
      </c>
      <c r="JV66">
        <v>16.0853</v>
      </c>
      <c r="JW66">
        <v>99.1751</v>
      </c>
      <c r="JX66">
        <v>98.646299999999997</v>
      </c>
    </row>
    <row r="67" spans="1:284" x14ac:dyDescent="0.3">
      <c r="A67">
        <v>51</v>
      </c>
      <c r="B67">
        <v>1693597558.5999999</v>
      </c>
      <c r="C67">
        <v>12693.099999904631</v>
      </c>
      <c r="D67" t="s">
        <v>685</v>
      </c>
      <c r="E67" t="s">
        <v>686</v>
      </c>
      <c r="F67" t="s">
        <v>416</v>
      </c>
      <c r="G67" t="s">
        <v>417</v>
      </c>
      <c r="H67" t="s">
        <v>665</v>
      </c>
      <c r="I67" t="s">
        <v>591</v>
      </c>
      <c r="J67" t="s">
        <v>31</v>
      </c>
      <c r="K67" t="s">
        <v>592</v>
      </c>
      <c r="L67" t="s">
        <v>666</v>
      </c>
      <c r="M67">
        <v>1693597558.5999999</v>
      </c>
      <c r="N67">
        <f t="shared" si="46"/>
        <v>6.2986044167971846E-3</v>
      </c>
      <c r="O67">
        <f t="shared" si="47"/>
        <v>6.2986044167971844</v>
      </c>
      <c r="P67">
        <f t="shared" si="48"/>
        <v>10.06285054083339</v>
      </c>
      <c r="Q67">
        <f t="shared" si="49"/>
        <v>57.5364</v>
      </c>
      <c r="R67">
        <f t="shared" si="50"/>
        <v>17.399641463025095</v>
      </c>
      <c r="S67">
        <f t="shared" si="51"/>
        <v>1.736041901724273</v>
      </c>
      <c r="T67">
        <f t="shared" si="52"/>
        <v>5.7406700871755998</v>
      </c>
      <c r="U67">
        <f t="shared" si="53"/>
        <v>0.43974188150018051</v>
      </c>
      <c r="V67">
        <f t="shared" si="54"/>
        <v>2.9260211751086667</v>
      </c>
      <c r="W67">
        <f t="shared" si="55"/>
        <v>0.40605183668615624</v>
      </c>
      <c r="X67">
        <f t="shared" si="56"/>
        <v>0.2565938844367317</v>
      </c>
      <c r="Y67">
        <f t="shared" si="57"/>
        <v>344.35610065819247</v>
      </c>
      <c r="Z67">
        <f t="shared" si="58"/>
        <v>28.711162746425028</v>
      </c>
      <c r="AA67">
        <f t="shared" si="59"/>
        <v>27.998999999999999</v>
      </c>
      <c r="AB67">
        <f t="shared" si="60"/>
        <v>3.7946184590368306</v>
      </c>
      <c r="AC67">
        <f t="shared" si="61"/>
        <v>59.344159720046953</v>
      </c>
      <c r="AD67">
        <f t="shared" si="62"/>
        <v>2.2941568047785998</v>
      </c>
      <c r="AE67">
        <f t="shared" si="63"/>
        <v>3.865851021568369</v>
      </c>
      <c r="AF67">
        <f t="shared" si="64"/>
        <v>1.5004616542582307</v>
      </c>
      <c r="AG67">
        <f t="shared" si="65"/>
        <v>-277.76845478075586</v>
      </c>
      <c r="AH67">
        <f t="shared" si="66"/>
        <v>50.384600557431497</v>
      </c>
      <c r="AI67">
        <f t="shared" si="67"/>
        <v>3.7593947138028319</v>
      </c>
      <c r="AJ67">
        <f t="shared" si="68"/>
        <v>120.73164114867092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52537.296413083764</v>
      </c>
      <c r="AP67" t="s">
        <v>422</v>
      </c>
      <c r="AQ67">
        <v>10238.9</v>
      </c>
      <c r="AR67">
        <v>302.21199999999999</v>
      </c>
      <c r="AS67">
        <v>4052.3</v>
      </c>
      <c r="AT67">
        <f t="shared" si="72"/>
        <v>0.92542210596451402</v>
      </c>
      <c r="AU67">
        <v>-0.32343011824092421</v>
      </c>
      <c r="AV67" t="s">
        <v>687</v>
      </c>
      <c r="AW67">
        <v>10427.9</v>
      </c>
      <c r="AX67">
        <v>825.28476000000001</v>
      </c>
      <c r="AY67">
        <v>924.54339994183715</v>
      </c>
      <c r="AZ67">
        <f t="shared" si="73"/>
        <v>0.10735963281775796</v>
      </c>
      <c r="BA67">
        <v>0.5</v>
      </c>
      <c r="BB67">
        <f t="shared" si="74"/>
        <v>1513.1259003290961</v>
      </c>
      <c r="BC67">
        <f t="shared" si="75"/>
        <v>10.06285054083339</v>
      </c>
      <c r="BD67">
        <f t="shared" si="76"/>
        <v>81.22432053318559</v>
      </c>
      <c r="BE67">
        <f t="shared" si="77"/>
        <v>6.8641219192767493E-3</v>
      </c>
      <c r="BF67">
        <f t="shared" si="78"/>
        <v>3.3830284227381098</v>
      </c>
      <c r="BG67">
        <f t="shared" si="79"/>
        <v>241.32572761418942</v>
      </c>
      <c r="BH67" t="s">
        <v>688</v>
      </c>
      <c r="BI67">
        <v>675.43</v>
      </c>
      <c r="BJ67">
        <f t="shared" si="80"/>
        <v>675.43</v>
      </c>
      <c r="BK67">
        <f t="shared" si="81"/>
        <v>0.26944478751079604</v>
      </c>
      <c r="BL67">
        <f t="shared" si="82"/>
        <v>0.3984476144800399</v>
      </c>
      <c r="BM67">
        <f t="shared" si="83"/>
        <v>0.92622949656284148</v>
      </c>
      <c r="BN67">
        <f t="shared" si="84"/>
        <v>0.15949482856097863</v>
      </c>
      <c r="BO67">
        <f t="shared" si="85"/>
        <v>0.83404885433572828</v>
      </c>
      <c r="BP67">
        <f t="shared" si="86"/>
        <v>0.32609771231962814</v>
      </c>
      <c r="BQ67">
        <f t="shared" si="87"/>
        <v>0.67390228768037186</v>
      </c>
      <c r="BR67">
        <v>6012</v>
      </c>
      <c r="BS67">
        <v>290.00000000000011</v>
      </c>
      <c r="BT67">
        <v>903.03</v>
      </c>
      <c r="BU67">
        <v>205</v>
      </c>
      <c r="BV67">
        <v>10427.9</v>
      </c>
      <c r="BW67">
        <v>902.16</v>
      </c>
      <c r="BX67">
        <v>0.87</v>
      </c>
      <c r="BY67">
        <v>300.00000000000011</v>
      </c>
      <c r="BZ67">
        <v>38.299999999999997</v>
      </c>
      <c r="CA67">
        <v>924.54339994183715</v>
      </c>
      <c r="CB67">
        <v>1.229016114676432</v>
      </c>
      <c r="CC67">
        <v>-23.343960016338752</v>
      </c>
      <c r="CD67">
        <v>1.0489747198465149</v>
      </c>
      <c r="CE67">
        <v>0.94648765678735303</v>
      </c>
      <c r="CF67">
        <v>-1.1318862958843171E-2</v>
      </c>
      <c r="CG67">
        <v>289.99999999999989</v>
      </c>
      <c r="CH67">
        <v>900.95</v>
      </c>
      <c r="CI67">
        <v>765</v>
      </c>
      <c r="CJ67">
        <v>10390.4</v>
      </c>
      <c r="CK67">
        <v>902.08</v>
      </c>
      <c r="CL67">
        <v>-1.1299999999999999</v>
      </c>
      <c r="CZ67">
        <f t="shared" si="88"/>
        <v>1799.93</v>
      </c>
      <c r="DA67">
        <f t="shared" si="89"/>
        <v>1513.1259003290961</v>
      </c>
      <c r="DB67">
        <f t="shared" si="90"/>
        <v>0.8406581924458707</v>
      </c>
      <c r="DC67">
        <f t="shared" si="91"/>
        <v>0.1913163848917416</v>
      </c>
      <c r="DD67">
        <v>6</v>
      </c>
      <c r="DE67">
        <v>0.5</v>
      </c>
      <c r="DF67" t="s">
        <v>425</v>
      </c>
      <c r="DG67">
        <v>2</v>
      </c>
      <c r="DH67">
        <v>1693597558.5999999</v>
      </c>
      <c r="DI67">
        <v>57.5364</v>
      </c>
      <c r="DJ67">
        <v>70.035799999999995</v>
      </c>
      <c r="DK67">
        <v>22.993400000000001</v>
      </c>
      <c r="DL67">
        <v>15.6153</v>
      </c>
      <c r="DM67">
        <v>59.077399999999997</v>
      </c>
      <c r="DN67">
        <v>23.092400000000001</v>
      </c>
      <c r="DO67">
        <v>500.43599999999998</v>
      </c>
      <c r="DP67">
        <v>99.674400000000006</v>
      </c>
      <c r="DQ67">
        <v>0.100179</v>
      </c>
      <c r="DR67">
        <v>28.3184</v>
      </c>
      <c r="DS67">
        <v>27.998999999999999</v>
      </c>
      <c r="DT67">
        <v>999.9</v>
      </c>
      <c r="DU67">
        <v>0</v>
      </c>
      <c r="DV67">
        <v>0</v>
      </c>
      <c r="DW67">
        <v>10012.5</v>
      </c>
      <c r="DX67">
        <v>0</v>
      </c>
      <c r="DY67">
        <v>69.292299999999997</v>
      </c>
      <c r="DZ67">
        <v>-12.3902</v>
      </c>
      <c r="EA67">
        <v>59.0184</v>
      </c>
      <c r="EB67">
        <v>71.146799999999999</v>
      </c>
      <c r="EC67">
        <v>7.6452799999999996</v>
      </c>
      <c r="ED67">
        <v>70.035799999999995</v>
      </c>
      <c r="EE67">
        <v>15.6153</v>
      </c>
      <c r="EF67">
        <v>2.3184800000000001</v>
      </c>
      <c r="EG67">
        <v>1.55644</v>
      </c>
      <c r="EH67">
        <v>19.805399999999999</v>
      </c>
      <c r="EI67">
        <v>13.5342</v>
      </c>
      <c r="EJ67">
        <v>1799.93</v>
      </c>
      <c r="EK67">
        <v>0.97799800000000003</v>
      </c>
      <c r="EL67">
        <v>2.2002500000000001E-2</v>
      </c>
      <c r="EM67">
        <v>0</v>
      </c>
      <c r="EN67">
        <v>825.125</v>
      </c>
      <c r="EO67">
        <v>4.9995000000000003</v>
      </c>
      <c r="EP67">
        <v>15494.9</v>
      </c>
      <c r="EQ67">
        <v>16659.099999999999</v>
      </c>
      <c r="ER67">
        <v>48.686999999999998</v>
      </c>
      <c r="ES67">
        <v>49.5</v>
      </c>
      <c r="ET67">
        <v>49.625</v>
      </c>
      <c r="EU67">
        <v>48.5</v>
      </c>
      <c r="EV67">
        <v>49.75</v>
      </c>
      <c r="EW67">
        <v>1755.44</v>
      </c>
      <c r="EX67">
        <v>39.49</v>
      </c>
      <c r="EY67">
        <v>0</v>
      </c>
      <c r="EZ67">
        <v>117.7999999523163</v>
      </c>
      <c r="FA67">
        <v>0</v>
      </c>
      <c r="FB67">
        <v>825.28476000000001</v>
      </c>
      <c r="FC67">
        <v>-3.5858461462022211</v>
      </c>
      <c r="FD67">
        <v>-86.353846359472456</v>
      </c>
      <c r="FE67">
        <v>15505.76</v>
      </c>
      <c r="FF67">
        <v>15</v>
      </c>
      <c r="FG67">
        <v>1693597587.0999999</v>
      </c>
      <c r="FH67" t="s">
        <v>689</v>
      </c>
      <c r="FI67">
        <v>1693597579.5999999</v>
      </c>
      <c r="FJ67">
        <v>1693597587.0999999</v>
      </c>
      <c r="FK67">
        <v>58</v>
      </c>
      <c r="FL67">
        <v>-7.9000000000000001E-2</v>
      </c>
      <c r="FM67">
        <v>-3.0000000000000001E-3</v>
      </c>
      <c r="FN67">
        <v>-1.5409999999999999</v>
      </c>
      <c r="FO67">
        <v>-9.9000000000000005E-2</v>
      </c>
      <c r="FP67">
        <v>70</v>
      </c>
      <c r="FQ67">
        <v>16</v>
      </c>
      <c r="FR67">
        <v>0.31</v>
      </c>
      <c r="FS67">
        <v>0.02</v>
      </c>
      <c r="FT67">
        <v>9.8434433043437437</v>
      </c>
      <c r="FU67">
        <v>0.14735707328877851</v>
      </c>
      <c r="FV67">
        <v>5.5435636214205587E-2</v>
      </c>
      <c r="FW67">
        <v>1</v>
      </c>
      <c r="FX67">
        <v>0.46401601188407271</v>
      </c>
      <c r="FY67">
        <v>9.782471279542156E-3</v>
      </c>
      <c r="FZ67">
        <v>1.7512199918679821E-3</v>
      </c>
      <c r="GA67">
        <v>1</v>
      </c>
      <c r="GB67">
        <v>2</v>
      </c>
      <c r="GC67">
        <v>2</v>
      </c>
      <c r="GD67" t="s">
        <v>427</v>
      </c>
      <c r="GE67">
        <v>2.9710899999999998</v>
      </c>
      <c r="GF67">
        <v>2.8119900000000002</v>
      </c>
      <c r="GG67">
        <v>1.7134699999999999E-2</v>
      </c>
      <c r="GH67">
        <v>2.0015999999999999E-2</v>
      </c>
      <c r="GI67">
        <v>0.11745700000000001</v>
      </c>
      <c r="GJ67">
        <v>8.7616399999999997E-2</v>
      </c>
      <c r="GK67">
        <v>29044.6</v>
      </c>
      <c r="GL67">
        <v>26664.6</v>
      </c>
      <c r="GM67">
        <v>26560.400000000001</v>
      </c>
      <c r="GN67">
        <v>25671.1</v>
      </c>
      <c r="GO67">
        <v>31885</v>
      </c>
      <c r="GP67">
        <v>32975.199999999997</v>
      </c>
      <c r="GQ67">
        <v>37600.1</v>
      </c>
      <c r="GR67">
        <v>37965.1</v>
      </c>
      <c r="GS67">
        <v>1.9659</v>
      </c>
      <c r="GT67">
        <v>1.9275</v>
      </c>
      <c r="GU67">
        <v>2.5004100000000001E-2</v>
      </c>
      <c r="GV67">
        <v>0</v>
      </c>
      <c r="GW67">
        <v>27.590599999999998</v>
      </c>
      <c r="GX67">
        <v>999.9</v>
      </c>
      <c r="GY67">
        <v>21.7</v>
      </c>
      <c r="GZ67">
        <v>44.5</v>
      </c>
      <c r="HA67">
        <v>20.448799999999999</v>
      </c>
      <c r="HB67">
        <v>61.438000000000002</v>
      </c>
      <c r="HC67">
        <v>13.537699999999999</v>
      </c>
      <c r="HD67">
        <v>1</v>
      </c>
      <c r="HE67">
        <v>0.32588400000000001</v>
      </c>
      <c r="HF67">
        <v>3.0066099999999998</v>
      </c>
      <c r="HG67">
        <v>20.279199999999999</v>
      </c>
      <c r="HH67">
        <v>5.2095000000000002</v>
      </c>
      <c r="HI67">
        <v>11.933299999999999</v>
      </c>
      <c r="HJ67">
        <v>4.9880000000000004</v>
      </c>
      <c r="HK67">
        <v>3.2909999999999999</v>
      </c>
      <c r="HL67">
        <v>9999</v>
      </c>
      <c r="HM67">
        <v>9999</v>
      </c>
      <c r="HN67">
        <v>9999</v>
      </c>
      <c r="HO67">
        <v>999.9</v>
      </c>
      <c r="HP67">
        <v>1.87042</v>
      </c>
      <c r="HQ67">
        <v>1.87653</v>
      </c>
      <c r="HR67">
        <v>1.8743700000000001</v>
      </c>
      <c r="HS67">
        <v>1.8725799999999999</v>
      </c>
      <c r="HT67">
        <v>1.8730599999999999</v>
      </c>
      <c r="HU67">
        <v>1.8705400000000001</v>
      </c>
      <c r="HV67">
        <v>1.87635</v>
      </c>
      <c r="HW67">
        <v>1.8754599999999999</v>
      </c>
      <c r="HX67">
        <v>5</v>
      </c>
      <c r="HY67">
        <v>0</v>
      </c>
      <c r="HZ67">
        <v>0</v>
      </c>
      <c r="IA67">
        <v>0</v>
      </c>
      <c r="IB67" t="s">
        <v>428</v>
      </c>
      <c r="IC67" t="s">
        <v>429</v>
      </c>
      <c r="ID67" t="s">
        <v>430</v>
      </c>
      <c r="IE67" t="s">
        <v>430</v>
      </c>
      <c r="IF67" t="s">
        <v>430</v>
      </c>
      <c r="IG67" t="s">
        <v>430</v>
      </c>
      <c r="IH67">
        <v>0</v>
      </c>
      <c r="II67">
        <v>100</v>
      </c>
      <c r="IJ67">
        <v>100</v>
      </c>
      <c r="IK67">
        <v>-1.5409999999999999</v>
      </c>
      <c r="IL67">
        <v>-9.9000000000000005E-2</v>
      </c>
      <c r="IM67">
        <v>-1.2803086172228499</v>
      </c>
      <c r="IN67">
        <v>-2.677719669153116E-3</v>
      </c>
      <c r="IO67">
        <v>1.9353498771248068E-6</v>
      </c>
      <c r="IP67">
        <v>-6.1862177325538213E-10</v>
      </c>
      <c r="IQ67">
        <v>-0.22627195905830039</v>
      </c>
      <c r="IR67">
        <v>-1.5299015507423901E-2</v>
      </c>
      <c r="IS67">
        <v>1.742162107778985E-3</v>
      </c>
      <c r="IT67">
        <v>-1.472690239905804E-5</v>
      </c>
      <c r="IU67">
        <v>3</v>
      </c>
      <c r="IV67">
        <v>2255</v>
      </c>
      <c r="IW67">
        <v>2</v>
      </c>
      <c r="IX67">
        <v>41</v>
      </c>
      <c r="IY67">
        <v>1.7</v>
      </c>
      <c r="IZ67">
        <v>1.5</v>
      </c>
      <c r="JA67">
        <v>0.29541000000000001</v>
      </c>
      <c r="JB67">
        <v>2.5732400000000002</v>
      </c>
      <c r="JC67">
        <v>1.5991200000000001</v>
      </c>
      <c r="JD67">
        <v>2.2595200000000002</v>
      </c>
      <c r="JE67">
        <v>1.5502899999999999</v>
      </c>
      <c r="JF67">
        <v>2.3950200000000001</v>
      </c>
      <c r="JG67">
        <v>43.864100000000001</v>
      </c>
      <c r="JH67">
        <v>16.005800000000001</v>
      </c>
      <c r="JI67">
        <v>18</v>
      </c>
      <c r="JJ67">
        <v>503.87599999999998</v>
      </c>
      <c r="JK67">
        <v>448.72399999999999</v>
      </c>
      <c r="JL67">
        <v>23.548100000000002</v>
      </c>
      <c r="JM67">
        <v>31.4772</v>
      </c>
      <c r="JN67">
        <v>30.000299999999999</v>
      </c>
      <c r="JO67">
        <v>31.487200000000001</v>
      </c>
      <c r="JP67">
        <v>31.455400000000001</v>
      </c>
      <c r="JQ67">
        <v>5.9716699999999996</v>
      </c>
      <c r="JR67">
        <v>16.788</v>
      </c>
      <c r="JS67">
        <v>0</v>
      </c>
      <c r="JT67">
        <v>23.546399999999998</v>
      </c>
      <c r="JU67">
        <v>70</v>
      </c>
      <c r="JV67">
        <v>15.5435</v>
      </c>
      <c r="JW67">
        <v>99.1661</v>
      </c>
      <c r="JX67">
        <v>98.638199999999998</v>
      </c>
    </row>
    <row r="68" spans="1:284" x14ac:dyDescent="0.3">
      <c r="A68">
        <v>52</v>
      </c>
      <c r="B68">
        <v>1693597678.0999999</v>
      </c>
      <c r="C68">
        <v>12812.599999904631</v>
      </c>
      <c r="D68" t="s">
        <v>690</v>
      </c>
      <c r="E68" t="s">
        <v>691</v>
      </c>
      <c r="F68" t="s">
        <v>416</v>
      </c>
      <c r="G68" t="s">
        <v>417</v>
      </c>
      <c r="H68" t="s">
        <v>665</v>
      </c>
      <c r="I68" t="s">
        <v>591</v>
      </c>
      <c r="J68" t="s">
        <v>31</v>
      </c>
      <c r="K68" t="s">
        <v>592</v>
      </c>
      <c r="L68" t="s">
        <v>666</v>
      </c>
      <c r="M68">
        <v>1693597678.0999999</v>
      </c>
      <c r="N68">
        <f t="shared" si="46"/>
        <v>6.5378722584640905E-3</v>
      </c>
      <c r="O68">
        <f t="shared" si="47"/>
        <v>6.5378722584640903</v>
      </c>
      <c r="P68">
        <f t="shared" si="48"/>
        <v>4.4437111021724371</v>
      </c>
      <c r="Q68">
        <f t="shared" si="49"/>
        <v>24.428799999999999</v>
      </c>
      <c r="R68">
        <f t="shared" si="50"/>
        <v>7.5154619870256356</v>
      </c>
      <c r="S68">
        <f t="shared" si="51"/>
        <v>0.74986553848479098</v>
      </c>
      <c r="T68">
        <f t="shared" si="52"/>
        <v>2.4374170607423999</v>
      </c>
      <c r="U68">
        <f t="shared" si="53"/>
        <v>0.46233217964522372</v>
      </c>
      <c r="V68">
        <f t="shared" si="54"/>
        <v>2.9330487926502777</v>
      </c>
      <c r="W68">
        <f t="shared" si="55"/>
        <v>0.42532934595432137</v>
      </c>
      <c r="X68">
        <f t="shared" si="56"/>
        <v>0.26890817476801843</v>
      </c>
      <c r="Y68">
        <f t="shared" si="57"/>
        <v>344.37320065815953</v>
      </c>
      <c r="Z68">
        <f t="shared" si="58"/>
        <v>28.703875157014625</v>
      </c>
      <c r="AA68">
        <f t="shared" si="59"/>
        <v>28.009</v>
      </c>
      <c r="AB68">
        <f t="shared" si="60"/>
        <v>3.7968311703737858</v>
      </c>
      <c r="AC68">
        <f t="shared" si="61"/>
        <v>59.56298232272681</v>
      </c>
      <c r="AD68">
        <f t="shared" si="62"/>
        <v>2.3100724758825</v>
      </c>
      <c r="AE68">
        <f t="shared" si="63"/>
        <v>3.8783693928654581</v>
      </c>
      <c r="AF68">
        <f t="shared" si="64"/>
        <v>1.4867586944912858</v>
      </c>
      <c r="AG68">
        <f t="shared" si="65"/>
        <v>-288.32016659826638</v>
      </c>
      <c r="AH68">
        <f t="shared" si="66"/>
        <v>57.716182175916806</v>
      </c>
      <c r="AI68">
        <f t="shared" si="67"/>
        <v>4.2975190370231031</v>
      </c>
      <c r="AJ68">
        <f t="shared" si="68"/>
        <v>118.06673527283306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52729.699562400689</v>
      </c>
      <c r="AP68" t="s">
        <v>422</v>
      </c>
      <c r="AQ68">
        <v>10238.9</v>
      </c>
      <c r="AR68">
        <v>302.21199999999999</v>
      </c>
      <c r="AS68">
        <v>4052.3</v>
      </c>
      <c r="AT68">
        <f t="shared" si="72"/>
        <v>0.92542210596451402</v>
      </c>
      <c r="AU68">
        <v>-0.32343011824092421</v>
      </c>
      <c r="AV68" t="s">
        <v>692</v>
      </c>
      <c r="AW68">
        <v>10414.5</v>
      </c>
      <c r="AX68">
        <v>845.59864000000005</v>
      </c>
      <c r="AY68">
        <v>911.01225784114752</v>
      </c>
      <c r="AZ68">
        <f t="shared" si="73"/>
        <v>7.1803224685648037E-2</v>
      </c>
      <c r="BA68">
        <v>0.5</v>
      </c>
      <c r="BB68">
        <f t="shared" si="74"/>
        <v>1513.2015003290796</v>
      </c>
      <c r="BC68">
        <f t="shared" si="75"/>
        <v>4.4437111021724371</v>
      </c>
      <c r="BD68">
        <f t="shared" si="76"/>
        <v>54.326373661394307</v>
      </c>
      <c r="BE68">
        <f t="shared" si="77"/>
        <v>3.1503677595988632E-3</v>
      </c>
      <c r="BF68">
        <f t="shared" si="78"/>
        <v>3.4481289522962673</v>
      </c>
      <c r="BG68">
        <f t="shared" si="79"/>
        <v>240.39374092033609</v>
      </c>
      <c r="BH68" t="s">
        <v>693</v>
      </c>
      <c r="BI68">
        <v>692.43</v>
      </c>
      <c r="BJ68">
        <f t="shared" si="80"/>
        <v>692.43</v>
      </c>
      <c r="BK68">
        <f t="shared" si="81"/>
        <v>0.2399333883378566</v>
      </c>
      <c r="BL68">
        <f t="shared" si="82"/>
        <v>0.29926316292645377</v>
      </c>
      <c r="BM68">
        <f t="shared" si="83"/>
        <v>0.93494323951785407</v>
      </c>
      <c r="BN68">
        <f t="shared" si="84"/>
        <v>0.10744676435110127</v>
      </c>
      <c r="BO68">
        <f t="shared" si="85"/>
        <v>0.83765707422301894</v>
      </c>
      <c r="BP68">
        <f t="shared" si="86"/>
        <v>0.24505572987341179</v>
      </c>
      <c r="BQ68">
        <f t="shared" si="87"/>
        <v>0.75494427012658827</v>
      </c>
      <c r="BR68">
        <v>6014</v>
      </c>
      <c r="BS68">
        <v>290.00000000000011</v>
      </c>
      <c r="BT68">
        <v>895.47</v>
      </c>
      <c r="BU68">
        <v>285</v>
      </c>
      <c r="BV68">
        <v>10414.5</v>
      </c>
      <c r="BW68">
        <v>894.57</v>
      </c>
      <c r="BX68">
        <v>0.9</v>
      </c>
      <c r="BY68">
        <v>300.00000000000011</v>
      </c>
      <c r="BZ68">
        <v>38.299999999999997</v>
      </c>
      <c r="CA68">
        <v>911.01225784114752</v>
      </c>
      <c r="CB68">
        <v>1.1403315988185609</v>
      </c>
      <c r="CC68">
        <v>-17.12712831102316</v>
      </c>
      <c r="CD68">
        <v>0.97329528185543912</v>
      </c>
      <c r="CE68">
        <v>0.91707543091695531</v>
      </c>
      <c r="CF68">
        <v>-1.13192002224694E-2</v>
      </c>
      <c r="CG68">
        <v>289.99999999999989</v>
      </c>
      <c r="CH68">
        <v>892.9</v>
      </c>
      <c r="CI68">
        <v>745</v>
      </c>
      <c r="CJ68">
        <v>10392</v>
      </c>
      <c r="CK68">
        <v>894.53</v>
      </c>
      <c r="CL68">
        <v>-1.63</v>
      </c>
      <c r="CZ68">
        <f t="shared" si="88"/>
        <v>1800.02</v>
      </c>
      <c r="DA68">
        <f t="shared" si="89"/>
        <v>1513.2015003290796</v>
      </c>
      <c r="DB68">
        <f t="shared" si="90"/>
        <v>0.84065815953660494</v>
      </c>
      <c r="DC68">
        <f t="shared" si="91"/>
        <v>0.19131631907321003</v>
      </c>
      <c r="DD68">
        <v>6</v>
      </c>
      <c r="DE68">
        <v>0.5</v>
      </c>
      <c r="DF68" t="s">
        <v>425</v>
      </c>
      <c r="DG68">
        <v>2</v>
      </c>
      <c r="DH68">
        <v>1693597678.0999999</v>
      </c>
      <c r="DI68">
        <v>24.428799999999999</v>
      </c>
      <c r="DJ68">
        <v>29.952400000000001</v>
      </c>
      <c r="DK68">
        <v>23.1525</v>
      </c>
      <c r="DL68">
        <v>15.4894</v>
      </c>
      <c r="DM68">
        <v>26.004799999999999</v>
      </c>
      <c r="DN68">
        <v>23.255500000000001</v>
      </c>
      <c r="DO68">
        <v>500.04599999999999</v>
      </c>
      <c r="DP68">
        <v>99.676299999999998</v>
      </c>
      <c r="DQ68">
        <v>0.100073</v>
      </c>
      <c r="DR68">
        <v>28.373999999999999</v>
      </c>
      <c r="DS68">
        <v>28.009</v>
      </c>
      <c r="DT68">
        <v>999.9</v>
      </c>
      <c r="DU68">
        <v>0</v>
      </c>
      <c r="DV68">
        <v>0</v>
      </c>
      <c r="DW68">
        <v>10052.5</v>
      </c>
      <c r="DX68">
        <v>0</v>
      </c>
      <c r="DY68">
        <v>74.301900000000003</v>
      </c>
      <c r="DZ68">
        <v>-5.37479</v>
      </c>
      <c r="EA68">
        <v>25.167200000000001</v>
      </c>
      <c r="EB68">
        <v>30.4236</v>
      </c>
      <c r="EC68">
        <v>7.9379299999999997</v>
      </c>
      <c r="ED68">
        <v>29.952400000000001</v>
      </c>
      <c r="EE68">
        <v>15.4894</v>
      </c>
      <c r="EF68">
        <v>2.3351500000000001</v>
      </c>
      <c r="EG68">
        <v>1.54393</v>
      </c>
      <c r="EH68">
        <v>19.9209</v>
      </c>
      <c r="EI68">
        <v>13.410299999999999</v>
      </c>
      <c r="EJ68">
        <v>1800.02</v>
      </c>
      <c r="EK68">
        <v>0.97799800000000003</v>
      </c>
      <c r="EL68">
        <v>2.2002500000000001E-2</v>
      </c>
      <c r="EM68">
        <v>0</v>
      </c>
      <c r="EN68">
        <v>845.29200000000003</v>
      </c>
      <c r="EO68">
        <v>4.9995000000000003</v>
      </c>
      <c r="EP68">
        <v>15858.4</v>
      </c>
      <c r="EQ68">
        <v>16659.900000000001</v>
      </c>
      <c r="ER68">
        <v>48.686999999999998</v>
      </c>
      <c r="ES68">
        <v>49.436999999999998</v>
      </c>
      <c r="ET68">
        <v>49.625</v>
      </c>
      <c r="EU68">
        <v>48.5</v>
      </c>
      <c r="EV68">
        <v>49.75</v>
      </c>
      <c r="EW68">
        <v>1755.53</v>
      </c>
      <c r="EX68">
        <v>39.49</v>
      </c>
      <c r="EY68">
        <v>0</v>
      </c>
      <c r="EZ68">
        <v>117.5999999046326</v>
      </c>
      <c r="FA68">
        <v>0</v>
      </c>
      <c r="FB68">
        <v>845.59864000000005</v>
      </c>
      <c r="FC68">
        <v>-2.513153834546868</v>
      </c>
      <c r="FD68">
        <v>-44.338461598802951</v>
      </c>
      <c r="FE68">
        <v>15860.6</v>
      </c>
      <c r="FF68">
        <v>15</v>
      </c>
      <c r="FG68">
        <v>1693597707.5999999</v>
      </c>
      <c r="FH68" t="s">
        <v>694</v>
      </c>
      <c r="FI68">
        <v>1693597696.0999999</v>
      </c>
      <c r="FJ68">
        <v>1693597707.5999999</v>
      </c>
      <c r="FK68">
        <v>59</v>
      </c>
      <c r="FL68">
        <v>-0.13500000000000001</v>
      </c>
      <c r="FM68">
        <v>0</v>
      </c>
      <c r="FN68">
        <v>-1.5760000000000001</v>
      </c>
      <c r="FO68">
        <v>-0.10299999999999999</v>
      </c>
      <c r="FP68">
        <v>30</v>
      </c>
      <c r="FQ68">
        <v>15</v>
      </c>
      <c r="FR68">
        <v>0.7</v>
      </c>
      <c r="FS68">
        <v>0.03</v>
      </c>
      <c r="FT68">
        <v>4.3180114480912746</v>
      </c>
      <c r="FU68">
        <v>-6.3944921380689301E-2</v>
      </c>
      <c r="FV68">
        <v>3.8425660633669062E-2</v>
      </c>
      <c r="FW68">
        <v>1</v>
      </c>
      <c r="FX68">
        <v>0.48559986029898539</v>
      </c>
      <c r="FY68">
        <v>1.446977668303219E-2</v>
      </c>
      <c r="FZ68">
        <v>2.336962886547363E-3</v>
      </c>
      <c r="GA68">
        <v>1</v>
      </c>
      <c r="GB68">
        <v>2</v>
      </c>
      <c r="GC68">
        <v>2</v>
      </c>
      <c r="GD68" t="s">
        <v>427</v>
      </c>
      <c r="GE68">
        <v>2.9700299999999999</v>
      </c>
      <c r="GF68">
        <v>2.81223</v>
      </c>
      <c r="GG68">
        <v>7.5760599999999999E-3</v>
      </c>
      <c r="GH68">
        <v>8.6138299999999994E-3</v>
      </c>
      <c r="GI68">
        <v>0.118047</v>
      </c>
      <c r="GJ68">
        <v>8.7095199999999998E-2</v>
      </c>
      <c r="GK68">
        <v>29326.2</v>
      </c>
      <c r="GL68">
        <v>26973.200000000001</v>
      </c>
      <c r="GM68">
        <v>26559.8</v>
      </c>
      <c r="GN68">
        <v>25669.599999999999</v>
      </c>
      <c r="GO68">
        <v>31862.3</v>
      </c>
      <c r="GP68">
        <v>32991.199999999997</v>
      </c>
      <c r="GQ68">
        <v>37599.4</v>
      </c>
      <c r="GR68">
        <v>37962.800000000003</v>
      </c>
      <c r="GS68">
        <v>1.9662999999999999</v>
      </c>
      <c r="GT68">
        <v>1.9294</v>
      </c>
      <c r="GU68">
        <v>2.36034E-2</v>
      </c>
      <c r="GV68">
        <v>0</v>
      </c>
      <c r="GW68">
        <v>27.6235</v>
      </c>
      <c r="GX68">
        <v>999.9</v>
      </c>
      <c r="GY68">
        <v>21.7</v>
      </c>
      <c r="GZ68">
        <v>44.1</v>
      </c>
      <c r="HA68">
        <v>20.028500000000001</v>
      </c>
      <c r="HB68">
        <v>61.527999999999999</v>
      </c>
      <c r="HC68">
        <v>14.0585</v>
      </c>
      <c r="HD68">
        <v>1</v>
      </c>
      <c r="HE68">
        <v>0.32689000000000001</v>
      </c>
      <c r="HF68">
        <v>2.9013</v>
      </c>
      <c r="HG68">
        <v>20.281400000000001</v>
      </c>
      <c r="HH68">
        <v>5.2100999999999997</v>
      </c>
      <c r="HI68">
        <v>11.936299999999999</v>
      </c>
      <c r="HJ68">
        <v>4.9875999999999996</v>
      </c>
      <c r="HK68">
        <v>3.2909999999999999</v>
      </c>
      <c r="HL68">
        <v>9999</v>
      </c>
      <c r="HM68">
        <v>9999</v>
      </c>
      <c r="HN68">
        <v>9999</v>
      </c>
      <c r="HO68">
        <v>999.9</v>
      </c>
      <c r="HP68">
        <v>1.87042</v>
      </c>
      <c r="HQ68">
        <v>1.87653</v>
      </c>
      <c r="HR68">
        <v>1.8743300000000001</v>
      </c>
      <c r="HS68">
        <v>1.87259</v>
      </c>
      <c r="HT68">
        <v>1.87304</v>
      </c>
      <c r="HU68">
        <v>1.87042</v>
      </c>
      <c r="HV68">
        <v>1.8763700000000001</v>
      </c>
      <c r="HW68">
        <v>1.8754599999999999</v>
      </c>
      <c r="HX68">
        <v>5</v>
      </c>
      <c r="HY68">
        <v>0</v>
      </c>
      <c r="HZ68">
        <v>0</v>
      </c>
      <c r="IA68">
        <v>0</v>
      </c>
      <c r="IB68" t="s">
        <v>428</v>
      </c>
      <c r="IC68" t="s">
        <v>429</v>
      </c>
      <c r="ID68" t="s">
        <v>430</v>
      </c>
      <c r="IE68" t="s">
        <v>430</v>
      </c>
      <c r="IF68" t="s">
        <v>430</v>
      </c>
      <c r="IG68" t="s">
        <v>430</v>
      </c>
      <c r="IH68">
        <v>0</v>
      </c>
      <c r="II68">
        <v>100</v>
      </c>
      <c r="IJ68">
        <v>100</v>
      </c>
      <c r="IK68">
        <v>-1.5760000000000001</v>
      </c>
      <c r="IL68">
        <v>-0.10299999999999999</v>
      </c>
      <c r="IM68">
        <v>-1.358852952551387</v>
      </c>
      <c r="IN68">
        <v>-2.677719669153116E-3</v>
      </c>
      <c r="IO68">
        <v>1.9353498771248068E-6</v>
      </c>
      <c r="IP68">
        <v>-6.1862177325538213E-10</v>
      </c>
      <c r="IQ68">
        <v>-0.2293636378421135</v>
      </c>
      <c r="IR68">
        <v>-1.5299015507423901E-2</v>
      </c>
      <c r="IS68">
        <v>1.742162107778985E-3</v>
      </c>
      <c r="IT68">
        <v>-1.472690239905804E-5</v>
      </c>
      <c r="IU68">
        <v>3</v>
      </c>
      <c r="IV68">
        <v>2255</v>
      </c>
      <c r="IW68">
        <v>2</v>
      </c>
      <c r="IX68">
        <v>41</v>
      </c>
      <c r="IY68">
        <v>1.6</v>
      </c>
      <c r="IZ68">
        <v>1.5</v>
      </c>
      <c r="JA68">
        <v>0.21362300000000001</v>
      </c>
      <c r="JB68">
        <v>2.5878899999999998</v>
      </c>
      <c r="JC68">
        <v>1.5991200000000001</v>
      </c>
      <c r="JD68">
        <v>2.2595200000000002</v>
      </c>
      <c r="JE68">
        <v>1.5502899999999999</v>
      </c>
      <c r="JF68">
        <v>2.4157700000000002</v>
      </c>
      <c r="JG68">
        <v>43.508099999999999</v>
      </c>
      <c r="JH68">
        <v>15.997</v>
      </c>
      <c r="JI68">
        <v>18</v>
      </c>
      <c r="JJ68">
        <v>504.34399999999999</v>
      </c>
      <c r="JK68">
        <v>450.08699999999999</v>
      </c>
      <c r="JL68">
        <v>23.6143</v>
      </c>
      <c r="JM68">
        <v>31.496600000000001</v>
      </c>
      <c r="JN68">
        <v>30</v>
      </c>
      <c r="JO68">
        <v>31.513100000000001</v>
      </c>
      <c r="JP68">
        <v>31.482800000000001</v>
      </c>
      <c r="JQ68">
        <v>4.3243499999999999</v>
      </c>
      <c r="JR68">
        <v>15.722099999999999</v>
      </c>
      <c r="JS68">
        <v>0</v>
      </c>
      <c r="JT68">
        <v>23.595099999999999</v>
      </c>
      <c r="JU68">
        <v>30</v>
      </c>
      <c r="JV68">
        <v>15.3948</v>
      </c>
      <c r="JW68">
        <v>99.164100000000005</v>
      </c>
      <c r="JX68">
        <v>98.632199999999997</v>
      </c>
    </row>
    <row r="69" spans="1:284" x14ac:dyDescent="0.3">
      <c r="A69">
        <v>53</v>
      </c>
      <c r="B69">
        <v>1693597798.5999999</v>
      </c>
      <c r="C69">
        <v>12933.099999904631</v>
      </c>
      <c r="D69" t="s">
        <v>695</v>
      </c>
      <c r="E69" t="s">
        <v>696</v>
      </c>
      <c r="F69" t="s">
        <v>416</v>
      </c>
      <c r="G69" t="s">
        <v>417</v>
      </c>
      <c r="H69" t="s">
        <v>665</v>
      </c>
      <c r="I69" t="s">
        <v>591</v>
      </c>
      <c r="J69" t="s">
        <v>31</v>
      </c>
      <c r="K69" t="s">
        <v>592</v>
      </c>
      <c r="L69" t="s">
        <v>666</v>
      </c>
      <c r="M69">
        <v>1693597798.5999999</v>
      </c>
      <c r="N69">
        <f t="shared" si="46"/>
        <v>6.7139692112450329E-3</v>
      </c>
      <c r="O69">
        <f t="shared" si="47"/>
        <v>6.7139692112450327</v>
      </c>
      <c r="P69">
        <f t="shared" si="48"/>
        <v>1.5103879790637353</v>
      </c>
      <c r="Q69">
        <f t="shared" si="49"/>
        <v>8.0500299999999996</v>
      </c>
      <c r="R69">
        <f t="shared" si="50"/>
        <v>2.4635966432929131</v>
      </c>
      <c r="S69">
        <f t="shared" si="51"/>
        <v>0.24579846194114247</v>
      </c>
      <c r="T69">
        <f t="shared" si="52"/>
        <v>0.80316921926606011</v>
      </c>
      <c r="U69">
        <f t="shared" si="53"/>
        <v>0.47694456895167436</v>
      </c>
      <c r="V69">
        <f t="shared" si="54"/>
        <v>2.9154486920050449</v>
      </c>
      <c r="W69">
        <f t="shared" si="55"/>
        <v>0.43745605564386164</v>
      </c>
      <c r="X69">
        <f t="shared" si="56"/>
        <v>0.2766849549898921</v>
      </c>
      <c r="Y69">
        <f t="shared" si="57"/>
        <v>344.33200065840668</v>
      </c>
      <c r="Z69">
        <f t="shared" si="58"/>
        <v>28.685219382119325</v>
      </c>
      <c r="AA69">
        <f t="shared" si="59"/>
        <v>28.006499999999999</v>
      </c>
      <c r="AB69">
        <f t="shared" si="60"/>
        <v>3.7962778870326588</v>
      </c>
      <c r="AC69">
        <f t="shared" si="61"/>
        <v>59.520385219784743</v>
      </c>
      <c r="AD69">
        <f t="shared" si="62"/>
        <v>2.3118715786430002</v>
      </c>
      <c r="AE69">
        <f t="shared" si="63"/>
        <v>3.8841677017146181</v>
      </c>
      <c r="AF69">
        <f t="shared" si="64"/>
        <v>1.4844063083896586</v>
      </c>
      <c r="AG69">
        <f t="shared" si="65"/>
        <v>-296.08604221590593</v>
      </c>
      <c r="AH69">
        <f t="shared" si="66"/>
        <v>61.802259798143474</v>
      </c>
      <c r="AI69">
        <f t="shared" si="67"/>
        <v>4.6300817314366114</v>
      </c>
      <c r="AJ69">
        <f t="shared" si="68"/>
        <v>114.67829997208085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52219.712110385306</v>
      </c>
      <c r="AP69" t="s">
        <v>422</v>
      </c>
      <c r="AQ69">
        <v>10238.9</v>
      </c>
      <c r="AR69">
        <v>302.21199999999999</v>
      </c>
      <c r="AS69">
        <v>4052.3</v>
      </c>
      <c r="AT69">
        <f t="shared" si="72"/>
        <v>0.92542210596451402</v>
      </c>
      <c r="AU69">
        <v>-0.32343011824092421</v>
      </c>
      <c r="AV69" t="s">
        <v>697</v>
      </c>
      <c r="AW69">
        <v>10448.299999999999</v>
      </c>
      <c r="AX69">
        <v>855.81134615384622</v>
      </c>
      <c r="AY69">
        <v>904.0735568227949</v>
      </c>
      <c r="AZ69">
        <f t="shared" si="73"/>
        <v>5.3383057500937858E-2</v>
      </c>
      <c r="BA69">
        <v>0.5</v>
      </c>
      <c r="BB69">
        <f t="shared" si="74"/>
        <v>1513.0170003292033</v>
      </c>
      <c r="BC69">
        <f t="shared" si="75"/>
        <v>1.5103879790637353</v>
      </c>
      <c r="BD69">
        <f t="shared" si="76"/>
        <v>40.384736764235186</v>
      </c>
      <c r="BE69">
        <f t="shared" si="77"/>
        <v>1.2120274239520482E-3</v>
      </c>
      <c r="BF69">
        <f t="shared" si="78"/>
        <v>3.4822680294301334</v>
      </c>
      <c r="BG69">
        <f t="shared" si="79"/>
        <v>239.9078734265527</v>
      </c>
      <c r="BH69" t="s">
        <v>698</v>
      </c>
      <c r="BI69">
        <v>698.41</v>
      </c>
      <c r="BJ69">
        <f t="shared" si="80"/>
        <v>698.41</v>
      </c>
      <c r="BK69">
        <f t="shared" si="81"/>
        <v>0.22748542446652542</v>
      </c>
      <c r="BL69">
        <f t="shared" si="82"/>
        <v>0.23466583683823314</v>
      </c>
      <c r="BM69">
        <f t="shared" si="83"/>
        <v>0.93867909894993729</v>
      </c>
      <c r="BN69">
        <f t="shared" si="84"/>
        <v>8.0188226215548844E-2</v>
      </c>
      <c r="BO69">
        <f t="shared" si="85"/>
        <v>0.8395073510747495</v>
      </c>
      <c r="BP69">
        <f t="shared" si="86"/>
        <v>0.19150595261765546</v>
      </c>
      <c r="BQ69">
        <f t="shared" si="87"/>
        <v>0.80849404738234454</v>
      </c>
      <c r="BR69">
        <v>6016</v>
      </c>
      <c r="BS69">
        <v>290.00000000000011</v>
      </c>
      <c r="BT69">
        <v>893.57</v>
      </c>
      <c r="BU69">
        <v>115</v>
      </c>
      <c r="BV69">
        <v>10448.299999999999</v>
      </c>
      <c r="BW69">
        <v>891.12</v>
      </c>
      <c r="BX69">
        <v>2.4500000000000002</v>
      </c>
      <c r="BY69">
        <v>300.00000000000011</v>
      </c>
      <c r="BZ69">
        <v>38.299999999999997</v>
      </c>
      <c r="CA69">
        <v>904.0735568227949</v>
      </c>
      <c r="CB69">
        <v>1.0986317427205949</v>
      </c>
      <c r="CC69">
        <v>-13.53375464616258</v>
      </c>
      <c r="CD69">
        <v>0.93774470983462865</v>
      </c>
      <c r="CE69">
        <v>0.88150128788005344</v>
      </c>
      <c r="CF69">
        <v>-1.131976284760846E-2</v>
      </c>
      <c r="CG69">
        <v>289.99999999999989</v>
      </c>
      <c r="CH69">
        <v>890.12</v>
      </c>
      <c r="CI69">
        <v>635</v>
      </c>
      <c r="CJ69">
        <v>10403.299999999999</v>
      </c>
      <c r="CK69">
        <v>891.06</v>
      </c>
      <c r="CL69">
        <v>-0.94</v>
      </c>
      <c r="CZ69">
        <f t="shared" si="88"/>
        <v>1799.8</v>
      </c>
      <c r="DA69">
        <f t="shared" si="89"/>
        <v>1513.0170003292033</v>
      </c>
      <c r="DB69">
        <f t="shared" si="90"/>
        <v>0.84065840667252101</v>
      </c>
      <c r="DC69">
        <f t="shared" si="91"/>
        <v>0.19131681334504205</v>
      </c>
      <c r="DD69">
        <v>6</v>
      </c>
      <c r="DE69">
        <v>0.5</v>
      </c>
      <c r="DF69" t="s">
        <v>425</v>
      </c>
      <c r="DG69">
        <v>2</v>
      </c>
      <c r="DH69">
        <v>1693597798.5999999</v>
      </c>
      <c r="DI69">
        <v>8.0500299999999996</v>
      </c>
      <c r="DJ69">
        <v>9.9271200000000004</v>
      </c>
      <c r="DK69">
        <v>23.171500000000002</v>
      </c>
      <c r="DL69">
        <v>15.3024</v>
      </c>
      <c r="DM69">
        <v>9.6880299999999995</v>
      </c>
      <c r="DN69">
        <v>23.275500000000001</v>
      </c>
      <c r="DO69">
        <v>500.06200000000001</v>
      </c>
      <c r="DP69">
        <v>99.671800000000005</v>
      </c>
      <c r="DQ69">
        <v>0.10040200000000001</v>
      </c>
      <c r="DR69">
        <v>28.399699999999999</v>
      </c>
      <c r="DS69">
        <v>28.006499999999999</v>
      </c>
      <c r="DT69">
        <v>999.9</v>
      </c>
      <c r="DU69">
        <v>0</v>
      </c>
      <c r="DV69">
        <v>0</v>
      </c>
      <c r="DW69">
        <v>9952.5</v>
      </c>
      <c r="DX69">
        <v>0</v>
      </c>
      <c r="DY69">
        <v>70.145499999999998</v>
      </c>
      <c r="DZ69">
        <v>-1.7583899999999999</v>
      </c>
      <c r="EA69">
        <v>8.3648699999999998</v>
      </c>
      <c r="EB69">
        <v>10.0814</v>
      </c>
      <c r="EC69">
        <v>8.1461600000000001</v>
      </c>
      <c r="ED69">
        <v>9.9271200000000004</v>
      </c>
      <c r="EE69">
        <v>15.3024</v>
      </c>
      <c r="EF69">
        <v>2.3371599999999999</v>
      </c>
      <c r="EG69">
        <v>1.52522</v>
      </c>
      <c r="EH69">
        <v>19.934799999999999</v>
      </c>
      <c r="EI69">
        <v>13.2233</v>
      </c>
      <c r="EJ69">
        <v>1799.8</v>
      </c>
      <c r="EK69">
        <v>0.97799400000000003</v>
      </c>
      <c r="EL69">
        <v>2.2006000000000001E-2</v>
      </c>
      <c r="EM69">
        <v>0</v>
      </c>
      <c r="EN69">
        <v>855.428</v>
      </c>
      <c r="EO69">
        <v>4.9995000000000003</v>
      </c>
      <c r="EP69">
        <v>16020.6</v>
      </c>
      <c r="EQ69">
        <v>16657.900000000001</v>
      </c>
      <c r="ER69">
        <v>48.625</v>
      </c>
      <c r="ES69">
        <v>49.375</v>
      </c>
      <c r="ET69">
        <v>49.561999999999998</v>
      </c>
      <c r="EU69">
        <v>48.436999999999998</v>
      </c>
      <c r="EV69">
        <v>49.686999999999998</v>
      </c>
      <c r="EW69">
        <v>1755.3</v>
      </c>
      <c r="EX69">
        <v>39.5</v>
      </c>
      <c r="EY69">
        <v>0</v>
      </c>
      <c r="EZ69">
        <v>118.3999998569489</v>
      </c>
      <c r="FA69">
        <v>0</v>
      </c>
      <c r="FB69">
        <v>855.81134615384622</v>
      </c>
      <c r="FC69">
        <v>-1.2468034143685831</v>
      </c>
      <c r="FD69">
        <v>-48.283760586641641</v>
      </c>
      <c r="FE69">
        <v>16033.688461538461</v>
      </c>
      <c r="FF69">
        <v>15</v>
      </c>
      <c r="FG69">
        <v>1693597833.5999999</v>
      </c>
      <c r="FH69" t="s">
        <v>699</v>
      </c>
      <c r="FI69">
        <v>1693597820.5999999</v>
      </c>
      <c r="FJ69">
        <v>1693597833.5999999</v>
      </c>
      <c r="FK69">
        <v>60</v>
      </c>
      <c r="FL69">
        <v>-0.114</v>
      </c>
      <c r="FM69">
        <v>3.0000000000000001E-3</v>
      </c>
      <c r="FN69">
        <v>-1.6379999999999999</v>
      </c>
      <c r="FO69">
        <v>-0.104</v>
      </c>
      <c r="FP69">
        <v>10</v>
      </c>
      <c r="FQ69">
        <v>15</v>
      </c>
      <c r="FR69">
        <v>1.08</v>
      </c>
      <c r="FS69">
        <v>0.02</v>
      </c>
      <c r="FT69">
        <v>1.44164951250211</v>
      </c>
      <c r="FU69">
        <v>-4.8226920240873078E-2</v>
      </c>
      <c r="FV69">
        <v>3.7264411098303793E-2</v>
      </c>
      <c r="FW69">
        <v>1</v>
      </c>
      <c r="FX69">
        <v>0.50574463623374732</v>
      </c>
      <c r="FY69">
        <v>2.1380308981964219E-4</v>
      </c>
      <c r="FZ69">
        <v>1.4505713338854619E-3</v>
      </c>
      <c r="GA69">
        <v>1</v>
      </c>
      <c r="GB69">
        <v>2</v>
      </c>
      <c r="GC69">
        <v>2</v>
      </c>
      <c r="GD69" t="s">
        <v>427</v>
      </c>
      <c r="GE69">
        <v>2.9700600000000001</v>
      </c>
      <c r="GF69">
        <v>2.81168</v>
      </c>
      <c r="GG69">
        <v>2.8226599999999998E-3</v>
      </c>
      <c r="GH69">
        <v>2.8549000000000001E-3</v>
      </c>
      <c r="GI69">
        <v>0.118107</v>
      </c>
      <c r="GJ69">
        <v>8.63125E-2</v>
      </c>
      <c r="GK69">
        <v>29465.3</v>
      </c>
      <c r="GL69">
        <v>27129</v>
      </c>
      <c r="GM69">
        <v>26558.799999999999</v>
      </c>
      <c r="GN69">
        <v>25669</v>
      </c>
      <c r="GO69">
        <v>31857.9</v>
      </c>
      <c r="GP69">
        <v>33019.1</v>
      </c>
      <c r="GQ69">
        <v>37597.199999999997</v>
      </c>
      <c r="GR69">
        <v>37962.800000000003</v>
      </c>
      <c r="GS69">
        <v>1.9661</v>
      </c>
      <c r="GT69">
        <v>1.9323999999999999</v>
      </c>
      <c r="GU69">
        <v>1.9997399999999999E-2</v>
      </c>
      <c r="GV69">
        <v>0</v>
      </c>
      <c r="GW69">
        <v>27.6799</v>
      </c>
      <c r="GX69">
        <v>999.9</v>
      </c>
      <c r="GY69">
        <v>21.8</v>
      </c>
      <c r="GZ69">
        <v>43.7</v>
      </c>
      <c r="HA69">
        <v>19.709</v>
      </c>
      <c r="HB69">
        <v>61.707999999999998</v>
      </c>
      <c r="HC69">
        <v>14.118600000000001</v>
      </c>
      <c r="HD69">
        <v>1</v>
      </c>
      <c r="HE69">
        <v>0.33014199999999999</v>
      </c>
      <c r="HF69">
        <v>3.2374399999999999</v>
      </c>
      <c r="HG69">
        <v>20.274999999999999</v>
      </c>
      <c r="HH69">
        <v>5.2095000000000002</v>
      </c>
      <c r="HI69">
        <v>11.9345</v>
      </c>
      <c r="HJ69">
        <v>4.9875999999999996</v>
      </c>
      <c r="HK69">
        <v>3.2909999999999999</v>
      </c>
      <c r="HL69">
        <v>9999</v>
      </c>
      <c r="HM69">
        <v>9999</v>
      </c>
      <c r="HN69">
        <v>9999</v>
      </c>
      <c r="HO69">
        <v>999.9</v>
      </c>
      <c r="HP69">
        <v>1.87042</v>
      </c>
      <c r="HQ69">
        <v>1.87653</v>
      </c>
      <c r="HR69">
        <v>1.87429</v>
      </c>
      <c r="HS69">
        <v>1.8725799999999999</v>
      </c>
      <c r="HT69">
        <v>1.8730199999999999</v>
      </c>
      <c r="HU69">
        <v>1.87042</v>
      </c>
      <c r="HV69">
        <v>1.87635</v>
      </c>
      <c r="HW69">
        <v>1.8754299999999999</v>
      </c>
      <c r="HX69">
        <v>5</v>
      </c>
      <c r="HY69">
        <v>0</v>
      </c>
      <c r="HZ69">
        <v>0</v>
      </c>
      <c r="IA69">
        <v>0</v>
      </c>
      <c r="IB69" t="s">
        <v>428</v>
      </c>
      <c r="IC69" t="s">
        <v>429</v>
      </c>
      <c r="ID69" t="s">
        <v>430</v>
      </c>
      <c r="IE69" t="s">
        <v>430</v>
      </c>
      <c r="IF69" t="s">
        <v>430</v>
      </c>
      <c r="IG69" t="s">
        <v>430</v>
      </c>
      <c r="IH69">
        <v>0</v>
      </c>
      <c r="II69">
        <v>100</v>
      </c>
      <c r="IJ69">
        <v>100</v>
      </c>
      <c r="IK69">
        <v>-1.6379999999999999</v>
      </c>
      <c r="IL69">
        <v>-0.104</v>
      </c>
      <c r="IM69">
        <v>-1.4935442987797529</v>
      </c>
      <c r="IN69">
        <v>-2.677719669153116E-3</v>
      </c>
      <c r="IO69">
        <v>1.9353498771248068E-6</v>
      </c>
      <c r="IP69">
        <v>-6.1862177325538213E-10</v>
      </c>
      <c r="IQ69">
        <v>-0.2290150659694225</v>
      </c>
      <c r="IR69">
        <v>-1.5299015507423901E-2</v>
      </c>
      <c r="IS69">
        <v>1.742162107778985E-3</v>
      </c>
      <c r="IT69">
        <v>-1.472690239905804E-5</v>
      </c>
      <c r="IU69">
        <v>3</v>
      </c>
      <c r="IV69">
        <v>2255</v>
      </c>
      <c r="IW69">
        <v>2</v>
      </c>
      <c r="IX69">
        <v>41</v>
      </c>
      <c r="IY69">
        <v>1.7</v>
      </c>
      <c r="IZ69">
        <v>1.5</v>
      </c>
      <c r="JA69">
        <v>0.17456099999999999</v>
      </c>
      <c r="JB69">
        <v>2.6147499999999999</v>
      </c>
      <c r="JC69">
        <v>1.5991200000000001</v>
      </c>
      <c r="JD69">
        <v>2.2595200000000002</v>
      </c>
      <c r="JE69">
        <v>1.5502899999999999</v>
      </c>
      <c r="JF69">
        <v>2.3156699999999999</v>
      </c>
      <c r="JG69">
        <v>43.127899999999997</v>
      </c>
      <c r="JH69">
        <v>15.9795</v>
      </c>
      <c r="JI69">
        <v>18</v>
      </c>
      <c r="JJ69">
        <v>504.34899999999999</v>
      </c>
      <c r="JK69">
        <v>452.04599999999999</v>
      </c>
      <c r="JL69">
        <v>23.538900000000002</v>
      </c>
      <c r="JM69">
        <v>31.510300000000001</v>
      </c>
      <c r="JN69">
        <v>30.000499999999999</v>
      </c>
      <c r="JO69">
        <v>31.529599999999999</v>
      </c>
      <c r="JP69">
        <v>31.499199999999998</v>
      </c>
      <c r="JQ69">
        <v>3.5292400000000002</v>
      </c>
      <c r="JR69">
        <v>15.095700000000001</v>
      </c>
      <c r="JS69">
        <v>0</v>
      </c>
      <c r="JT69">
        <v>23.532900000000001</v>
      </c>
      <c r="JU69">
        <v>10</v>
      </c>
      <c r="JV69">
        <v>15.338900000000001</v>
      </c>
      <c r="JW69">
        <v>99.159099999999995</v>
      </c>
      <c r="JX69">
        <v>98.631299999999996</v>
      </c>
    </row>
    <row r="70" spans="1:284" x14ac:dyDescent="0.3">
      <c r="A70">
        <v>54</v>
      </c>
      <c r="B70">
        <v>1693598014.5999999</v>
      </c>
      <c r="C70">
        <v>13149.099999904631</v>
      </c>
      <c r="D70" t="s">
        <v>700</v>
      </c>
      <c r="E70" t="s">
        <v>701</v>
      </c>
      <c r="F70" t="s">
        <v>416</v>
      </c>
      <c r="G70" t="s">
        <v>417</v>
      </c>
      <c r="H70" t="s">
        <v>665</v>
      </c>
      <c r="I70" t="s">
        <v>591</v>
      </c>
      <c r="J70" t="s">
        <v>31</v>
      </c>
      <c r="K70" t="s">
        <v>592</v>
      </c>
      <c r="L70" t="s">
        <v>666</v>
      </c>
      <c r="M70">
        <v>1693598014.5999999</v>
      </c>
      <c r="N70">
        <f t="shared" si="46"/>
        <v>6.4135771257291078E-3</v>
      </c>
      <c r="O70">
        <f t="shared" si="47"/>
        <v>6.4135771257291081</v>
      </c>
      <c r="P70">
        <f t="shared" si="48"/>
        <v>40.645966962175514</v>
      </c>
      <c r="Q70">
        <f t="shared" si="49"/>
        <v>348.53899999999999</v>
      </c>
      <c r="R70">
        <f t="shared" si="50"/>
        <v>188.17722542276812</v>
      </c>
      <c r="S70">
        <f t="shared" si="51"/>
        <v>18.773348395478976</v>
      </c>
      <c r="T70">
        <f t="shared" si="52"/>
        <v>34.771710878994398</v>
      </c>
      <c r="U70">
        <f t="shared" si="53"/>
        <v>0.45368973467637164</v>
      </c>
      <c r="V70">
        <f t="shared" si="54"/>
        <v>2.9289109882579631</v>
      </c>
      <c r="W70">
        <f t="shared" si="55"/>
        <v>0.41795402336804127</v>
      </c>
      <c r="X70">
        <f t="shared" si="56"/>
        <v>0.264197016571182</v>
      </c>
      <c r="Y70">
        <f t="shared" si="57"/>
        <v>344.37950065831524</v>
      </c>
      <c r="Z70">
        <f t="shared" si="58"/>
        <v>28.709253625999995</v>
      </c>
      <c r="AA70">
        <f t="shared" si="59"/>
        <v>28.026499999999999</v>
      </c>
      <c r="AB70">
        <f t="shared" si="60"/>
        <v>3.8007061239978461</v>
      </c>
      <c r="AC70">
        <f t="shared" si="61"/>
        <v>59.830237162073253</v>
      </c>
      <c r="AD70">
        <f t="shared" si="62"/>
        <v>2.3167439637291198</v>
      </c>
      <c r="AE70">
        <f t="shared" si="63"/>
        <v>3.8721958555058476</v>
      </c>
      <c r="AF70">
        <f t="shared" si="64"/>
        <v>1.4839621602687263</v>
      </c>
      <c r="AG70">
        <f t="shared" si="65"/>
        <v>-282.83875124465368</v>
      </c>
      <c r="AH70">
        <f t="shared" si="66"/>
        <v>50.544894088588158</v>
      </c>
      <c r="AI70">
        <f t="shared" si="67"/>
        <v>3.7686791881391075</v>
      </c>
      <c r="AJ70">
        <f t="shared" si="68"/>
        <v>115.85432269038884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52615.220329079813</v>
      </c>
      <c r="AP70" t="s">
        <v>422</v>
      </c>
      <c r="AQ70">
        <v>10238.9</v>
      </c>
      <c r="AR70">
        <v>302.21199999999999</v>
      </c>
      <c r="AS70">
        <v>4052.3</v>
      </c>
      <c r="AT70">
        <f t="shared" si="72"/>
        <v>0.92542210596451402</v>
      </c>
      <c r="AU70">
        <v>-0.32343011824092421</v>
      </c>
      <c r="AV70" t="s">
        <v>702</v>
      </c>
      <c r="AW70">
        <v>10422.9</v>
      </c>
      <c r="AX70">
        <v>779.34647999999981</v>
      </c>
      <c r="AY70">
        <v>1101.2598111726691</v>
      </c>
      <c r="AZ70">
        <f t="shared" si="73"/>
        <v>0.29231370100565279</v>
      </c>
      <c r="BA70">
        <v>0.5</v>
      </c>
      <c r="BB70">
        <f t="shared" si="74"/>
        <v>1513.2270003291576</v>
      </c>
      <c r="BC70">
        <f t="shared" si="75"/>
        <v>40.645966962175514</v>
      </c>
      <c r="BD70">
        <f t="shared" si="76"/>
        <v>221.16849246394912</v>
      </c>
      <c r="BE70">
        <f t="shared" si="77"/>
        <v>2.7074191163324973E-2</v>
      </c>
      <c r="BF70">
        <f t="shared" si="78"/>
        <v>2.6796947994360529</v>
      </c>
      <c r="BG70">
        <f t="shared" si="79"/>
        <v>251.87565846767632</v>
      </c>
      <c r="BH70" t="s">
        <v>703</v>
      </c>
      <c r="BI70">
        <v>605.38</v>
      </c>
      <c r="BJ70">
        <f t="shared" si="80"/>
        <v>605.38</v>
      </c>
      <c r="BK70">
        <f t="shared" si="81"/>
        <v>0.45028412563665132</v>
      </c>
      <c r="BL70">
        <f t="shared" si="82"/>
        <v>0.64917611872804515</v>
      </c>
      <c r="BM70">
        <f t="shared" si="83"/>
        <v>0.85613828833489924</v>
      </c>
      <c r="BN70">
        <f t="shared" si="84"/>
        <v>0.40287117575634762</v>
      </c>
      <c r="BO70">
        <f t="shared" si="85"/>
        <v>0.78692558383358757</v>
      </c>
      <c r="BP70">
        <f t="shared" si="86"/>
        <v>0.5042663934987992</v>
      </c>
      <c r="BQ70">
        <f t="shared" si="87"/>
        <v>0.4957336065012008</v>
      </c>
      <c r="BR70">
        <v>6018</v>
      </c>
      <c r="BS70">
        <v>290.00000000000011</v>
      </c>
      <c r="BT70">
        <v>1019.13</v>
      </c>
      <c r="BU70">
        <v>255</v>
      </c>
      <c r="BV70">
        <v>10422.9</v>
      </c>
      <c r="BW70">
        <v>1018.26</v>
      </c>
      <c r="BX70">
        <v>0.87</v>
      </c>
      <c r="BY70">
        <v>300.00000000000011</v>
      </c>
      <c r="BZ70">
        <v>38.299999999999997</v>
      </c>
      <c r="CA70">
        <v>1101.2598111726691</v>
      </c>
      <c r="CB70">
        <v>0.87562421030762261</v>
      </c>
      <c r="CC70">
        <v>-86.510397811491146</v>
      </c>
      <c r="CD70">
        <v>0.74763092923531826</v>
      </c>
      <c r="CE70">
        <v>0.99791316225416893</v>
      </c>
      <c r="CF70">
        <v>-1.132339733036708E-2</v>
      </c>
      <c r="CG70">
        <v>289.99999999999989</v>
      </c>
      <c r="CH70">
        <v>1009.86</v>
      </c>
      <c r="CI70">
        <v>675</v>
      </c>
      <c r="CJ70">
        <v>10402.5</v>
      </c>
      <c r="CK70">
        <v>1018.1</v>
      </c>
      <c r="CL70">
        <v>-8.24</v>
      </c>
      <c r="CZ70">
        <f t="shared" si="88"/>
        <v>1800.05</v>
      </c>
      <c r="DA70">
        <f t="shared" si="89"/>
        <v>1513.2270003291576</v>
      </c>
      <c r="DB70">
        <f t="shared" si="90"/>
        <v>0.8406583152296645</v>
      </c>
      <c r="DC70">
        <f t="shared" si="91"/>
        <v>0.19131663045932903</v>
      </c>
      <c r="DD70">
        <v>6</v>
      </c>
      <c r="DE70">
        <v>0.5</v>
      </c>
      <c r="DF70" t="s">
        <v>425</v>
      </c>
      <c r="DG70">
        <v>2</v>
      </c>
      <c r="DH70">
        <v>1693598014.5999999</v>
      </c>
      <c r="DI70">
        <v>348.53899999999999</v>
      </c>
      <c r="DJ70">
        <v>400.00299999999999</v>
      </c>
      <c r="DK70">
        <v>23.222200000000001</v>
      </c>
      <c r="DL70">
        <v>15.7037</v>
      </c>
      <c r="DM70">
        <v>350.78199999999998</v>
      </c>
      <c r="DN70">
        <v>23.055199999999999</v>
      </c>
      <c r="DO70">
        <v>499.93799999999999</v>
      </c>
      <c r="DP70">
        <v>99.664599999999993</v>
      </c>
      <c r="DQ70">
        <v>9.95896E-2</v>
      </c>
      <c r="DR70">
        <v>28.346599999999999</v>
      </c>
      <c r="DS70">
        <v>28.026499999999999</v>
      </c>
      <c r="DT70">
        <v>999.9</v>
      </c>
      <c r="DU70">
        <v>0</v>
      </c>
      <c r="DV70">
        <v>0</v>
      </c>
      <c r="DW70">
        <v>10030</v>
      </c>
      <c r="DX70">
        <v>0</v>
      </c>
      <c r="DY70">
        <v>70.621300000000005</v>
      </c>
      <c r="DZ70">
        <v>-51.464300000000001</v>
      </c>
      <c r="EA70">
        <v>356.82499999999999</v>
      </c>
      <c r="EB70">
        <v>406.38499999999999</v>
      </c>
      <c r="EC70">
        <v>7.5185399999999998</v>
      </c>
      <c r="ED70">
        <v>400.00299999999999</v>
      </c>
      <c r="EE70">
        <v>15.7037</v>
      </c>
      <c r="EF70">
        <v>2.3144300000000002</v>
      </c>
      <c r="EG70">
        <v>1.5650999999999999</v>
      </c>
      <c r="EH70">
        <v>19.777200000000001</v>
      </c>
      <c r="EI70">
        <v>13.619400000000001</v>
      </c>
      <c r="EJ70">
        <v>1800.05</v>
      </c>
      <c r="EK70">
        <v>0.97799400000000003</v>
      </c>
      <c r="EL70">
        <v>2.2006000000000001E-2</v>
      </c>
      <c r="EM70">
        <v>0</v>
      </c>
      <c r="EN70">
        <v>778.38400000000001</v>
      </c>
      <c r="EO70">
        <v>4.9995000000000003</v>
      </c>
      <c r="EP70">
        <v>14678.2</v>
      </c>
      <c r="EQ70">
        <v>16660.2</v>
      </c>
      <c r="ER70">
        <v>48.436999999999998</v>
      </c>
      <c r="ES70">
        <v>49.061999999999998</v>
      </c>
      <c r="ET70">
        <v>49.375</v>
      </c>
      <c r="EU70">
        <v>48.125</v>
      </c>
      <c r="EV70">
        <v>49.5</v>
      </c>
      <c r="EW70">
        <v>1755.55</v>
      </c>
      <c r="EX70">
        <v>39.5</v>
      </c>
      <c r="EY70">
        <v>0</v>
      </c>
      <c r="EZ70">
        <v>213.79999995231631</v>
      </c>
      <c r="FA70">
        <v>0</v>
      </c>
      <c r="FB70">
        <v>779.34647999999981</v>
      </c>
      <c r="FC70">
        <v>-8.0095384471413578</v>
      </c>
      <c r="FD70">
        <v>-131.14615361654509</v>
      </c>
      <c r="FE70">
        <v>14694.191999999999</v>
      </c>
      <c r="FF70">
        <v>15</v>
      </c>
      <c r="FG70">
        <v>1693597931.5999999</v>
      </c>
      <c r="FH70" t="s">
        <v>704</v>
      </c>
      <c r="FI70">
        <v>1693597924.0999999</v>
      </c>
      <c r="FJ70">
        <v>1693597931.5999999</v>
      </c>
      <c r="FK70">
        <v>61</v>
      </c>
      <c r="FL70">
        <v>9.1999999999999998E-2</v>
      </c>
      <c r="FM70">
        <v>1E-3</v>
      </c>
      <c r="FN70">
        <v>-2.3199999999999998</v>
      </c>
      <c r="FO70">
        <v>-0.109</v>
      </c>
      <c r="FP70">
        <v>400</v>
      </c>
      <c r="FQ70">
        <v>15</v>
      </c>
      <c r="FR70">
        <v>0.19</v>
      </c>
      <c r="FS70">
        <v>0.02</v>
      </c>
      <c r="FT70">
        <v>40.086860297860582</v>
      </c>
      <c r="FU70">
        <v>2.9822026446900818</v>
      </c>
      <c r="FV70">
        <v>0.44180977842599473</v>
      </c>
      <c r="FW70">
        <v>0</v>
      </c>
      <c r="FX70">
        <v>0.46573403050520679</v>
      </c>
      <c r="FY70">
        <v>-5.2708203422493022E-2</v>
      </c>
      <c r="FZ70">
        <v>7.8601173593965522E-3</v>
      </c>
      <c r="GA70">
        <v>1</v>
      </c>
      <c r="GB70">
        <v>1</v>
      </c>
      <c r="GC70">
        <v>2</v>
      </c>
      <c r="GD70" t="s">
        <v>632</v>
      </c>
      <c r="GE70">
        <v>2.9698099999999998</v>
      </c>
      <c r="GF70">
        <v>2.81155</v>
      </c>
      <c r="GG70">
        <v>8.7699799999999994E-2</v>
      </c>
      <c r="GH70">
        <v>9.6115800000000001E-2</v>
      </c>
      <c r="GI70">
        <v>0.117312</v>
      </c>
      <c r="GJ70">
        <v>8.7972099999999998E-2</v>
      </c>
      <c r="GK70">
        <v>26962.799999999999</v>
      </c>
      <c r="GL70">
        <v>24595.3</v>
      </c>
      <c r="GM70">
        <v>26563.7</v>
      </c>
      <c r="GN70">
        <v>25672.400000000001</v>
      </c>
      <c r="GO70">
        <v>31898</v>
      </c>
      <c r="GP70">
        <v>32971</v>
      </c>
      <c r="GQ70">
        <v>37603.300000000003</v>
      </c>
      <c r="GR70">
        <v>37968.9</v>
      </c>
      <c r="GS70">
        <v>1.9669000000000001</v>
      </c>
      <c r="GT70">
        <v>1.9412</v>
      </c>
      <c r="GU70">
        <v>2.25157E-2</v>
      </c>
      <c r="GV70">
        <v>0</v>
      </c>
      <c r="GW70">
        <v>27.658799999999999</v>
      </c>
      <c r="GX70">
        <v>999.9</v>
      </c>
      <c r="GY70">
        <v>21.8</v>
      </c>
      <c r="GZ70">
        <v>43</v>
      </c>
      <c r="HA70">
        <v>19.003499999999999</v>
      </c>
      <c r="HB70">
        <v>61.678100000000001</v>
      </c>
      <c r="HC70">
        <v>14.026400000000001</v>
      </c>
      <c r="HD70">
        <v>1</v>
      </c>
      <c r="HE70">
        <v>0.32313999999999998</v>
      </c>
      <c r="HF70">
        <v>3.2038099999999998</v>
      </c>
      <c r="HG70">
        <v>20.276</v>
      </c>
      <c r="HH70">
        <v>5.2088999999999999</v>
      </c>
      <c r="HI70">
        <v>11.935700000000001</v>
      </c>
      <c r="HJ70">
        <v>4.9871999999999996</v>
      </c>
      <c r="HK70">
        <v>3.2909999999999999</v>
      </c>
      <c r="HL70">
        <v>9999</v>
      </c>
      <c r="HM70">
        <v>9999</v>
      </c>
      <c r="HN70">
        <v>9999</v>
      </c>
      <c r="HO70">
        <v>999.9</v>
      </c>
      <c r="HP70">
        <v>1.8702700000000001</v>
      </c>
      <c r="HQ70">
        <v>1.8765000000000001</v>
      </c>
      <c r="HR70">
        <v>1.8742399999999999</v>
      </c>
      <c r="HS70">
        <v>1.87253</v>
      </c>
      <c r="HT70">
        <v>1.8730199999999999</v>
      </c>
      <c r="HU70">
        <v>1.87042</v>
      </c>
      <c r="HV70">
        <v>1.8762399999999999</v>
      </c>
      <c r="HW70">
        <v>1.87531</v>
      </c>
      <c r="HX70">
        <v>5</v>
      </c>
      <c r="HY70">
        <v>0</v>
      </c>
      <c r="HZ70">
        <v>0</v>
      </c>
      <c r="IA70">
        <v>0</v>
      </c>
      <c r="IB70" t="s">
        <v>428</v>
      </c>
      <c r="IC70" t="s">
        <v>429</v>
      </c>
      <c r="ID70" t="s">
        <v>430</v>
      </c>
      <c r="IE70" t="s">
        <v>430</v>
      </c>
      <c r="IF70" t="s">
        <v>430</v>
      </c>
      <c r="IG70" t="s">
        <v>430</v>
      </c>
      <c r="IH70">
        <v>0</v>
      </c>
      <c r="II70">
        <v>100</v>
      </c>
      <c r="IJ70">
        <v>100</v>
      </c>
      <c r="IK70">
        <v>-2.2429999999999999</v>
      </c>
      <c r="IL70">
        <v>0.16700000000000001</v>
      </c>
      <c r="IM70">
        <v>-1.5152636301869979</v>
      </c>
      <c r="IN70">
        <v>-2.677719669153116E-3</v>
      </c>
      <c r="IO70">
        <v>1.9353498771248068E-6</v>
      </c>
      <c r="IP70">
        <v>-6.1862177325538213E-10</v>
      </c>
      <c r="IQ70">
        <v>-0.2258183562876008</v>
      </c>
      <c r="IR70">
        <v>-1.5299015507423901E-2</v>
      </c>
      <c r="IS70">
        <v>1.742162107778985E-3</v>
      </c>
      <c r="IT70">
        <v>-1.472690239905804E-5</v>
      </c>
      <c r="IU70">
        <v>3</v>
      </c>
      <c r="IV70">
        <v>2255</v>
      </c>
      <c r="IW70">
        <v>2</v>
      </c>
      <c r="IX70">
        <v>41</v>
      </c>
      <c r="IY70">
        <v>1.5</v>
      </c>
      <c r="IZ70">
        <v>1.4</v>
      </c>
      <c r="JA70">
        <v>0.96801800000000005</v>
      </c>
      <c r="JB70">
        <v>2.5476100000000002</v>
      </c>
      <c r="JC70">
        <v>1.5991200000000001</v>
      </c>
      <c r="JD70">
        <v>2.2595200000000002</v>
      </c>
      <c r="JE70">
        <v>1.5502899999999999</v>
      </c>
      <c r="JF70">
        <v>2.3071299999999999</v>
      </c>
      <c r="JG70">
        <v>42.483699999999999</v>
      </c>
      <c r="JH70">
        <v>15.962</v>
      </c>
      <c r="JI70">
        <v>18</v>
      </c>
      <c r="JJ70">
        <v>504.48399999999998</v>
      </c>
      <c r="JK70">
        <v>457.12799999999999</v>
      </c>
      <c r="JL70">
        <v>23.4024</v>
      </c>
      <c r="JM70">
        <v>31.4359</v>
      </c>
      <c r="JN70">
        <v>29.9998</v>
      </c>
      <c r="JO70">
        <v>31.482800000000001</v>
      </c>
      <c r="JP70">
        <v>31.454499999999999</v>
      </c>
      <c r="JQ70">
        <v>19.4087</v>
      </c>
      <c r="JR70">
        <v>8.2035400000000003</v>
      </c>
      <c r="JS70">
        <v>0.31775100000000001</v>
      </c>
      <c r="JT70">
        <v>23.400300000000001</v>
      </c>
      <c r="JU70">
        <v>400</v>
      </c>
      <c r="JV70">
        <v>15.850300000000001</v>
      </c>
      <c r="JW70">
        <v>99.176100000000005</v>
      </c>
      <c r="JX70">
        <v>98.646100000000004</v>
      </c>
    </row>
    <row r="71" spans="1:284" x14ac:dyDescent="0.3">
      <c r="A71">
        <v>55</v>
      </c>
      <c r="B71">
        <v>1693598157.5999999</v>
      </c>
      <c r="C71">
        <v>13292.099999904631</v>
      </c>
      <c r="D71" t="s">
        <v>705</v>
      </c>
      <c r="E71" t="s">
        <v>706</v>
      </c>
      <c r="F71" t="s">
        <v>416</v>
      </c>
      <c r="G71" t="s">
        <v>417</v>
      </c>
      <c r="H71" t="s">
        <v>665</v>
      </c>
      <c r="I71" t="s">
        <v>591</v>
      </c>
      <c r="J71" t="s">
        <v>31</v>
      </c>
      <c r="K71" t="s">
        <v>592</v>
      </c>
      <c r="L71" t="s">
        <v>666</v>
      </c>
      <c r="M71">
        <v>1693598157.5999999</v>
      </c>
      <c r="N71">
        <f t="shared" si="46"/>
        <v>5.8528130576460538E-3</v>
      </c>
      <c r="O71">
        <f t="shared" si="47"/>
        <v>5.8528130576460535</v>
      </c>
      <c r="P71">
        <f t="shared" si="48"/>
        <v>40.41221774964518</v>
      </c>
      <c r="Q71">
        <f t="shared" si="49"/>
        <v>349.01299999999998</v>
      </c>
      <c r="R71">
        <f t="shared" si="50"/>
        <v>173.34799333312654</v>
      </c>
      <c r="S71">
        <f t="shared" si="51"/>
        <v>17.292940733340515</v>
      </c>
      <c r="T71">
        <f t="shared" si="52"/>
        <v>34.817023307370498</v>
      </c>
      <c r="U71">
        <f t="shared" si="53"/>
        <v>0.40710226485349432</v>
      </c>
      <c r="V71">
        <f t="shared" si="54"/>
        <v>2.9331788355236545</v>
      </c>
      <c r="W71">
        <f t="shared" si="55"/>
        <v>0.37811633482156498</v>
      </c>
      <c r="X71">
        <f t="shared" si="56"/>
        <v>0.23875477060991024</v>
      </c>
      <c r="Y71">
        <f t="shared" si="57"/>
        <v>344.36300065851481</v>
      </c>
      <c r="Z71">
        <f t="shared" si="58"/>
        <v>28.719245152548858</v>
      </c>
      <c r="AA71">
        <f t="shared" si="59"/>
        <v>27.991</v>
      </c>
      <c r="AB71">
        <f t="shared" si="60"/>
        <v>3.7928491000806703</v>
      </c>
      <c r="AC71">
        <f t="shared" si="61"/>
        <v>59.757426298030403</v>
      </c>
      <c r="AD71">
        <f t="shared" si="62"/>
        <v>2.2958228231933</v>
      </c>
      <c r="AE71">
        <f t="shared" si="63"/>
        <v>3.8419037857207212</v>
      </c>
      <c r="AF71">
        <f t="shared" si="64"/>
        <v>1.4970262768873703</v>
      </c>
      <c r="AG71">
        <f t="shared" si="65"/>
        <v>-258.10905584219097</v>
      </c>
      <c r="AH71">
        <f t="shared" si="66"/>
        <v>34.884258346193896</v>
      </c>
      <c r="AI71">
        <f t="shared" si="67"/>
        <v>2.5950164145515178</v>
      </c>
      <c r="AJ71">
        <f t="shared" si="68"/>
        <v>123.73321957706926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52761.484549984227</v>
      </c>
      <c r="AP71" t="s">
        <v>422</v>
      </c>
      <c r="AQ71">
        <v>10238.9</v>
      </c>
      <c r="AR71">
        <v>302.21199999999999</v>
      </c>
      <c r="AS71">
        <v>4052.3</v>
      </c>
      <c r="AT71">
        <f t="shared" si="72"/>
        <v>0.92542210596451402</v>
      </c>
      <c r="AU71">
        <v>-0.32343011824092421</v>
      </c>
      <c r="AV71" t="s">
        <v>707</v>
      </c>
      <c r="AW71">
        <v>10447.799999999999</v>
      </c>
      <c r="AX71">
        <v>773.22476923076943</v>
      </c>
      <c r="AY71">
        <v>1107.7054675317111</v>
      </c>
      <c r="AZ71">
        <f t="shared" si="73"/>
        <v>0.30195815413483662</v>
      </c>
      <c r="BA71">
        <v>0.5</v>
      </c>
      <c r="BB71">
        <f t="shared" si="74"/>
        <v>1513.1517003292572</v>
      </c>
      <c r="BC71">
        <f t="shared" si="75"/>
        <v>40.41221774964518</v>
      </c>
      <c r="BD71">
        <f t="shared" si="76"/>
        <v>228.45424717870597</v>
      </c>
      <c r="BE71">
        <f t="shared" si="77"/>
        <v>2.692106010191982E-2</v>
      </c>
      <c r="BF71">
        <f t="shared" si="78"/>
        <v>2.6582829269857258</v>
      </c>
      <c r="BG71">
        <f t="shared" si="79"/>
        <v>252.21132174843231</v>
      </c>
      <c r="BH71" t="s">
        <v>708</v>
      </c>
      <c r="BI71">
        <v>606.34</v>
      </c>
      <c r="BJ71">
        <f t="shared" si="80"/>
        <v>606.34</v>
      </c>
      <c r="BK71">
        <f t="shared" si="81"/>
        <v>0.4526162253662056</v>
      </c>
      <c r="BL71">
        <f t="shared" si="82"/>
        <v>0.66713948199830087</v>
      </c>
      <c r="BM71">
        <f t="shared" si="83"/>
        <v>0.85450630084745294</v>
      </c>
      <c r="BN71">
        <f t="shared" si="84"/>
        <v>0.41524942384188068</v>
      </c>
      <c r="BO71">
        <f t="shared" si="85"/>
        <v>0.78520678247238163</v>
      </c>
      <c r="BP71">
        <f t="shared" si="86"/>
        <v>0.52315105466328182</v>
      </c>
      <c r="BQ71">
        <f t="shared" si="87"/>
        <v>0.47684894533671818</v>
      </c>
      <c r="BR71">
        <v>6020</v>
      </c>
      <c r="BS71">
        <v>290.00000000000011</v>
      </c>
      <c r="BT71">
        <v>1024.0999999999999</v>
      </c>
      <c r="BU71">
        <v>135</v>
      </c>
      <c r="BV71">
        <v>10447.799999999999</v>
      </c>
      <c r="BW71">
        <v>1023.08</v>
      </c>
      <c r="BX71">
        <v>1.02</v>
      </c>
      <c r="BY71">
        <v>300.00000000000011</v>
      </c>
      <c r="BZ71">
        <v>38.299999999999997</v>
      </c>
      <c r="CA71">
        <v>1107.7054675317111</v>
      </c>
      <c r="CB71">
        <v>1.154852793672335</v>
      </c>
      <c r="CC71">
        <v>-88.419445645367233</v>
      </c>
      <c r="CD71">
        <v>0.98617432776056224</v>
      </c>
      <c r="CE71">
        <v>0.99652895882873993</v>
      </c>
      <c r="CF71">
        <v>-1.1324820244716351E-2</v>
      </c>
      <c r="CG71">
        <v>289.99999999999989</v>
      </c>
      <c r="CH71">
        <v>1016.81</v>
      </c>
      <c r="CI71">
        <v>655</v>
      </c>
      <c r="CJ71">
        <v>10405.9</v>
      </c>
      <c r="CK71">
        <v>1022.73</v>
      </c>
      <c r="CL71">
        <v>-5.92</v>
      </c>
      <c r="CZ71">
        <f t="shared" si="88"/>
        <v>1799.96</v>
      </c>
      <c r="DA71">
        <f t="shared" si="89"/>
        <v>1513.1517003292572</v>
      </c>
      <c r="DB71">
        <f t="shared" si="90"/>
        <v>0.84065851481658327</v>
      </c>
      <c r="DC71">
        <f t="shared" si="91"/>
        <v>0.19131702963316674</v>
      </c>
      <c r="DD71">
        <v>6</v>
      </c>
      <c r="DE71">
        <v>0.5</v>
      </c>
      <c r="DF71" t="s">
        <v>425</v>
      </c>
      <c r="DG71">
        <v>2</v>
      </c>
      <c r="DH71">
        <v>1693598157.5999999</v>
      </c>
      <c r="DI71">
        <v>349.01299999999998</v>
      </c>
      <c r="DJ71">
        <v>399.96899999999999</v>
      </c>
      <c r="DK71">
        <v>23.0138</v>
      </c>
      <c r="DL71">
        <v>16.150700000000001</v>
      </c>
      <c r="DM71">
        <v>351.245</v>
      </c>
      <c r="DN71">
        <v>22.853999999999999</v>
      </c>
      <c r="DO71">
        <v>499.90100000000001</v>
      </c>
      <c r="DP71">
        <v>99.658900000000003</v>
      </c>
      <c r="DQ71">
        <v>9.9628499999999995E-2</v>
      </c>
      <c r="DR71">
        <v>28.211600000000001</v>
      </c>
      <c r="DS71">
        <v>27.991</v>
      </c>
      <c r="DT71">
        <v>999.9</v>
      </c>
      <c r="DU71">
        <v>0</v>
      </c>
      <c r="DV71">
        <v>0</v>
      </c>
      <c r="DW71">
        <v>10055</v>
      </c>
      <c r="DX71">
        <v>0</v>
      </c>
      <c r="DY71">
        <v>72.081500000000005</v>
      </c>
      <c r="DZ71">
        <v>-50.955800000000004</v>
      </c>
      <c r="EA71">
        <v>357.23399999999998</v>
      </c>
      <c r="EB71">
        <v>406.53399999999999</v>
      </c>
      <c r="EC71">
        <v>6.8630699999999996</v>
      </c>
      <c r="ED71">
        <v>399.96899999999999</v>
      </c>
      <c r="EE71">
        <v>16.150700000000001</v>
      </c>
      <c r="EF71">
        <v>2.2935300000000001</v>
      </c>
      <c r="EG71">
        <v>1.6095600000000001</v>
      </c>
      <c r="EH71">
        <v>19.631</v>
      </c>
      <c r="EI71">
        <v>14.050599999999999</v>
      </c>
      <c r="EJ71">
        <v>1799.96</v>
      </c>
      <c r="EK71">
        <v>0.97799000000000003</v>
      </c>
      <c r="EL71">
        <v>2.2009500000000001E-2</v>
      </c>
      <c r="EM71">
        <v>0</v>
      </c>
      <c r="EN71">
        <v>773.38099999999997</v>
      </c>
      <c r="EO71">
        <v>4.9995000000000003</v>
      </c>
      <c r="EP71">
        <v>14582.6</v>
      </c>
      <c r="EQ71">
        <v>16659.400000000001</v>
      </c>
      <c r="ER71">
        <v>48.25</v>
      </c>
      <c r="ES71">
        <v>48.936999999999998</v>
      </c>
      <c r="ET71">
        <v>49.186999999999998</v>
      </c>
      <c r="EU71">
        <v>47.936999999999998</v>
      </c>
      <c r="EV71">
        <v>49.311999999999998</v>
      </c>
      <c r="EW71">
        <v>1755.45</v>
      </c>
      <c r="EX71">
        <v>39.51</v>
      </c>
      <c r="EY71">
        <v>0</v>
      </c>
      <c r="EZ71">
        <v>141</v>
      </c>
      <c r="FA71">
        <v>0</v>
      </c>
      <c r="FB71">
        <v>773.22476923076943</v>
      </c>
      <c r="FC71">
        <v>2.247794869610479</v>
      </c>
      <c r="FD71">
        <v>48.324786382807417</v>
      </c>
      <c r="FE71">
        <v>14575.20384615384</v>
      </c>
      <c r="FF71">
        <v>15</v>
      </c>
      <c r="FG71">
        <v>1693598123.0999999</v>
      </c>
      <c r="FH71" t="s">
        <v>709</v>
      </c>
      <c r="FI71">
        <v>1693598121.0999999</v>
      </c>
      <c r="FJ71">
        <v>1693598123.0999999</v>
      </c>
      <c r="FK71">
        <v>62</v>
      </c>
      <c r="FL71">
        <v>1.2E-2</v>
      </c>
      <c r="FM71">
        <v>1E-3</v>
      </c>
      <c r="FN71">
        <v>-2.3079999999999998</v>
      </c>
      <c r="FO71">
        <v>-8.1000000000000003E-2</v>
      </c>
      <c r="FP71">
        <v>400</v>
      </c>
      <c r="FQ71">
        <v>16</v>
      </c>
      <c r="FR71">
        <v>0.1</v>
      </c>
      <c r="FS71">
        <v>0.05</v>
      </c>
      <c r="FT71">
        <v>40.322138461526613</v>
      </c>
      <c r="FU71">
        <v>0.74266121487841263</v>
      </c>
      <c r="FV71">
        <v>0.15643238859139541</v>
      </c>
      <c r="FW71">
        <v>1</v>
      </c>
      <c r="FX71">
        <v>0.41235864750077039</v>
      </c>
      <c r="FY71">
        <v>-1.285486378644825E-2</v>
      </c>
      <c r="FZ71">
        <v>3.9547531600415062E-3</v>
      </c>
      <c r="GA71">
        <v>1</v>
      </c>
      <c r="GB71">
        <v>2</v>
      </c>
      <c r="GC71">
        <v>2</v>
      </c>
      <c r="GD71" t="s">
        <v>427</v>
      </c>
      <c r="GE71">
        <v>2.96983</v>
      </c>
      <c r="GF71">
        <v>2.8117999999999999</v>
      </c>
      <c r="GG71">
        <v>8.7806899999999993E-2</v>
      </c>
      <c r="GH71">
        <v>9.6130099999999996E-2</v>
      </c>
      <c r="GI71">
        <v>0.11659899999999999</v>
      </c>
      <c r="GJ71">
        <v>8.9812299999999998E-2</v>
      </c>
      <c r="GK71">
        <v>26964.400000000001</v>
      </c>
      <c r="GL71">
        <v>24600.799999999999</v>
      </c>
      <c r="GM71">
        <v>26568</v>
      </c>
      <c r="GN71">
        <v>25678.1</v>
      </c>
      <c r="GO71">
        <v>31929.599999999999</v>
      </c>
      <c r="GP71">
        <v>32911</v>
      </c>
      <c r="GQ71">
        <v>37610.6</v>
      </c>
      <c r="GR71">
        <v>37976.699999999997</v>
      </c>
      <c r="GS71">
        <v>1.9670000000000001</v>
      </c>
      <c r="GT71">
        <v>1.9466000000000001</v>
      </c>
      <c r="GU71">
        <v>2.5376699999999999E-2</v>
      </c>
      <c r="GV71">
        <v>0</v>
      </c>
      <c r="GW71">
        <v>27.576499999999999</v>
      </c>
      <c r="GX71">
        <v>999.9</v>
      </c>
      <c r="GY71">
        <v>22.1</v>
      </c>
      <c r="GZ71">
        <v>42.6</v>
      </c>
      <c r="HA71">
        <v>18.8657</v>
      </c>
      <c r="HB71">
        <v>61.448099999999997</v>
      </c>
      <c r="HC71">
        <v>14.114599999999999</v>
      </c>
      <c r="HD71">
        <v>1</v>
      </c>
      <c r="HE71">
        <v>0.31381100000000001</v>
      </c>
      <c r="HF71">
        <v>3.1630500000000001</v>
      </c>
      <c r="HG71">
        <v>20.277000000000001</v>
      </c>
      <c r="HH71">
        <v>5.2059100000000003</v>
      </c>
      <c r="HI71">
        <v>11.935700000000001</v>
      </c>
      <c r="HJ71">
        <v>4.9878</v>
      </c>
      <c r="HK71">
        <v>3.2909999999999999</v>
      </c>
      <c r="HL71">
        <v>9999</v>
      </c>
      <c r="HM71">
        <v>9999</v>
      </c>
      <c r="HN71">
        <v>9999</v>
      </c>
      <c r="HO71">
        <v>999.9</v>
      </c>
      <c r="HP71">
        <v>1.8702700000000001</v>
      </c>
      <c r="HQ71">
        <v>1.8764700000000001</v>
      </c>
      <c r="HR71">
        <v>1.8742399999999999</v>
      </c>
      <c r="HS71">
        <v>1.87252</v>
      </c>
      <c r="HT71">
        <v>1.87294</v>
      </c>
      <c r="HU71">
        <v>1.87039</v>
      </c>
      <c r="HV71">
        <v>1.87622</v>
      </c>
      <c r="HW71">
        <v>1.87531</v>
      </c>
      <c r="HX71">
        <v>5</v>
      </c>
      <c r="HY71">
        <v>0</v>
      </c>
      <c r="HZ71">
        <v>0</v>
      </c>
      <c r="IA71">
        <v>0</v>
      </c>
      <c r="IB71" t="s">
        <v>428</v>
      </c>
      <c r="IC71" t="s">
        <v>429</v>
      </c>
      <c r="ID71" t="s">
        <v>430</v>
      </c>
      <c r="IE71" t="s">
        <v>430</v>
      </c>
      <c r="IF71" t="s">
        <v>430</v>
      </c>
      <c r="IG71" t="s">
        <v>430</v>
      </c>
      <c r="IH71">
        <v>0</v>
      </c>
      <c r="II71">
        <v>100</v>
      </c>
      <c r="IJ71">
        <v>100</v>
      </c>
      <c r="IK71">
        <v>-2.2320000000000002</v>
      </c>
      <c r="IL71">
        <v>0.1598</v>
      </c>
      <c r="IM71">
        <v>-1.5036007113918319</v>
      </c>
      <c r="IN71">
        <v>-2.677719669153116E-3</v>
      </c>
      <c r="IO71">
        <v>1.9353498771248068E-6</v>
      </c>
      <c r="IP71">
        <v>-6.1862177325538213E-10</v>
      </c>
      <c r="IQ71">
        <v>-0.22479169368129179</v>
      </c>
      <c r="IR71">
        <v>-1.5299015507423901E-2</v>
      </c>
      <c r="IS71">
        <v>1.742162107778985E-3</v>
      </c>
      <c r="IT71">
        <v>-1.472690239905804E-5</v>
      </c>
      <c r="IU71">
        <v>3</v>
      </c>
      <c r="IV71">
        <v>2255</v>
      </c>
      <c r="IW71">
        <v>2</v>
      </c>
      <c r="IX71">
        <v>41</v>
      </c>
      <c r="IY71">
        <v>0.6</v>
      </c>
      <c r="IZ71">
        <v>0.6</v>
      </c>
      <c r="JA71">
        <v>0.96801800000000005</v>
      </c>
      <c r="JB71">
        <v>2.5488300000000002</v>
      </c>
      <c r="JC71">
        <v>1.5991200000000001</v>
      </c>
      <c r="JD71">
        <v>2.2595200000000002</v>
      </c>
      <c r="JE71">
        <v>1.5502899999999999</v>
      </c>
      <c r="JF71">
        <v>2.2595200000000002</v>
      </c>
      <c r="JG71">
        <v>42.085700000000003</v>
      </c>
      <c r="JH71">
        <v>15.9533</v>
      </c>
      <c r="JI71">
        <v>18</v>
      </c>
      <c r="JJ71">
        <v>503.79300000000001</v>
      </c>
      <c r="JK71">
        <v>459.786</v>
      </c>
      <c r="JL71">
        <v>23.286799999999999</v>
      </c>
      <c r="JM71">
        <v>31.326000000000001</v>
      </c>
      <c r="JN71">
        <v>29.999700000000001</v>
      </c>
      <c r="JO71">
        <v>31.389399999999998</v>
      </c>
      <c r="JP71">
        <v>31.3644</v>
      </c>
      <c r="JQ71">
        <v>19.402200000000001</v>
      </c>
      <c r="JR71">
        <v>0</v>
      </c>
      <c r="JS71">
        <v>4.1621300000000003</v>
      </c>
      <c r="JT71">
        <v>23.281300000000002</v>
      </c>
      <c r="JU71">
        <v>400</v>
      </c>
      <c r="JV71">
        <v>17.0871</v>
      </c>
      <c r="JW71">
        <v>99.194100000000006</v>
      </c>
      <c r="JX71">
        <v>98.666899999999998</v>
      </c>
    </row>
    <row r="72" spans="1:284" x14ac:dyDescent="0.3">
      <c r="A72">
        <v>56</v>
      </c>
      <c r="B72">
        <v>1693598257.0999999</v>
      </c>
      <c r="C72">
        <v>13391.599999904631</v>
      </c>
      <c r="D72" t="s">
        <v>710</v>
      </c>
      <c r="E72" t="s">
        <v>711</v>
      </c>
      <c r="F72" t="s">
        <v>416</v>
      </c>
      <c r="G72" t="s">
        <v>417</v>
      </c>
      <c r="H72" t="s">
        <v>665</v>
      </c>
      <c r="I72" t="s">
        <v>591</v>
      </c>
      <c r="J72" t="s">
        <v>31</v>
      </c>
      <c r="K72" t="s">
        <v>592</v>
      </c>
      <c r="L72" t="s">
        <v>666</v>
      </c>
      <c r="M72">
        <v>1693598257.0999999</v>
      </c>
      <c r="N72">
        <f t="shared" si="46"/>
        <v>5.1820291992393398E-3</v>
      </c>
      <c r="O72">
        <f t="shared" si="47"/>
        <v>5.1820291992393397</v>
      </c>
      <c r="P72">
        <f t="shared" si="48"/>
        <v>43.205152478308761</v>
      </c>
      <c r="Q72">
        <f t="shared" si="49"/>
        <v>445.27499999999998</v>
      </c>
      <c r="R72">
        <f t="shared" si="50"/>
        <v>230.32746137686527</v>
      </c>
      <c r="S72">
        <f t="shared" si="51"/>
        <v>22.976386389852379</v>
      </c>
      <c r="T72">
        <f t="shared" si="52"/>
        <v>44.41854387915</v>
      </c>
      <c r="U72">
        <f t="shared" si="53"/>
        <v>0.35380368395766287</v>
      </c>
      <c r="V72">
        <f t="shared" si="54"/>
        <v>2.9252422018746405</v>
      </c>
      <c r="W72">
        <f t="shared" si="55"/>
        <v>0.33163369192404191</v>
      </c>
      <c r="X72">
        <f t="shared" si="56"/>
        <v>0.20914707191923454</v>
      </c>
      <c r="Y72">
        <f t="shared" si="57"/>
        <v>344.37070065799651</v>
      </c>
      <c r="Z72">
        <f t="shared" si="58"/>
        <v>28.858430585590305</v>
      </c>
      <c r="AA72">
        <f t="shared" si="59"/>
        <v>28.0276</v>
      </c>
      <c r="AB72">
        <f t="shared" si="60"/>
        <v>3.8009498077204724</v>
      </c>
      <c r="AC72">
        <f t="shared" si="61"/>
        <v>59.727691629860971</v>
      </c>
      <c r="AD72">
        <f t="shared" si="62"/>
        <v>2.2897832939240002</v>
      </c>
      <c r="AE72">
        <f t="shared" si="63"/>
        <v>3.8337046543068123</v>
      </c>
      <c r="AF72">
        <f t="shared" si="64"/>
        <v>1.5111665137964723</v>
      </c>
      <c r="AG72">
        <f t="shared" si="65"/>
        <v>-228.52748768645489</v>
      </c>
      <c r="AH72">
        <f t="shared" si="66"/>
        <v>23.230043362633893</v>
      </c>
      <c r="AI72">
        <f t="shared" si="67"/>
        <v>1.7327547552814304</v>
      </c>
      <c r="AJ72">
        <f t="shared" si="68"/>
        <v>140.80601108945692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52539.516497470642</v>
      </c>
      <c r="AP72" t="s">
        <v>422</v>
      </c>
      <c r="AQ72">
        <v>10238.9</v>
      </c>
      <c r="AR72">
        <v>302.21199999999999</v>
      </c>
      <c r="AS72">
        <v>4052.3</v>
      </c>
      <c r="AT72">
        <f t="shared" si="72"/>
        <v>0.92542210596451402</v>
      </c>
      <c r="AU72">
        <v>-0.32343011824092421</v>
      </c>
      <c r="AV72" t="s">
        <v>712</v>
      </c>
      <c r="AW72">
        <v>10441.799999999999</v>
      </c>
      <c r="AX72">
        <v>782.84455999999989</v>
      </c>
      <c r="AY72">
        <v>1156.9700056091961</v>
      </c>
      <c r="AZ72">
        <f t="shared" si="73"/>
        <v>0.32336659014094538</v>
      </c>
      <c r="BA72">
        <v>0.5</v>
      </c>
      <c r="BB72">
        <f t="shared" si="74"/>
        <v>1513.1928003289981</v>
      </c>
      <c r="BC72">
        <f t="shared" si="75"/>
        <v>43.205152478308761</v>
      </c>
      <c r="BD72">
        <f t="shared" si="76"/>
        <v>244.65799803410826</v>
      </c>
      <c r="BE72">
        <f t="shared" si="77"/>
        <v>2.8766051878574696E-2</v>
      </c>
      <c r="BF72">
        <f t="shared" si="78"/>
        <v>2.5025108519267829</v>
      </c>
      <c r="BG72">
        <f t="shared" si="79"/>
        <v>254.68047614292263</v>
      </c>
      <c r="BH72" t="s">
        <v>713</v>
      </c>
      <c r="BI72">
        <v>607.98</v>
      </c>
      <c r="BJ72">
        <f t="shared" si="80"/>
        <v>607.98</v>
      </c>
      <c r="BK72">
        <f t="shared" si="81"/>
        <v>0.4745066881142942</v>
      </c>
      <c r="BL72">
        <f t="shared" si="82"/>
        <v>0.6814795201855115</v>
      </c>
      <c r="BM72">
        <f t="shared" si="83"/>
        <v>0.84061004621835489</v>
      </c>
      <c r="BN72">
        <f t="shared" si="84"/>
        <v>0.4376975040351363</v>
      </c>
      <c r="BO72">
        <f t="shared" si="85"/>
        <v>0.772069880597683</v>
      </c>
      <c r="BP72">
        <f t="shared" si="86"/>
        <v>0.52925694301610438</v>
      </c>
      <c r="BQ72">
        <f t="shared" si="87"/>
        <v>0.47074305698389562</v>
      </c>
      <c r="BR72">
        <v>6022</v>
      </c>
      <c r="BS72">
        <v>290.00000000000011</v>
      </c>
      <c r="BT72">
        <v>1063.27</v>
      </c>
      <c r="BU72">
        <v>165</v>
      </c>
      <c r="BV72">
        <v>10441.799999999999</v>
      </c>
      <c r="BW72">
        <v>1062.28</v>
      </c>
      <c r="BX72">
        <v>0.99</v>
      </c>
      <c r="BY72">
        <v>300.00000000000011</v>
      </c>
      <c r="BZ72">
        <v>38.299999999999997</v>
      </c>
      <c r="CA72">
        <v>1156.9700056091961</v>
      </c>
      <c r="CB72">
        <v>1.1762883186092929</v>
      </c>
      <c r="CC72">
        <v>-98.87372379055985</v>
      </c>
      <c r="CD72">
        <v>1.0045575991002691</v>
      </c>
      <c r="CE72">
        <v>0.9971180098205279</v>
      </c>
      <c r="CF72">
        <v>-1.1325922135706349E-2</v>
      </c>
      <c r="CG72">
        <v>289.99999999999989</v>
      </c>
      <c r="CH72">
        <v>1055.71</v>
      </c>
      <c r="CI72">
        <v>685</v>
      </c>
      <c r="CJ72">
        <v>10403.700000000001</v>
      </c>
      <c r="CK72">
        <v>1061.93</v>
      </c>
      <c r="CL72">
        <v>-6.22</v>
      </c>
      <c r="CZ72">
        <f t="shared" si="88"/>
        <v>1800.01</v>
      </c>
      <c r="DA72">
        <f t="shared" si="89"/>
        <v>1513.1928003289981</v>
      </c>
      <c r="DB72">
        <f t="shared" si="90"/>
        <v>0.84065799652724049</v>
      </c>
      <c r="DC72">
        <f t="shared" si="91"/>
        <v>0.1913159930544811</v>
      </c>
      <c r="DD72">
        <v>6</v>
      </c>
      <c r="DE72">
        <v>0.5</v>
      </c>
      <c r="DF72" t="s">
        <v>425</v>
      </c>
      <c r="DG72">
        <v>2</v>
      </c>
      <c r="DH72">
        <v>1693598257.0999999</v>
      </c>
      <c r="DI72">
        <v>445.27499999999998</v>
      </c>
      <c r="DJ72">
        <v>499.90899999999999</v>
      </c>
      <c r="DK72">
        <v>22.954000000000001</v>
      </c>
      <c r="DL72">
        <v>16.876200000000001</v>
      </c>
      <c r="DM72">
        <v>447.68</v>
      </c>
      <c r="DN72">
        <v>23.004999999999999</v>
      </c>
      <c r="DO72">
        <v>499.827</v>
      </c>
      <c r="DP72">
        <v>99.655000000000001</v>
      </c>
      <c r="DQ72">
        <v>0.10030600000000001</v>
      </c>
      <c r="DR72">
        <v>28.174900000000001</v>
      </c>
      <c r="DS72">
        <v>28.0276</v>
      </c>
      <c r="DT72">
        <v>999.9</v>
      </c>
      <c r="DU72">
        <v>0</v>
      </c>
      <c r="DV72">
        <v>0</v>
      </c>
      <c r="DW72">
        <v>10010</v>
      </c>
      <c r="DX72">
        <v>0</v>
      </c>
      <c r="DY72">
        <v>71.151799999999994</v>
      </c>
      <c r="DZ72">
        <v>-54.598799999999997</v>
      </c>
      <c r="EA72">
        <v>455.87299999999999</v>
      </c>
      <c r="EB72">
        <v>508.49</v>
      </c>
      <c r="EC72">
        <v>6.2948000000000004</v>
      </c>
      <c r="ED72">
        <v>499.90899999999999</v>
      </c>
      <c r="EE72">
        <v>16.876200000000001</v>
      </c>
      <c r="EF72">
        <v>2.30911</v>
      </c>
      <c r="EG72">
        <v>1.6818</v>
      </c>
      <c r="EH72">
        <v>19.740100000000002</v>
      </c>
      <c r="EI72">
        <v>14.7294</v>
      </c>
      <c r="EJ72">
        <v>1800.01</v>
      </c>
      <c r="EK72">
        <v>0.97800799999999999</v>
      </c>
      <c r="EL72">
        <v>2.19922E-2</v>
      </c>
      <c r="EM72">
        <v>0</v>
      </c>
      <c r="EN72">
        <v>783.226</v>
      </c>
      <c r="EO72">
        <v>4.9995000000000003</v>
      </c>
      <c r="EP72">
        <v>14756.1</v>
      </c>
      <c r="EQ72">
        <v>16659.900000000001</v>
      </c>
      <c r="ER72">
        <v>48.125</v>
      </c>
      <c r="ES72">
        <v>48.75</v>
      </c>
      <c r="ET72">
        <v>49.061999999999998</v>
      </c>
      <c r="EU72">
        <v>47.811999999999998</v>
      </c>
      <c r="EV72">
        <v>49.25</v>
      </c>
      <c r="EW72">
        <v>1755.53</v>
      </c>
      <c r="EX72">
        <v>39.479999999999997</v>
      </c>
      <c r="EY72">
        <v>0</v>
      </c>
      <c r="EZ72">
        <v>97.399999856948853</v>
      </c>
      <c r="FA72">
        <v>0</v>
      </c>
      <c r="FB72">
        <v>782.84455999999989</v>
      </c>
      <c r="FC72">
        <v>4.4351538533778383</v>
      </c>
      <c r="FD72">
        <v>70.707692407091884</v>
      </c>
      <c r="FE72">
        <v>14747.976000000001</v>
      </c>
      <c r="FF72">
        <v>15</v>
      </c>
      <c r="FG72">
        <v>1693598287.0999999</v>
      </c>
      <c r="FH72" t="s">
        <v>714</v>
      </c>
      <c r="FI72">
        <v>1693598278.0999999</v>
      </c>
      <c r="FJ72">
        <v>1693598287.0999999</v>
      </c>
      <c r="FK72">
        <v>63</v>
      </c>
      <c r="FL72">
        <v>3.4000000000000002E-2</v>
      </c>
      <c r="FM72">
        <v>4.0000000000000001E-3</v>
      </c>
      <c r="FN72">
        <v>-2.4049999999999998</v>
      </c>
      <c r="FO72">
        <v>-5.0999999999999997E-2</v>
      </c>
      <c r="FP72">
        <v>500</v>
      </c>
      <c r="FQ72">
        <v>17</v>
      </c>
      <c r="FR72">
        <v>0.13</v>
      </c>
      <c r="FS72">
        <v>0.03</v>
      </c>
      <c r="FT72">
        <v>43.089365371177891</v>
      </c>
      <c r="FU72">
        <v>0.80599236212130676</v>
      </c>
      <c r="FV72">
        <v>0.15783295819312271</v>
      </c>
      <c r="FW72">
        <v>1</v>
      </c>
      <c r="FX72">
        <v>0.37873064742167661</v>
      </c>
      <c r="FY72">
        <v>-1.502086827904776E-2</v>
      </c>
      <c r="FZ72">
        <v>2.3815762399473929E-3</v>
      </c>
      <c r="GA72">
        <v>1</v>
      </c>
      <c r="GB72">
        <v>2</v>
      </c>
      <c r="GC72">
        <v>2</v>
      </c>
      <c r="GD72" t="s">
        <v>427</v>
      </c>
      <c r="GE72">
        <v>2.9696899999999999</v>
      </c>
      <c r="GF72">
        <v>2.81209</v>
      </c>
      <c r="GG72">
        <v>0.105961</v>
      </c>
      <c r="GH72">
        <v>0.113755</v>
      </c>
      <c r="GI72">
        <v>0.11716600000000001</v>
      </c>
      <c r="GJ72">
        <v>9.2747200000000002E-2</v>
      </c>
      <c r="GK72">
        <v>26431.4</v>
      </c>
      <c r="GL72">
        <v>24124</v>
      </c>
      <c r="GM72">
        <v>26571.5</v>
      </c>
      <c r="GN72">
        <v>25681</v>
      </c>
      <c r="GO72">
        <v>31914.7</v>
      </c>
      <c r="GP72">
        <v>32808.9</v>
      </c>
      <c r="GQ72">
        <v>37616.5</v>
      </c>
      <c r="GR72">
        <v>37980.1</v>
      </c>
      <c r="GS72">
        <v>1.9681</v>
      </c>
      <c r="GT72">
        <v>1.9518</v>
      </c>
      <c r="GU72">
        <v>2.96831E-2</v>
      </c>
      <c r="GV72">
        <v>0</v>
      </c>
      <c r="GW72">
        <v>27.5428</v>
      </c>
      <c r="GX72">
        <v>999.9</v>
      </c>
      <c r="GY72">
        <v>22.9</v>
      </c>
      <c r="GZ72">
        <v>42.3</v>
      </c>
      <c r="HA72">
        <v>19.243500000000001</v>
      </c>
      <c r="HB72">
        <v>61.528100000000002</v>
      </c>
      <c r="HC72">
        <v>14.054500000000001</v>
      </c>
      <c r="HD72">
        <v>1</v>
      </c>
      <c r="HE72">
        <v>0.30762200000000001</v>
      </c>
      <c r="HF72">
        <v>3.3391600000000001</v>
      </c>
      <c r="HG72">
        <v>20.273399999999999</v>
      </c>
      <c r="HH72">
        <v>5.2100999999999997</v>
      </c>
      <c r="HI72">
        <v>11.9321</v>
      </c>
      <c r="HJ72">
        <v>4.9878</v>
      </c>
      <c r="HK72">
        <v>3.2909999999999999</v>
      </c>
      <c r="HL72">
        <v>9999</v>
      </c>
      <c r="HM72">
        <v>9999</v>
      </c>
      <c r="HN72">
        <v>9999</v>
      </c>
      <c r="HO72">
        <v>999.9</v>
      </c>
      <c r="HP72">
        <v>1.8702700000000001</v>
      </c>
      <c r="HQ72">
        <v>1.87642</v>
      </c>
      <c r="HR72">
        <v>1.8742399999999999</v>
      </c>
      <c r="HS72">
        <v>1.8724799999999999</v>
      </c>
      <c r="HT72">
        <v>1.87296</v>
      </c>
      <c r="HU72">
        <v>1.8703399999999999</v>
      </c>
      <c r="HV72">
        <v>1.87622</v>
      </c>
      <c r="HW72">
        <v>1.87531</v>
      </c>
      <c r="HX72">
        <v>5</v>
      </c>
      <c r="HY72">
        <v>0</v>
      </c>
      <c r="HZ72">
        <v>0</v>
      </c>
      <c r="IA72">
        <v>0</v>
      </c>
      <c r="IB72" t="s">
        <v>428</v>
      </c>
      <c r="IC72" t="s">
        <v>429</v>
      </c>
      <c r="ID72" t="s">
        <v>430</v>
      </c>
      <c r="IE72" t="s">
        <v>430</v>
      </c>
      <c r="IF72" t="s">
        <v>430</v>
      </c>
      <c r="IG72" t="s">
        <v>430</v>
      </c>
      <c r="IH72">
        <v>0</v>
      </c>
      <c r="II72">
        <v>100</v>
      </c>
      <c r="IJ72">
        <v>100</v>
      </c>
      <c r="IK72">
        <v>-2.4049999999999998</v>
      </c>
      <c r="IL72">
        <v>-5.0999999999999997E-2</v>
      </c>
      <c r="IM72">
        <v>-1.5036007113918319</v>
      </c>
      <c r="IN72">
        <v>-2.677719669153116E-3</v>
      </c>
      <c r="IO72">
        <v>1.9353498771248068E-6</v>
      </c>
      <c r="IP72">
        <v>-6.1862177325538213E-10</v>
      </c>
      <c r="IQ72">
        <v>-0.22479169368129179</v>
      </c>
      <c r="IR72">
        <v>-1.5299015507423901E-2</v>
      </c>
      <c r="IS72">
        <v>1.742162107778985E-3</v>
      </c>
      <c r="IT72">
        <v>-1.472690239905804E-5</v>
      </c>
      <c r="IU72">
        <v>3</v>
      </c>
      <c r="IV72">
        <v>2255</v>
      </c>
      <c r="IW72">
        <v>2</v>
      </c>
      <c r="IX72">
        <v>41</v>
      </c>
      <c r="IY72">
        <v>2.2999999999999998</v>
      </c>
      <c r="IZ72">
        <v>2.2000000000000002</v>
      </c>
      <c r="JA72">
        <v>1.15601</v>
      </c>
      <c r="JB72">
        <v>2.5402800000000001</v>
      </c>
      <c r="JC72">
        <v>1.6003400000000001</v>
      </c>
      <c r="JD72">
        <v>2.2583000000000002</v>
      </c>
      <c r="JE72">
        <v>1.5502899999999999</v>
      </c>
      <c r="JF72">
        <v>2.2668499999999998</v>
      </c>
      <c r="JG72">
        <v>41.822299999999998</v>
      </c>
      <c r="JH72">
        <v>15.9358</v>
      </c>
      <c r="JI72">
        <v>18</v>
      </c>
      <c r="JJ72">
        <v>503.87799999999999</v>
      </c>
      <c r="JK72">
        <v>462.459</v>
      </c>
      <c r="JL72">
        <v>23.0809</v>
      </c>
      <c r="JM72">
        <v>31.239599999999999</v>
      </c>
      <c r="JN72">
        <v>29.999500000000001</v>
      </c>
      <c r="JO72">
        <v>31.312799999999999</v>
      </c>
      <c r="JP72">
        <v>31.291699999999999</v>
      </c>
      <c r="JQ72">
        <v>23.180399999999999</v>
      </c>
      <c r="JR72">
        <v>0</v>
      </c>
      <c r="JS72">
        <v>9.9538700000000002</v>
      </c>
      <c r="JT72">
        <v>23.085799999999999</v>
      </c>
      <c r="JU72">
        <v>500</v>
      </c>
      <c r="JV72">
        <v>17.195399999999999</v>
      </c>
      <c r="JW72">
        <v>99.208699999999993</v>
      </c>
      <c r="JX72">
        <v>98.676699999999997</v>
      </c>
    </row>
    <row r="73" spans="1:284" x14ac:dyDescent="0.3">
      <c r="A73">
        <v>57</v>
      </c>
      <c r="B73">
        <v>1693598397.5999999</v>
      </c>
      <c r="C73">
        <v>13532.099999904631</v>
      </c>
      <c r="D73" t="s">
        <v>715</v>
      </c>
      <c r="E73" t="s">
        <v>716</v>
      </c>
      <c r="F73" t="s">
        <v>416</v>
      </c>
      <c r="G73" t="s">
        <v>417</v>
      </c>
      <c r="H73" t="s">
        <v>665</v>
      </c>
      <c r="I73" t="s">
        <v>591</v>
      </c>
      <c r="J73" t="s">
        <v>31</v>
      </c>
      <c r="K73" t="s">
        <v>592</v>
      </c>
      <c r="L73" t="s">
        <v>666</v>
      </c>
      <c r="M73">
        <v>1693598397.5999999</v>
      </c>
      <c r="N73">
        <f t="shared" si="46"/>
        <v>4.9758017687146407E-3</v>
      </c>
      <c r="O73">
        <f t="shared" si="47"/>
        <v>4.975801768714641</v>
      </c>
      <c r="P73">
        <f t="shared" si="48"/>
        <v>45.023255527492182</v>
      </c>
      <c r="Q73">
        <f t="shared" si="49"/>
        <v>542.82799999999997</v>
      </c>
      <c r="R73">
        <f t="shared" si="50"/>
        <v>311.61571482632706</v>
      </c>
      <c r="S73">
        <f t="shared" si="51"/>
        <v>31.084298575748651</v>
      </c>
      <c r="T73">
        <f t="shared" si="52"/>
        <v>54.148192226699997</v>
      </c>
      <c r="U73">
        <f t="shared" si="53"/>
        <v>0.3444409375651814</v>
      </c>
      <c r="V73">
        <f t="shared" si="54"/>
        <v>2.9299986662406523</v>
      </c>
      <c r="W73">
        <f t="shared" si="55"/>
        <v>0.32342327912903501</v>
      </c>
      <c r="X73">
        <f t="shared" si="56"/>
        <v>0.20392094116377343</v>
      </c>
      <c r="Y73">
        <f t="shared" si="57"/>
        <v>344.37830065798187</v>
      </c>
      <c r="Z73">
        <f t="shared" si="58"/>
        <v>28.808776320280163</v>
      </c>
      <c r="AA73">
        <f t="shared" si="59"/>
        <v>27.991700000000002</v>
      </c>
      <c r="AB73">
        <f t="shared" si="60"/>
        <v>3.7930038902486687</v>
      </c>
      <c r="AC73">
        <f t="shared" si="61"/>
        <v>60.490460803688386</v>
      </c>
      <c r="AD73">
        <f t="shared" si="62"/>
        <v>2.3052493473449998</v>
      </c>
      <c r="AE73">
        <f t="shared" si="63"/>
        <v>3.810930379297818</v>
      </c>
      <c r="AF73">
        <f t="shared" si="64"/>
        <v>1.4877545429036689</v>
      </c>
      <c r="AG73">
        <f t="shared" si="65"/>
        <v>-219.43285800031566</v>
      </c>
      <c r="AH73">
        <f t="shared" si="66"/>
        <v>12.779132926834174</v>
      </c>
      <c r="AI73">
        <f t="shared" si="67"/>
        <v>0.95100723683638644</v>
      </c>
      <c r="AJ73">
        <f t="shared" si="68"/>
        <v>138.67558282133677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52694.125965212719</v>
      </c>
      <c r="AP73" t="s">
        <v>422</v>
      </c>
      <c r="AQ73">
        <v>10238.9</v>
      </c>
      <c r="AR73">
        <v>302.21199999999999</v>
      </c>
      <c r="AS73">
        <v>4052.3</v>
      </c>
      <c r="AT73">
        <f t="shared" si="72"/>
        <v>0.92542210596451402</v>
      </c>
      <c r="AU73">
        <v>-0.32343011824092421</v>
      </c>
      <c r="AV73" t="s">
        <v>717</v>
      </c>
      <c r="AW73">
        <v>10440.4</v>
      </c>
      <c r="AX73">
        <v>792.27361538461525</v>
      </c>
      <c r="AY73">
        <v>1198.3745574491011</v>
      </c>
      <c r="AZ73">
        <f t="shared" si="73"/>
        <v>0.33887647191786641</v>
      </c>
      <c r="BA73">
        <v>0.5</v>
      </c>
      <c r="BB73">
        <f t="shared" si="74"/>
        <v>1513.2264003289908</v>
      </c>
      <c r="BC73">
        <f t="shared" si="75"/>
        <v>45.023255527492182</v>
      </c>
      <c r="BD73">
        <f t="shared" si="76"/>
        <v>256.39841187823066</v>
      </c>
      <c r="BE73">
        <f t="shared" si="77"/>
        <v>2.9966887728018934E-2</v>
      </c>
      <c r="BF73">
        <f t="shared" si="78"/>
        <v>2.3814970242908502</v>
      </c>
      <c r="BG73">
        <f t="shared" si="79"/>
        <v>256.63229889268797</v>
      </c>
      <c r="BH73" t="s">
        <v>718</v>
      </c>
      <c r="BI73">
        <v>613.77</v>
      </c>
      <c r="BJ73">
        <f t="shared" si="80"/>
        <v>613.77</v>
      </c>
      <c r="BK73">
        <f t="shared" si="81"/>
        <v>0.487831249266097</v>
      </c>
      <c r="BL73">
        <f t="shared" si="82"/>
        <v>0.69465921346301374</v>
      </c>
      <c r="BM73">
        <f t="shared" si="83"/>
        <v>0.82998416257845609</v>
      </c>
      <c r="BN73">
        <f t="shared" si="84"/>
        <v>0.45315544449931</v>
      </c>
      <c r="BO73">
        <f t="shared" si="85"/>
        <v>0.76102892586811266</v>
      </c>
      <c r="BP73">
        <f t="shared" si="86"/>
        <v>0.53814866123014049</v>
      </c>
      <c r="BQ73">
        <f t="shared" si="87"/>
        <v>0.46185133876985951</v>
      </c>
      <c r="BR73">
        <v>6024</v>
      </c>
      <c r="BS73">
        <v>290.00000000000011</v>
      </c>
      <c r="BT73">
        <v>1097.3499999999999</v>
      </c>
      <c r="BU73">
        <v>175</v>
      </c>
      <c r="BV73">
        <v>10440.4</v>
      </c>
      <c r="BW73">
        <v>1096.54</v>
      </c>
      <c r="BX73">
        <v>0.81</v>
      </c>
      <c r="BY73">
        <v>300.00000000000011</v>
      </c>
      <c r="BZ73">
        <v>38.299999999999997</v>
      </c>
      <c r="CA73">
        <v>1198.3745574491011</v>
      </c>
      <c r="CB73">
        <v>1.2157638517939919</v>
      </c>
      <c r="CC73">
        <v>-106.31514360194021</v>
      </c>
      <c r="CD73">
        <v>1.038344855415672</v>
      </c>
      <c r="CE73">
        <v>0.99733625523703096</v>
      </c>
      <c r="CF73">
        <v>-1.1326664071190221E-2</v>
      </c>
      <c r="CG73">
        <v>289.99999999999989</v>
      </c>
      <c r="CH73">
        <v>1090.43</v>
      </c>
      <c r="CI73">
        <v>655</v>
      </c>
      <c r="CJ73">
        <v>10407.6</v>
      </c>
      <c r="CK73">
        <v>1096.22</v>
      </c>
      <c r="CL73">
        <v>-5.79</v>
      </c>
      <c r="CZ73">
        <f t="shared" si="88"/>
        <v>1800.05</v>
      </c>
      <c r="DA73">
        <f t="shared" si="89"/>
        <v>1513.2264003289908</v>
      </c>
      <c r="DB73">
        <f t="shared" si="90"/>
        <v>0.84065798190549756</v>
      </c>
      <c r="DC73">
        <f t="shared" si="91"/>
        <v>0.19131596381099519</v>
      </c>
      <c r="DD73">
        <v>6</v>
      </c>
      <c r="DE73">
        <v>0.5</v>
      </c>
      <c r="DF73" t="s">
        <v>425</v>
      </c>
      <c r="DG73">
        <v>2</v>
      </c>
      <c r="DH73">
        <v>1693598397.5999999</v>
      </c>
      <c r="DI73">
        <v>542.82799999999997</v>
      </c>
      <c r="DJ73">
        <v>600.06299999999999</v>
      </c>
      <c r="DK73">
        <v>23.1098</v>
      </c>
      <c r="DL73">
        <v>17.2803</v>
      </c>
      <c r="DM73">
        <v>545.16800000000001</v>
      </c>
      <c r="DN73">
        <v>22.943300000000001</v>
      </c>
      <c r="DO73">
        <v>500.298</v>
      </c>
      <c r="DP73">
        <v>99.651899999999998</v>
      </c>
      <c r="DQ73">
        <v>0.10012500000000001</v>
      </c>
      <c r="DR73">
        <v>28.072600000000001</v>
      </c>
      <c r="DS73">
        <v>27.991700000000002</v>
      </c>
      <c r="DT73">
        <v>999.9</v>
      </c>
      <c r="DU73">
        <v>0</v>
      </c>
      <c r="DV73">
        <v>0</v>
      </c>
      <c r="DW73">
        <v>10037.5</v>
      </c>
      <c r="DX73">
        <v>0</v>
      </c>
      <c r="DY73">
        <v>70.861900000000006</v>
      </c>
      <c r="DZ73">
        <v>-57.235300000000002</v>
      </c>
      <c r="EA73">
        <v>555.66899999999998</v>
      </c>
      <c r="EB73">
        <v>610.61500000000001</v>
      </c>
      <c r="EC73">
        <v>5.8295000000000003</v>
      </c>
      <c r="ED73">
        <v>600.06299999999999</v>
      </c>
      <c r="EE73">
        <v>17.2803</v>
      </c>
      <c r="EF73">
        <v>2.30294</v>
      </c>
      <c r="EG73">
        <v>1.7220200000000001</v>
      </c>
      <c r="EH73">
        <v>19.696999999999999</v>
      </c>
      <c r="EI73">
        <v>15.096299999999999</v>
      </c>
      <c r="EJ73">
        <v>1800.05</v>
      </c>
      <c r="EK73">
        <v>0.97800799999999999</v>
      </c>
      <c r="EL73">
        <v>2.19922E-2</v>
      </c>
      <c r="EM73">
        <v>0</v>
      </c>
      <c r="EN73">
        <v>792.34199999999998</v>
      </c>
      <c r="EO73">
        <v>4.9995000000000003</v>
      </c>
      <c r="EP73">
        <v>14918.8</v>
      </c>
      <c r="EQ73">
        <v>16660.3</v>
      </c>
      <c r="ER73">
        <v>48.061999999999998</v>
      </c>
      <c r="ES73">
        <v>48.75</v>
      </c>
      <c r="ET73">
        <v>49</v>
      </c>
      <c r="EU73">
        <v>47.811999999999998</v>
      </c>
      <c r="EV73">
        <v>49.125</v>
      </c>
      <c r="EW73">
        <v>1755.57</v>
      </c>
      <c r="EX73">
        <v>39.479999999999997</v>
      </c>
      <c r="EY73">
        <v>0</v>
      </c>
      <c r="EZ73">
        <v>138.79999995231631</v>
      </c>
      <c r="FA73">
        <v>0</v>
      </c>
      <c r="FB73">
        <v>792.27361538461525</v>
      </c>
      <c r="FC73">
        <v>1.902427345445125</v>
      </c>
      <c r="FD73">
        <v>30.270085491644348</v>
      </c>
      <c r="FE73">
        <v>14908.78461538462</v>
      </c>
      <c r="FF73">
        <v>15</v>
      </c>
      <c r="FG73">
        <v>1693598363.0999999</v>
      </c>
      <c r="FH73" t="s">
        <v>719</v>
      </c>
      <c r="FI73">
        <v>1693598363.0999999</v>
      </c>
      <c r="FJ73">
        <v>1693598360.5999999</v>
      </c>
      <c r="FK73">
        <v>64</v>
      </c>
      <c r="FL73">
        <v>0.114</v>
      </c>
      <c r="FM73">
        <v>-1E-3</v>
      </c>
      <c r="FN73">
        <v>-2.4009999999999998</v>
      </c>
      <c r="FO73">
        <v>-3.3000000000000002E-2</v>
      </c>
      <c r="FP73">
        <v>600</v>
      </c>
      <c r="FQ73">
        <v>18</v>
      </c>
      <c r="FR73">
        <v>0.17</v>
      </c>
      <c r="FS73">
        <v>0.04</v>
      </c>
      <c r="FT73">
        <v>45.03005578443355</v>
      </c>
      <c r="FU73">
        <v>3.2124889193374619E-2</v>
      </c>
      <c r="FV73">
        <v>9.9644302256107584E-2</v>
      </c>
      <c r="FW73">
        <v>1</v>
      </c>
      <c r="FX73">
        <v>0.34077101427560291</v>
      </c>
      <c r="FY73">
        <v>2.9983688341687811E-2</v>
      </c>
      <c r="FZ73">
        <v>5.719687980836009E-3</v>
      </c>
      <c r="GA73">
        <v>1</v>
      </c>
      <c r="GB73">
        <v>2</v>
      </c>
      <c r="GC73">
        <v>2</v>
      </c>
      <c r="GD73" t="s">
        <v>427</v>
      </c>
      <c r="GE73">
        <v>2.9709599999999998</v>
      </c>
      <c r="GF73">
        <v>2.8121499999999999</v>
      </c>
      <c r="GG73">
        <v>0.122553</v>
      </c>
      <c r="GH73">
        <v>0.12980800000000001</v>
      </c>
      <c r="GI73">
        <v>0.116949</v>
      </c>
      <c r="GJ73">
        <v>9.4361799999999996E-2</v>
      </c>
      <c r="GK73">
        <v>25942</v>
      </c>
      <c r="GL73">
        <v>23687.599999999999</v>
      </c>
      <c r="GM73">
        <v>26572.9</v>
      </c>
      <c r="GN73">
        <v>25681.8</v>
      </c>
      <c r="GO73">
        <v>31924.799999999999</v>
      </c>
      <c r="GP73">
        <v>32751.7</v>
      </c>
      <c r="GQ73">
        <v>37617.9</v>
      </c>
      <c r="GR73">
        <v>37980.199999999997</v>
      </c>
      <c r="GS73">
        <v>1.9683999999999999</v>
      </c>
      <c r="GT73">
        <v>1.9552</v>
      </c>
      <c r="GU73">
        <v>2.79844E-2</v>
      </c>
      <c r="GV73">
        <v>0</v>
      </c>
      <c r="GW73">
        <v>27.534600000000001</v>
      </c>
      <c r="GX73">
        <v>999.9</v>
      </c>
      <c r="GY73">
        <v>24</v>
      </c>
      <c r="GZ73">
        <v>41.9</v>
      </c>
      <c r="HA73">
        <v>19.747900000000001</v>
      </c>
      <c r="HB73">
        <v>61.508099999999999</v>
      </c>
      <c r="HC73">
        <v>13.3253</v>
      </c>
      <c r="HD73">
        <v>1</v>
      </c>
      <c r="HE73">
        <v>0.30532500000000001</v>
      </c>
      <c r="HF73">
        <v>3.2498999999999998</v>
      </c>
      <c r="HG73">
        <v>20.275700000000001</v>
      </c>
      <c r="HH73">
        <v>5.2112999999999996</v>
      </c>
      <c r="HI73">
        <v>11.9351</v>
      </c>
      <c r="HJ73">
        <v>4.9875999999999996</v>
      </c>
      <c r="HK73">
        <v>3.2909999999999999</v>
      </c>
      <c r="HL73">
        <v>9999</v>
      </c>
      <c r="HM73">
        <v>9999</v>
      </c>
      <c r="HN73">
        <v>9999</v>
      </c>
      <c r="HO73">
        <v>999.9</v>
      </c>
      <c r="HP73">
        <v>1.8702700000000001</v>
      </c>
      <c r="HQ73">
        <v>1.87639</v>
      </c>
      <c r="HR73">
        <v>1.8742399999999999</v>
      </c>
      <c r="HS73">
        <v>1.8724400000000001</v>
      </c>
      <c r="HT73">
        <v>1.8729199999999999</v>
      </c>
      <c r="HU73">
        <v>1.8703099999999999</v>
      </c>
      <c r="HV73">
        <v>1.87622</v>
      </c>
      <c r="HW73">
        <v>1.87531</v>
      </c>
      <c r="HX73">
        <v>5</v>
      </c>
      <c r="HY73">
        <v>0</v>
      </c>
      <c r="HZ73">
        <v>0</v>
      </c>
      <c r="IA73">
        <v>0</v>
      </c>
      <c r="IB73" t="s">
        <v>428</v>
      </c>
      <c r="IC73" t="s">
        <v>429</v>
      </c>
      <c r="ID73" t="s">
        <v>430</v>
      </c>
      <c r="IE73" t="s">
        <v>430</v>
      </c>
      <c r="IF73" t="s">
        <v>430</v>
      </c>
      <c r="IG73" t="s">
        <v>430</v>
      </c>
      <c r="IH73">
        <v>0</v>
      </c>
      <c r="II73">
        <v>100</v>
      </c>
      <c r="IJ73">
        <v>100</v>
      </c>
      <c r="IK73">
        <v>-2.34</v>
      </c>
      <c r="IL73">
        <v>0.16650000000000001</v>
      </c>
      <c r="IM73">
        <v>-1.3552762002934891</v>
      </c>
      <c r="IN73">
        <v>-2.677719669153116E-3</v>
      </c>
      <c r="IO73">
        <v>1.9353498771248068E-6</v>
      </c>
      <c r="IP73">
        <v>-6.1862177325538213E-10</v>
      </c>
      <c r="IQ73">
        <v>-0.2216354433386564</v>
      </c>
      <c r="IR73">
        <v>-1.5299015507423901E-2</v>
      </c>
      <c r="IS73">
        <v>1.742162107778985E-3</v>
      </c>
      <c r="IT73">
        <v>-1.472690239905804E-5</v>
      </c>
      <c r="IU73">
        <v>3</v>
      </c>
      <c r="IV73">
        <v>2255</v>
      </c>
      <c r="IW73">
        <v>2</v>
      </c>
      <c r="IX73">
        <v>41</v>
      </c>
      <c r="IY73">
        <v>0.6</v>
      </c>
      <c r="IZ73">
        <v>0.6</v>
      </c>
      <c r="JA73">
        <v>1.33911</v>
      </c>
      <c r="JB73">
        <v>2.52075</v>
      </c>
      <c r="JC73">
        <v>1.5991200000000001</v>
      </c>
      <c r="JD73">
        <v>2.2583000000000002</v>
      </c>
      <c r="JE73">
        <v>1.5502899999999999</v>
      </c>
      <c r="JF73">
        <v>2.3706100000000001</v>
      </c>
      <c r="JG73">
        <v>41.534399999999998</v>
      </c>
      <c r="JH73">
        <v>15.9358</v>
      </c>
      <c r="JI73">
        <v>18</v>
      </c>
      <c r="JJ73">
        <v>503.71699999999998</v>
      </c>
      <c r="JK73">
        <v>464.20400000000001</v>
      </c>
      <c r="JL73">
        <v>22.9542</v>
      </c>
      <c r="JM73">
        <v>31.208500000000001</v>
      </c>
      <c r="JN73">
        <v>29.999700000000001</v>
      </c>
      <c r="JO73">
        <v>31.269200000000001</v>
      </c>
      <c r="JP73">
        <v>31.242799999999999</v>
      </c>
      <c r="JQ73">
        <v>26.827400000000001</v>
      </c>
      <c r="JR73">
        <v>7.8621800000000004</v>
      </c>
      <c r="JS73">
        <v>13.466100000000001</v>
      </c>
      <c r="JT73">
        <v>22.975999999999999</v>
      </c>
      <c r="JU73">
        <v>600</v>
      </c>
      <c r="JV73">
        <v>17.111899999999999</v>
      </c>
      <c r="JW73">
        <v>99.212900000000005</v>
      </c>
      <c r="JX73">
        <v>98.678200000000004</v>
      </c>
    </row>
    <row r="74" spans="1:284" x14ac:dyDescent="0.3">
      <c r="A74">
        <v>58</v>
      </c>
      <c r="B74">
        <v>1693598497.0999999</v>
      </c>
      <c r="C74">
        <v>13631.599999904631</v>
      </c>
      <c r="D74" t="s">
        <v>720</v>
      </c>
      <c r="E74" t="s">
        <v>721</v>
      </c>
      <c r="F74" t="s">
        <v>416</v>
      </c>
      <c r="G74" t="s">
        <v>417</v>
      </c>
      <c r="H74" t="s">
        <v>665</v>
      </c>
      <c r="I74" t="s">
        <v>591</v>
      </c>
      <c r="J74" t="s">
        <v>31</v>
      </c>
      <c r="K74" t="s">
        <v>592</v>
      </c>
      <c r="L74" t="s">
        <v>666</v>
      </c>
      <c r="M74">
        <v>1693598497.0999999</v>
      </c>
      <c r="N74">
        <f t="shared" si="46"/>
        <v>4.1513982385551996E-3</v>
      </c>
      <c r="O74">
        <f t="shared" si="47"/>
        <v>4.1513982385552</v>
      </c>
      <c r="P74">
        <f t="shared" si="48"/>
        <v>45.911170421388263</v>
      </c>
      <c r="Q74">
        <f t="shared" si="49"/>
        <v>741.20299999999997</v>
      </c>
      <c r="R74">
        <f t="shared" si="50"/>
        <v>445.26702267132043</v>
      </c>
      <c r="S74">
        <f t="shared" si="51"/>
        <v>44.416196209132387</v>
      </c>
      <c r="T74">
        <f t="shared" si="52"/>
        <v>73.936348758302088</v>
      </c>
      <c r="U74">
        <f t="shared" si="53"/>
        <v>0.27312406195681865</v>
      </c>
      <c r="V74">
        <f t="shared" si="54"/>
        <v>2.9225597162007451</v>
      </c>
      <c r="W74">
        <f t="shared" si="55"/>
        <v>0.25969480579876608</v>
      </c>
      <c r="X74">
        <f t="shared" si="56"/>
        <v>0.16346077837224296</v>
      </c>
      <c r="Y74">
        <f t="shared" si="57"/>
        <v>344.36688749799646</v>
      </c>
      <c r="Z74">
        <f t="shared" si="58"/>
        <v>29.006782156296705</v>
      </c>
      <c r="AA74">
        <f t="shared" si="59"/>
        <v>28.048500000000001</v>
      </c>
      <c r="AB74">
        <f t="shared" si="60"/>
        <v>3.8055823890203015</v>
      </c>
      <c r="AC74">
        <f t="shared" si="61"/>
        <v>59.352496522334576</v>
      </c>
      <c r="AD74">
        <f t="shared" si="62"/>
        <v>2.2594585403115599</v>
      </c>
      <c r="AE74">
        <f t="shared" si="63"/>
        <v>3.8068466748678667</v>
      </c>
      <c r="AF74">
        <f t="shared" si="64"/>
        <v>1.5461238487087416</v>
      </c>
      <c r="AG74">
        <f t="shared" si="65"/>
        <v>-183.0766623202843</v>
      </c>
      <c r="AH74">
        <f t="shared" si="66"/>
        <v>0.89809792469308913</v>
      </c>
      <c r="AI74">
        <f t="shared" si="67"/>
        <v>6.7018274814423823E-2</v>
      </c>
      <c r="AJ74">
        <f t="shared" si="68"/>
        <v>162.25534137721965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52483.407736150439</v>
      </c>
      <c r="AP74" t="s">
        <v>422</v>
      </c>
      <c r="AQ74">
        <v>10238.9</v>
      </c>
      <c r="AR74">
        <v>302.21199999999999</v>
      </c>
      <c r="AS74">
        <v>4052.3</v>
      </c>
      <c r="AT74">
        <f t="shared" si="72"/>
        <v>0.92542210596451402</v>
      </c>
      <c r="AU74">
        <v>-0.32343011824092421</v>
      </c>
      <c r="AV74" t="s">
        <v>722</v>
      </c>
      <c r="AW74">
        <v>10438.1</v>
      </c>
      <c r="AX74">
        <v>794.14600000000007</v>
      </c>
      <c r="AY74">
        <v>1212.6408365059301</v>
      </c>
      <c r="AZ74">
        <f t="shared" si="73"/>
        <v>0.34511029474462496</v>
      </c>
      <c r="BA74">
        <v>0.5</v>
      </c>
      <c r="BB74">
        <f t="shared" si="74"/>
        <v>1513.1759937489983</v>
      </c>
      <c r="BC74">
        <f t="shared" si="75"/>
        <v>45.911170421388263</v>
      </c>
      <c r="BD74">
        <f t="shared" si="76"/>
        <v>261.10630660160376</v>
      </c>
      <c r="BE74">
        <f t="shared" si="77"/>
        <v>3.055467488952145E-2</v>
      </c>
      <c r="BF74">
        <f t="shared" si="78"/>
        <v>2.3417149398301524</v>
      </c>
      <c r="BG74">
        <f t="shared" si="79"/>
        <v>257.28049156439175</v>
      </c>
      <c r="BH74" t="s">
        <v>723</v>
      </c>
      <c r="BI74">
        <v>613.17999999999995</v>
      </c>
      <c r="BJ74">
        <f t="shared" si="80"/>
        <v>613.17999999999995</v>
      </c>
      <c r="BK74">
        <f t="shared" si="81"/>
        <v>0.49434327004292555</v>
      </c>
      <c r="BL74">
        <f t="shared" si="82"/>
        <v>0.69811872773074823</v>
      </c>
      <c r="BM74">
        <f t="shared" si="83"/>
        <v>0.82569353889776154</v>
      </c>
      <c r="BN74">
        <f t="shared" si="84"/>
        <v>0.45966781776381505</v>
      </c>
      <c r="BO74">
        <f t="shared" si="85"/>
        <v>0.75722467405940075</v>
      </c>
      <c r="BP74">
        <f t="shared" si="86"/>
        <v>0.53903494001095531</v>
      </c>
      <c r="BQ74">
        <f t="shared" si="87"/>
        <v>0.46096505998904469</v>
      </c>
      <c r="BR74">
        <v>6026</v>
      </c>
      <c r="BS74">
        <v>290.00000000000011</v>
      </c>
      <c r="BT74">
        <v>1109.68</v>
      </c>
      <c r="BU74">
        <v>185</v>
      </c>
      <c r="BV74">
        <v>10438.1</v>
      </c>
      <c r="BW74">
        <v>1107.83</v>
      </c>
      <c r="BX74">
        <v>1.85</v>
      </c>
      <c r="BY74">
        <v>300.00000000000011</v>
      </c>
      <c r="BZ74">
        <v>38.299999999999997</v>
      </c>
      <c r="CA74">
        <v>1212.6408365059301</v>
      </c>
      <c r="CB74">
        <v>1.081676974101663</v>
      </c>
      <c r="CC74">
        <v>-109.4058850236359</v>
      </c>
      <c r="CD74">
        <v>0.92379851297655247</v>
      </c>
      <c r="CE74">
        <v>0.99800765266529923</v>
      </c>
      <c r="CF74">
        <v>-1.132641423804227E-2</v>
      </c>
      <c r="CG74">
        <v>289.99999999999989</v>
      </c>
      <c r="CH74">
        <v>1101.76</v>
      </c>
      <c r="CI74">
        <v>665</v>
      </c>
      <c r="CJ74">
        <v>10406.299999999999</v>
      </c>
      <c r="CK74">
        <v>1107.51</v>
      </c>
      <c r="CL74">
        <v>-5.75</v>
      </c>
      <c r="CZ74">
        <f t="shared" si="88"/>
        <v>1799.99</v>
      </c>
      <c r="DA74">
        <f t="shared" si="89"/>
        <v>1513.1759937489983</v>
      </c>
      <c r="DB74">
        <f t="shared" si="90"/>
        <v>0.84065800018277781</v>
      </c>
      <c r="DC74">
        <f t="shared" si="91"/>
        <v>0.19131600036555563</v>
      </c>
      <c r="DD74">
        <v>6</v>
      </c>
      <c r="DE74">
        <v>0.5</v>
      </c>
      <c r="DF74" t="s">
        <v>425</v>
      </c>
      <c r="DG74">
        <v>2</v>
      </c>
      <c r="DH74">
        <v>1693598497.0999999</v>
      </c>
      <c r="DI74">
        <v>741.20299999999997</v>
      </c>
      <c r="DJ74">
        <v>799.928</v>
      </c>
      <c r="DK74">
        <v>22.6508</v>
      </c>
      <c r="DL74">
        <v>17.786999999999999</v>
      </c>
      <c r="DM74">
        <v>743.81799999999998</v>
      </c>
      <c r="DN74">
        <v>22.675799999999999</v>
      </c>
      <c r="DO74">
        <v>500.51799999999997</v>
      </c>
      <c r="DP74">
        <v>99.651899999999998</v>
      </c>
      <c r="DQ74">
        <v>9.9920700000000001E-2</v>
      </c>
      <c r="DR74">
        <v>28.054200000000002</v>
      </c>
      <c r="DS74">
        <v>28.048500000000001</v>
      </c>
      <c r="DT74">
        <v>999.9</v>
      </c>
      <c r="DU74">
        <v>0</v>
      </c>
      <c r="DV74">
        <v>0</v>
      </c>
      <c r="DW74">
        <v>9995</v>
      </c>
      <c r="DX74">
        <v>0</v>
      </c>
      <c r="DY74">
        <v>70.408000000000001</v>
      </c>
      <c r="DZ74">
        <v>-58.6404</v>
      </c>
      <c r="EA74">
        <v>758.60699999999997</v>
      </c>
      <c r="EB74">
        <v>814.41399999999999</v>
      </c>
      <c r="EC74">
        <v>5.0442999999999998</v>
      </c>
      <c r="ED74">
        <v>799.928</v>
      </c>
      <c r="EE74">
        <v>17.786999999999999</v>
      </c>
      <c r="EF74">
        <v>2.2751800000000002</v>
      </c>
      <c r="EG74">
        <v>1.77251</v>
      </c>
      <c r="EH74">
        <v>19.5017</v>
      </c>
      <c r="EI74">
        <v>15.5464</v>
      </c>
      <c r="EJ74">
        <v>1799.99</v>
      </c>
      <c r="EK74">
        <v>0.97800799999999999</v>
      </c>
      <c r="EL74">
        <v>2.19922E-2</v>
      </c>
      <c r="EM74">
        <v>0</v>
      </c>
      <c r="EN74">
        <v>794.07600000000002</v>
      </c>
      <c r="EO74">
        <v>4.9995000000000003</v>
      </c>
      <c r="EP74">
        <v>14943.9</v>
      </c>
      <c r="EQ74">
        <v>16659.7</v>
      </c>
      <c r="ER74">
        <v>48.125</v>
      </c>
      <c r="ES74">
        <v>48.811999999999998</v>
      </c>
      <c r="ET74">
        <v>49</v>
      </c>
      <c r="EU74">
        <v>47.811999999999998</v>
      </c>
      <c r="EV74">
        <v>49.186999999999998</v>
      </c>
      <c r="EW74">
        <v>1755.52</v>
      </c>
      <c r="EX74">
        <v>39.479999999999997</v>
      </c>
      <c r="EY74">
        <v>0</v>
      </c>
      <c r="EZ74">
        <v>97.799999952316284</v>
      </c>
      <c r="FA74">
        <v>0</v>
      </c>
      <c r="FB74">
        <v>794.14600000000007</v>
      </c>
      <c r="FC74">
        <v>-0.75753847734071211</v>
      </c>
      <c r="FD74">
        <v>-8.0376068043443958</v>
      </c>
      <c r="FE74">
        <v>14945.373076923081</v>
      </c>
      <c r="FF74">
        <v>15</v>
      </c>
      <c r="FG74">
        <v>1693598521.5</v>
      </c>
      <c r="FH74" t="s">
        <v>724</v>
      </c>
      <c r="FI74">
        <v>1693598521.5</v>
      </c>
      <c r="FJ74">
        <v>1693598520.5</v>
      </c>
      <c r="FK74">
        <v>65</v>
      </c>
      <c r="FL74">
        <v>-3.6999999999999998E-2</v>
      </c>
      <c r="FM74">
        <v>-3.0000000000000001E-3</v>
      </c>
      <c r="FN74">
        <v>-2.6150000000000002</v>
      </c>
      <c r="FO74">
        <v>-2.5000000000000001E-2</v>
      </c>
      <c r="FP74">
        <v>800</v>
      </c>
      <c r="FQ74">
        <v>18</v>
      </c>
      <c r="FR74">
        <v>0.11</v>
      </c>
      <c r="FS74">
        <v>0.03</v>
      </c>
      <c r="FT74">
        <v>45.565201349872467</v>
      </c>
      <c r="FU74">
        <v>0.31684517446223548</v>
      </c>
      <c r="FV74">
        <v>0.11593208771256901</v>
      </c>
      <c r="FW74">
        <v>1</v>
      </c>
      <c r="FX74">
        <v>0.29445801930088061</v>
      </c>
      <c r="FY74">
        <v>-3.4611676988368811E-2</v>
      </c>
      <c r="FZ74">
        <v>5.2641295240797121E-3</v>
      </c>
      <c r="GA74">
        <v>1</v>
      </c>
      <c r="GB74">
        <v>2</v>
      </c>
      <c r="GC74">
        <v>2</v>
      </c>
      <c r="GD74" t="s">
        <v>427</v>
      </c>
      <c r="GE74">
        <v>2.9715199999999999</v>
      </c>
      <c r="GF74">
        <v>2.8115700000000001</v>
      </c>
      <c r="GG74">
        <v>0.15238599999999999</v>
      </c>
      <c r="GH74">
        <v>0.158307</v>
      </c>
      <c r="GI74">
        <v>0.115976</v>
      </c>
      <c r="GJ74">
        <v>9.6357700000000004E-2</v>
      </c>
      <c r="GK74">
        <v>25059.4</v>
      </c>
      <c r="GL74">
        <v>22910.5</v>
      </c>
      <c r="GM74">
        <v>26572.9</v>
      </c>
      <c r="GN74">
        <v>25681.1</v>
      </c>
      <c r="GO74">
        <v>31962.5</v>
      </c>
      <c r="GP74">
        <v>32681</v>
      </c>
      <c r="GQ74">
        <v>37617.9</v>
      </c>
      <c r="GR74">
        <v>37979.599999999999</v>
      </c>
      <c r="GS74">
        <v>1.9679</v>
      </c>
      <c r="GT74">
        <v>1.9592000000000001</v>
      </c>
      <c r="GU74">
        <v>3.5345599999999998E-2</v>
      </c>
      <c r="GV74">
        <v>0</v>
      </c>
      <c r="GW74">
        <v>27.4712</v>
      </c>
      <c r="GX74">
        <v>999.9</v>
      </c>
      <c r="GY74">
        <v>24.8</v>
      </c>
      <c r="GZ74">
        <v>41.6</v>
      </c>
      <c r="HA74">
        <v>20.0871</v>
      </c>
      <c r="HB74">
        <v>61.648099999999999</v>
      </c>
      <c r="HC74">
        <v>12.928699999999999</v>
      </c>
      <c r="HD74">
        <v>1</v>
      </c>
      <c r="HE74">
        <v>0.30628</v>
      </c>
      <c r="HF74">
        <v>3.5558700000000001</v>
      </c>
      <c r="HG74">
        <v>20.269400000000001</v>
      </c>
      <c r="HH74">
        <v>5.2107000000000001</v>
      </c>
      <c r="HI74">
        <v>11.936299999999999</v>
      </c>
      <c r="HJ74">
        <v>4.9880000000000004</v>
      </c>
      <c r="HK74">
        <v>3.2909999999999999</v>
      </c>
      <c r="HL74">
        <v>9999</v>
      </c>
      <c r="HM74">
        <v>9999</v>
      </c>
      <c r="HN74">
        <v>9999</v>
      </c>
      <c r="HO74">
        <v>999.9</v>
      </c>
      <c r="HP74">
        <v>1.87026</v>
      </c>
      <c r="HQ74">
        <v>1.8763700000000001</v>
      </c>
      <c r="HR74">
        <v>1.8742399999999999</v>
      </c>
      <c r="HS74">
        <v>1.8724099999999999</v>
      </c>
      <c r="HT74">
        <v>1.8729100000000001</v>
      </c>
      <c r="HU74">
        <v>1.8703099999999999</v>
      </c>
      <c r="HV74">
        <v>1.8762099999999999</v>
      </c>
      <c r="HW74">
        <v>1.8752800000000001</v>
      </c>
      <c r="HX74">
        <v>5</v>
      </c>
      <c r="HY74">
        <v>0</v>
      </c>
      <c r="HZ74">
        <v>0</v>
      </c>
      <c r="IA74">
        <v>0</v>
      </c>
      <c r="IB74" t="s">
        <v>428</v>
      </c>
      <c r="IC74" t="s">
        <v>429</v>
      </c>
      <c r="ID74" t="s">
        <v>430</v>
      </c>
      <c r="IE74" t="s">
        <v>430</v>
      </c>
      <c r="IF74" t="s">
        <v>430</v>
      </c>
      <c r="IG74" t="s">
        <v>430</v>
      </c>
      <c r="IH74">
        <v>0</v>
      </c>
      <c r="II74">
        <v>100</v>
      </c>
      <c r="IJ74">
        <v>100</v>
      </c>
      <c r="IK74">
        <v>-2.6150000000000002</v>
      </c>
      <c r="IL74">
        <v>-2.5000000000000001E-2</v>
      </c>
      <c r="IM74">
        <v>-1.3552762002934891</v>
      </c>
      <c r="IN74">
        <v>-2.677719669153116E-3</v>
      </c>
      <c r="IO74">
        <v>1.9353498771248068E-6</v>
      </c>
      <c r="IP74">
        <v>-6.1862177325538213E-10</v>
      </c>
      <c r="IQ74">
        <v>-0.2216354433386564</v>
      </c>
      <c r="IR74">
        <v>-1.5299015507423901E-2</v>
      </c>
      <c r="IS74">
        <v>1.742162107778985E-3</v>
      </c>
      <c r="IT74">
        <v>-1.472690239905804E-5</v>
      </c>
      <c r="IU74">
        <v>3</v>
      </c>
      <c r="IV74">
        <v>2255</v>
      </c>
      <c r="IW74">
        <v>2</v>
      </c>
      <c r="IX74">
        <v>41</v>
      </c>
      <c r="IY74">
        <v>2.2000000000000002</v>
      </c>
      <c r="IZ74">
        <v>2.2999999999999998</v>
      </c>
      <c r="JA74">
        <v>1.69312</v>
      </c>
      <c r="JB74">
        <v>2.52197</v>
      </c>
      <c r="JC74">
        <v>1.5991200000000001</v>
      </c>
      <c r="JD74">
        <v>2.2583000000000002</v>
      </c>
      <c r="JE74">
        <v>1.5502899999999999</v>
      </c>
      <c r="JF74">
        <v>2.4169900000000002</v>
      </c>
      <c r="JG74">
        <v>41.378100000000003</v>
      </c>
      <c r="JH74">
        <v>15.927</v>
      </c>
      <c r="JI74">
        <v>18</v>
      </c>
      <c r="JJ74">
        <v>503.26400000000001</v>
      </c>
      <c r="JK74">
        <v>466.62400000000002</v>
      </c>
      <c r="JL74">
        <v>22.928599999999999</v>
      </c>
      <c r="JM74">
        <v>31.202999999999999</v>
      </c>
      <c r="JN74">
        <v>30.000499999999999</v>
      </c>
      <c r="JO74">
        <v>31.252800000000001</v>
      </c>
      <c r="JP74">
        <v>31.2319</v>
      </c>
      <c r="JQ74">
        <v>33.913499999999999</v>
      </c>
      <c r="JR74">
        <v>8.5830800000000007</v>
      </c>
      <c r="JS74">
        <v>16.961200000000002</v>
      </c>
      <c r="JT74">
        <v>22.9132</v>
      </c>
      <c r="JU74">
        <v>800</v>
      </c>
      <c r="JV74">
        <v>17.756399999999999</v>
      </c>
      <c r="JW74">
        <v>99.212999999999994</v>
      </c>
      <c r="JX74">
        <v>98.676199999999994</v>
      </c>
    </row>
    <row r="75" spans="1:284" x14ac:dyDescent="0.3">
      <c r="A75">
        <v>59</v>
      </c>
      <c r="B75">
        <v>1693598681</v>
      </c>
      <c r="C75">
        <v>13815.5</v>
      </c>
      <c r="D75" t="s">
        <v>725</v>
      </c>
      <c r="E75" t="s">
        <v>726</v>
      </c>
      <c r="F75" t="s">
        <v>416</v>
      </c>
      <c r="G75" t="s">
        <v>417</v>
      </c>
      <c r="H75" t="s">
        <v>665</v>
      </c>
      <c r="I75" t="s">
        <v>591</v>
      </c>
      <c r="J75" t="s">
        <v>31</v>
      </c>
      <c r="K75" t="s">
        <v>592</v>
      </c>
      <c r="L75" t="s">
        <v>666</v>
      </c>
      <c r="M75">
        <v>1693598681</v>
      </c>
      <c r="N75">
        <f t="shared" si="46"/>
        <v>3.2286146608228004E-3</v>
      </c>
      <c r="O75">
        <f t="shared" si="47"/>
        <v>3.2286146608228004</v>
      </c>
      <c r="P75">
        <f t="shared" si="48"/>
        <v>44.783348749539599</v>
      </c>
      <c r="Q75">
        <f t="shared" si="49"/>
        <v>1141.8499999999999</v>
      </c>
      <c r="R75">
        <f t="shared" si="50"/>
        <v>764.58571751389024</v>
      </c>
      <c r="S75">
        <f t="shared" si="51"/>
        <v>76.263385633372067</v>
      </c>
      <c r="T75">
        <f t="shared" si="52"/>
        <v>113.89350453552498</v>
      </c>
      <c r="U75">
        <f t="shared" si="53"/>
        <v>0.20987833693037958</v>
      </c>
      <c r="V75">
        <f t="shared" si="54"/>
        <v>2.9303176184716033</v>
      </c>
      <c r="W75">
        <f t="shared" si="55"/>
        <v>0.20187056805402723</v>
      </c>
      <c r="X75">
        <f t="shared" si="56"/>
        <v>0.12686311459935928</v>
      </c>
      <c r="Y75">
        <f t="shared" si="57"/>
        <v>344.37070065799651</v>
      </c>
      <c r="Z75">
        <f t="shared" si="58"/>
        <v>29.074848098297931</v>
      </c>
      <c r="AA75">
        <f t="shared" si="59"/>
        <v>28.002400000000002</v>
      </c>
      <c r="AB75">
        <f t="shared" si="60"/>
        <v>3.7953706546281523</v>
      </c>
      <c r="AC75">
        <f t="shared" si="61"/>
        <v>59.649579881302728</v>
      </c>
      <c r="AD75">
        <f t="shared" si="62"/>
        <v>2.2484354248713498</v>
      </c>
      <c r="AE75">
        <f t="shared" si="63"/>
        <v>3.7694069754481641</v>
      </c>
      <c r="AF75">
        <f t="shared" si="64"/>
        <v>1.5469352297568024</v>
      </c>
      <c r="AG75">
        <f t="shared" si="65"/>
        <v>-142.38190654228549</v>
      </c>
      <c r="AH75">
        <f t="shared" si="66"/>
        <v>-18.594161661717177</v>
      </c>
      <c r="AI75">
        <f t="shared" si="67"/>
        <v>-1.3823825714107518</v>
      </c>
      <c r="AJ75">
        <f t="shared" si="68"/>
        <v>182.01224988258309</v>
      </c>
      <c r="AK75">
        <v>0</v>
      </c>
      <c r="AL75">
        <v>0</v>
      </c>
      <c r="AM75">
        <f t="shared" si="69"/>
        <v>1</v>
      </c>
      <c r="AN75">
        <f t="shared" si="70"/>
        <v>0</v>
      </c>
      <c r="AO75">
        <f t="shared" si="71"/>
        <v>52736.070572660683</v>
      </c>
      <c r="AP75" t="s">
        <v>422</v>
      </c>
      <c r="AQ75">
        <v>10238.9</v>
      </c>
      <c r="AR75">
        <v>302.21199999999999</v>
      </c>
      <c r="AS75">
        <v>4052.3</v>
      </c>
      <c r="AT75">
        <f t="shared" si="72"/>
        <v>0.92542210596451402</v>
      </c>
      <c r="AU75">
        <v>-0.32343011824092421</v>
      </c>
      <c r="AV75" t="s">
        <v>727</v>
      </c>
      <c r="AW75">
        <v>10451.4</v>
      </c>
      <c r="AX75">
        <v>792.26747999999998</v>
      </c>
      <c r="AY75">
        <v>1219.1816568227171</v>
      </c>
      <c r="AZ75">
        <f t="shared" si="73"/>
        <v>0.35016453408205706</v>
      </c>
      <c r="BA75">
        <v>0.5</v>
      </c>
      <c r="BB75">
        <f t="shared" si="74"/>
        <v>1513.1928003289981</v>
      </c>
      <c r="BC75">
        <f t="shared" si="75"/>
        <v>44.783348749539599</v>
      </c>
      <c r="BD75">
        <f t="shared" si="76"/>
        <v>264.9332259517634</v>
      </c>
      <c r="BE75">
        <f t="shared" si="77"/>
        <v>2.9809009703174249E-2</v>
      </c>
      <c r="BF75">
        <f t="shared" si="78"/>
        <v>2.323786883868161</v>
      </c>
      <c r="BG75">
        <f t="shared" si="79"/>
        <v>257.57367534544494</v>
      </c>
      <c r="BH75" t="s">
        <v>728</v>
      </c>
      <c r="BI75">
        <v>613.64</v>
      </c>
      <c r="BJ75">
        <f t="shared" si="80"/>
        <v>613.64</v>
      </c>
      <c r="BK75">
        <f t="shared" si="81"/>
        <v>0.4966787791089361</v>
      </c>
      <c r="BL75">
        <f t="shared" si="82"/>
        <v>0.70501206979341424</v>
      </c>
      <c r="BM75">
        <f t="shared" si="83"/>
        <v>0.82390185222653101</v>
      </c>
      <c r="BN75">
        <f t="shared" si="84"/>
        <v>0.4655706692650734</v>
      </c>
      <c r="BO75">
        <f t="shared" si="85"/>
        <v>0.75548049623829716</v>
      </c>
      <c r="BP75">
        <f t="shared" si="86"/>
        <v>0.5460575088958981</v>
      </c>
      <c r="BQ75">
        <f t="shared" si="87"/>
        <v>0.4539424911041019</v>
      </c>
      <c r="BR75">
        <v>6028</v>
      </c>
      <c r="BS75">
        <v>290.00000000000011</v>
      </c>
      <c r="BT75">
        <v>1114.04</v>
      </c>
      <c r="BU75">
        <v>125</v>
      </c>
      <c r="BV75">
        <v>10451.4</v>
      </c>
      <c r="BW75">
        <v>1112.2</v>
      </c>
      <c r="BX75">
        <v>1.84</v>
      </c>
      <c r="BY75">
        <v>300.00000000000011</v>
      </c>
      <c r="BZ75">
        <v>38.299999999999997</v>
      </c>
      <c r="CA75">
        <v>1219.1816568227171</v>
      </c>
      <c r="CB75">
        <v>1.519257283841482</v>
      </c>
      <c r="CC75">
        <v>-111.809432185452</v>
      </c>
      <c r="CD75">
        <v>1.297528152974381</v>
      </c>
      <c r="CE75">
        <v>0.99624335493168381</v>
      </c>
      <c r="CF75">
        <v>-1.1326440711902121E-2</v>
      </c>
      <c r="CG75">
        <v>289.99999999999989</v>
      </c>
      <c r="CH75">
        <v>1105.8800000000001</v>
      </c>
      <c r="CI75">
        <v>655</v>
      </c>
      <c r="CJ75">
        <v>10407.4</v>
      </c>
      <c r="CK75">
        <v>1111.75</v>
      </c>
      <c r="CL75">
        <v>-5.87</v>
      </c>
      <c r="CZ75">
        <f t="shared" si="88"/>
        <v>1800.01</v>
      </c>
      <c r="DA75">
        <f t="shared" si="89"/>
        <v>1513.1928003289981</v>
      </c>
      <c r="DB75">
        <f t="shared" si="90"/>
        <v>0.84065799652724049</v>
      </c>
      <c r="DC75">
        <f t="shared" si="91"/>
        <v>0.1913159930544811</v>
      </c>
      <c r="DD75">
        <v>6</v>
      </c>
      <c r="DE75">
        <v>0.5</v>
      </c>
      <c r="DF75" t="s">
        <v>425</v>
      </c>
      <c r="DG75">
        <v>2</v>
      </c>
      <c r="DH75">
        <v>1693598681</v>
      </c>
      <c r="DI75">
        <v>1141.8499999999999</v>
      </c>
      <c r="DJ75">
        <v>1200.04</v>
      </c>
      <c r="DK75">
        <v>22.541899999999998</v>
      </c>
      <c r="DL75">
        <v>18.7532</v>
      </c>
      <c r="DM75">
        <v>1144.8900000000001</v>
      </c>
      <c r="DN75">
        <v>22.400400000000001</v>
      </c>
      <c r="DO75">
        <v>499.77600000000001</v>
      </c>
      <c r="DP75">
        <v>99.645200000000003</v>
      </c>
      <c r="DQ75">
        <v>9.9516499999999994E-2</v>
      </c>
      <c r="DR75">
        <v>27.884699999999999</v>
      </c>
      <c r="DS75">
        <v>28.002400000000002</v>
      </c>
      <c r="DT75">
        <v>999.9</v>
      </c>
      <c r="DU75">
        <v>0</v>
      </c>
      <c r="DV75">
        <v>0</v>
      </c>
      <c r="DW75">
        <v>10040</v>
      </c>
      <c r="DX75">
        <v>0</v>
      </c>
      <c r="DY75">
        <v>69.018900000000002</v>
      </c>
      <c r="DZ75">
        <v>-58.1873</v>
      </c>
      <c r="EA75">
        <v>1168.19</v>
      </c>
      <c r="EB75">
        <v>1222.98</v>
      </c>
      <c r="EC75">
        <v>3.78877</v>
      </c>
      <c r="ED75">
        <v>1200.04</v>
      </c>
      <c r="EE75">
        <v>18.7532</v>
      </c>
      <c r="EF75">
        <v>2.2462</v>
      </c>
      <c r="EG75">
        <v>1.86866</v>
      </c>
      <c r="EH75">
        <v>19.2957</v>
      </c>
      <c r="EI75">
        <v>16.3733</v>
      </c>
      <c r="EJ75">
        <v>1800.01</v>
      </c>
      <c r="EK75">
        <v>0.97800799999999999</v>
      </c>
      <c r="EL75">
        <v>2.19922E-2</v>
      </c>
      <c r="EM75">
        <v>0</v>
      </c>
      <c r="EN75">
        <v>792.09299999999996</v>
      </c>
      <c r="EO75">
        <v>4.9995000000000003</v>
      </c>
      <c r="EP75">
        <v>14898.4</v>
      </c>
      <c r="EQ75">
        <v>16659.900000000001</v>
      </c>
      <c r="ER75">
        <v>48.061999999999998</v>
      </c>
      <c r="ES75">
        <v>48.811999999999998</v>
      </c>
      <c r="ET75">
        <v>49</v>
      </c>
      <c r="EU75">
        <v>47.811999999999998</v>
      </c>
      <c r="EV75">
        <v>49.125</v>
      </c>
      <c r="EW75">
        <v>1755.53</v>
      </c>
      <c r="EX75">
        <v>39.479999999999997</v>
      </c>
      <c r="EY75">
        <v>0</v>
      </c>
      <c r="EZ75">
        <v>181.79999995231631</v>
      </c>
      <c r="FA75">
        <v>0</v>
      </c>
      <c r="FB75">
        <v>792.26747999999998</v>
      </c>
      <c r="FC75">
        <v>-0.24730768304058989</v>
      </c>
      <c r="FD75">
        <v>-10.576923099683039</v>
      </c>
      <c r="FE75">
        <v>14902.2</v>
      </c>
      <c r="FF75">
        <v>15</v>
      </c>
      <c r="FG75">
        <v>1693598638.5</v>
      </c>
      <c r="FH75" t="s">
        <v>729</v>
      </c>
      <c r="FI75">
        <v>1693598636.5</v>
      </c>
      <c r="FJ75">
        <v>1693598638.5</v>
      </c>
      <c r="FK75">
        <v>66</v>
      </c>
      <c r="FL75">
        <v>-0.183</v>
      </c>
      <c r="FM75">
        <v>0</v>
      </c>
      <c r="FN75">
        <v>-3.0750000000000002</v>
      </c>
      <c r="FO75">
        <v>-7.0000000000000001E-3</v>
      </c>
      <c r="FP75">
        <v>1200</v>
      </c>
      <c r="FQ75">
        <v>18</v>
      </c>
      <c r="FR75">
        <v>0.18</v>
      </c>
      <c r="FS75">
        <v>0.05</v>
      </c>
      <c r="FT75">
        <v>44.949526248150057</v>
      </c>
      <c r="FU75">
        <v>-0.36603925852094571</v>
      </c>
      <c r="FV75">
        <v>0.16424066515632171</v>
      </c>
      <c r="FW75">
        <v>1</v>
      </c>
      <c r="FX75">
        <v>0.21942503835572491</v>
      </c>
      <c r="FY75">
        <v>-1.428666718931533E-2</v>
      </c>
      <c r="FZ75">
        <v>4.8282679754123401E-3</v>
      </c>
      <c r="GA75">
        <v>1</v>
      </c>
      <c r="GB75">
        <v>2</v>
      </c>
      <c r="GC75">
        <v>2</v>
      </c>
      <c r="GD75" t="s">
        <v>427</v>
      </c>
      <c r="GE75">
        <v>2.96957</v>
      </c>
      <c r="GF75">
        <v>2.8115600000000001</v>
      </c>
      <c r="GG75">
        <v>0.20225899999999999</v>
      </c>
      <c r="GH75">
        <v>0.20614099999999999</v>
      </c>
      <c r="GI75">
        <v>0.114954</v>
      </c>
      <c r="GJ75">
        <v>0.100089</v>
      </c>
      <c r="GK75">
        <v>23581.3</v>
      </c>
      <c r="GL75">
        <v>21603.8</v>
      </c>
      <c r="GM75">
        <v>26571.1</v>
      </c>
      <c r="GN75">
        <v>25677.7</v>
      </c>
      <c r="GO75">
        <v>32000.2</v>
      </c>
      <c r="GP75">
        <v>32545.4</v>
      </c>
      <c r="GQ75">
        <v>37613.599999999999</v>
      </c>
      <c r="GR75">
        <v>37974.800000000003</v>
      </c>
      <c r="GS75">
        <v>1.9662999999999999</v>
      </c>
      <c r="GT75">
        <v>1.9653</v>
      </c>
      <c r="GU75">
        <v>4.2483199999999999E-2</v>
      </c>
      <c r="GV75">
        <v>0</v>
      </c>
      <c r="GW75">
        <v>27.308299999999999</v>
      </c>
      <c r="GX75">
        <v>999.9</v>
      </c>
      <c r="GY75">
        <v>26.9</v>
      </c>
      <c r="GZ75">
        <v>41.1</v>
      </c>
      <c r="HA75">
        <v>21.220500000000001</v>
      </c>
      <c r="HB75">
        <v>61.428100000000001</v>
      </c>
      <c r="HC75">
        <v>13.77</v>
      </c>
      <c r="HD75">
        <v>1</v>
      </c>
      <c r="HE75">
        <v>0.30870900000000001</v>
      </c>
      <c r="HF75">
        <v>3.24641</v>
      </c>
      <c r="HG75">
        <v>20.276</v>
      </c>
      <c r="HH75">
        <v>5.2100999999999997</v>
      </c>
      <c r="HI75">
        <v>11.936299999999999</v>
      </c>
      <c r="HJ75">
        <v>4.9878</v>
      </c>
      <c r="HK75">
        <v>3.2909999999999999</v>
      </c>
      <c r="HL75">
        <v>9999</v>
      </c>
      <c r="HM75">
        <v>9999</v>
      </c>
      <c r="HN75">
        <v>9999</v>
      </c>
      <c r="HO75">
        <v>999.9</v>
      </c>
      <c r="HP75">
        <v>1.8702099999999999</v>
      </c>
      <c r="HQ75">
        <v>1.8763700000000001</v>
      </c>
      <c r="HR75">
        <v>1.87419</v>
      </c>
      <c r="HS75">
        <v>1.8724099999999999</v>
      </c>
      <c r="HT75">
        <v>1.87286</v>
      </c>
      <c r="HU75">
        <v>1.8702700000000001</v>
      </c>
      <c r="HV75">
        <v>1.87622</v>
      </c>
      <c r="HW75">
        <v>1.87531</v>
      </c>
      <c r="HX75">
        <v>5</v>
      </c>
      <c r="HY75">
        <v>0</v>
      </c>
      <c r="HZ75">
        <v>0</v>
      </c>
      <c r="IA75">
        <v>0</v>
      </c>
      <c r="IB75" t="s">
        <v>428</v>
      </c>
      <c r="IC75" t="s">
        <v>429</v>
      </c>
      <c r="ID75" t="s">
        <v>430</v>
      </c>
      <c r="IE75" t="s">
        <v>430</v>
      </c>
      <c r="IF75" t="s">
        <v>430</v>
      </c>
      <c r="IG75" t="s">
        <v>430</v>
      </c>
      <c r="IH75">
        <v>0</v>
      </c>
      <c r="II75">
        <v>100</v>
      </c>
      <c r="IJ75">
        <v>100</v>
      </c>
      <c r="IK75">
        <v>-3.04</v>
      </c>
      <c r="IL75">
        <v>0.14149999999999999</v>
      </c>
      <c r="IM75">
        <v>-1.577028932394412</v>
      </c>
      <c r="IN75">
        <v>-2.677719669153116E-3</v>
      </c>
      <c r="IO75">
        <v>1.9353498771248068E-6</v>
      </c>
      <c r="IP75">
        <v>-6.1862177325538213E-10</v>
      </c>
      <c r="IQ75">
        <v>-0.22438093541512741</v>
      </c>
      <c r="IR75">
        <v>-1.5299015507423901E-2</v>
      </c>
      <c r="IS75">
        <v>1.742162107778985E-3</v>
      </c>
      <c r="IT75">
        <v>-1.472690239905804E-5</v>
      </c>
      <c r="IU75">
        <v>3</v>
      </c>
      <c r="IV75">
        <v>2255</v>
      </c>
      <c r="IW75">
        <v>2</v>
      </c>
      <c r="IX75">
        <v>41</v>
      </c>
      <c r="IY75">
        <v>0.7</v>
      </c>
      <c r="IZ75">
        <v>0.7</v>
      </c>
      <c r="JA75">
        <v>2.36572</v>
      </c>
      <c r="JB75">
        <v>2.52075</v>
      </c>
      <c r="JC75">
        <v>1.5991200000000001</v>
      </c>
      <c r="JD75">
        <v>2.2583000000000002</v>
      </c>
      <c r="JE75">
        <v>1.5502899999999999</v>
      </c>
      <c r="JF75">
        <v>2.2546400000000002</v>
      </c>
      <c r="JG75">
        <v>41.092799999999997</v>
      </c>
      <c r="JH75">
        <v>15.891999999999999</v>
      </c>
      <c r="JI75">
        <v>18</v>
      </c>
      <c r="JJ75">
        <v>502.37299999999999</v>
      </c>
      <c r="JK75">
        <v>470.54899999999998</v>
      </c>
      <c r="JL75">
        <v>22.702000000000002</v>
      </c>
      <c r="JM75">
        <v>31.2303</v>
      </c>
      <c r="JN75">
        <v>29.999199999999998</v>
      </c>
      <c r="JO75">
        <v>31.269200000000001</v>
      </c>
      <c r="JP75">
        <v>31.242799999999999</v>
      </c>
      <c r="JQ75">
        <v>47.371699999999997</v>
      </c>
      <c r="JR75">
        <v>13.2346</v>
      </c>
      <c r="JS75">
        <v>23.465399999999999</v>
      </c>
      <c r="JT75">
        <v>22.74</v>
      </c>
      <c r="JU75">
        <v>1200</v>
      </c>
      <c r="JV75">
        <v>18.873999999999999</v>
      </c>
      <c r="JW75">
        <v>99.203599999999994</v>
      </c>
      <c r="JX75">
        <v>98.663399999999996</v>
      </c>
    </row>
    <row r="76" spans="1:284" x14ac:dyDescent="0.3">
      <c r="A76">
        <v>60</v>
      </c>
      <c r="B76">
        <v>1693598831</v>
      </c>
      <c r="C76">
        <v>13965.5</v>
      </c>
      <c r="D76" t="s">
        <v>730</v>
      </c>
      <c r="E76" t="s">
        <v>731</v>
      </c>
      <c r="F76" t="s">
        <v>416</v>
      </c>
      <c r="G76" t="s">
        <v>417</v>
      </c>
      <c r="H76" t="s">
        <v>665</v>
      </c>
      <c r="I76" t="s">
        <v>591</v>
      </c>
      <c r="J76" t="s">
        <v>31</v>
      </c>
      <c r="K76" t="s">
        <v>592</v>
      </c>
      <c r="L76" t="s">
        <v>666</v>
      </c>
      <c r="M76">
        <v>1693598831</v>
      </c>
      <c r="N76">
        <f t="shared" si="46"/>
        <v>2.3160878892585857E-3</v>
      </c>
      <c r="O76">
        <f t="shared" si="47"/>
        <v>2.3160878892585859</v>
      </c>
      <c r="P76">
        <f t="shared" si="48"/>
        <v>44.60053232113782</v>
      </c>
      <c r="Q76">
        <f t="shared" si="49"/>
        <v>1442.56</v>
      </c>
      <c r="R76">
        <f t="shared" si="50"/>
        <v>918.01994711179918</v>
      </c>
      <c r="S76">
        <f t="shared" si="51"/>
        <v>91.566674343442997</v>
      </c>
      <c r="T76">
        <f t="shared" si="52"/>
        <v>143.886221815168</v>
      </c>
      <c r="U76">
        <f t="shared" si="53"/>
        <v>0.1478417403644931</v>
      </c>
      <c r="V76">
        <f t="shared" si="54"/>
        <v>2.9303035326473408</v>
      </c>
      <c r="W76">
        <f t="shared" si="55"/>
        <v>0.14381942628256181</v>
      </c>
      <c r="X76">
        <f t="shared" si="56"/>
        <v>9.023941522496598E-2</v>
      </c>
      <c r="Y76">
        <f t="shared" si="57"/>
        <v>344.3821006579746</v>
      </c>
      <c r="Z76">
        <f t="shared" si="58"/>
        <v>29.251895302571867</v>
      </c>
      <c r="AA76">
        <f t="shared" si="59"/>
        <v>28.03</v>
      </c>
      <c r="AB76">
        <f t="shared" si="60"/>
        <v>3.8014815286112364</v>
      </c>
      <c r="AC76">
        <f t="shared" si="61"/>
        <v>59.738058549526095</v>
      </c>
      <c r="AD76">
        <f t="shared" si="62"/>
        <v>2.2438733920549203</v>
      </c>
      <c r="AE76">
        <f t="shared" si="63"/>
        <v>3.7561873394238741</v>
      </c>
      <c r="AF76">
        <f t="shared" si="64"/>
        <v>1.5576081365563161</v>
      </c>
      <c r="AG76">
        <f t="shared" si="65"/>
        <v>-102.13947591630362</v>
      </c>
      <c r="AH76">
        <f t="shared" si="66"/>
        <v>-32.46458669270325</v>
      </c>
      <c r="AI76">
        <f t="shared" si="67"/>
        <v>-2.4131986693265928</v>
      </c>
      <c r="AJ76">
        <f t="shared" si="68"/>
        <v>207.3648393796411</v>
      </c>
      <c r="AK76">
        <v>0</v>
      </c>
      <c r="AL76">
        <v>0</v>
      </c>
      <c r="AM76">
        <f t="shared" si="69"/>
        <v>1</v>
      </c>
      <c r="AN76">
        <f t="shared" si="70"/>
        <v>0</v>
      </c>
      <c r="AO76">
        <f t="shared" si="71"/>
        <v>52746.200464501882</v>
      </c>
      <c r="AP76" t="s">
        <v>422</v>
      </c>
      <c r="AQ76">
        <v>10238.9</v>
      </c>
      <c r="AR76">
        <v>302.21199999999999</v>
      </c>
      <c r="AS76">
        <v>4052.3</v>
      </c>
      <c r="AT76">
        <f t="shared" si="72"/>
        <v>0.92542210596451402</v>
      </c>
      <c r="AU76">
        <v>-0.32343011824092421</v>
      </c>
      <c r="AV76" t="s">
        <v>732</v>
      </c>
      <c r="AW76">
        <v>10449.4</v>
      </c>
      <c r="AX76">
        <v>789.86142307692307</v>
      </c>
      <c r="AY76">
        <v>1220.9519383510731</v>
      </c>
      <c r="AZ76">
        <f t="shared" si="73"/>
        <v>0.35307738309203951</v>
      </c>
      <c r="BA76">
        <v>0.5</v>
      </c>
      <c r="BB76">
        <f t="shared" si="74"/>
        <v>1513.2432003289873</v>
      </c>
      <c r="BC76">
        <f t="shared" si="75"/>
        <v>44.60053232113782</v>
      </c>
      <c r="BD76">
        <f t="shared" si="76"/>
        <v>267.14597457699085</v>
      </c>
      <c r="BE76">
        <f t="shared" si="77"/>
        <v>2.9687205883107241E-2</v>
      </c>
      <c r="BF76">
        <f t="shared" si="78"/>
        <v>2.3189676618006234</v>
      </c>
      <c r="BG76">
        <f t="shared" si="79"/>
        <v>257.65259975711587</v>
      </c>
      <c r="BH76" t="s">
        <v>733</v>
      </c>
      <c r="BI76">
        <v>611.27</v>
      </c>
      <c r="BJ76">
        <f t="shared" si="80"/>
        <v>611.27</v>
      </c>
      <c r="BK76">
        <f t="shared" si="81"/>
        <v>0.49934966250552348</v>
      </c>
      <c r="BL76">
        <f t="shared" si="82"/>
        <v>0.70707444022380594</v>
      </c>
      <c r="BM76">
        <f t="shared" si="83"/>
        <v>0.82281992939582815</v>
      </c>
      <c r="BN76">
        <f t="shared" si="84"/>
        <v>0.46921930491871111</v>
      </c>
      <c r="BO76">
        <f t="shared" si="85"/>
        <v>0.75500843224183722</v>
      </c>
      <c r="BP76">
        <f t="shared" si="86"/>
        <v>0.54720154757262196</v>
      </c>
      <c r="BQ76">
        <f t="shared" si="87"/>
        <v>0.45279845242737804</v>
      </c>
      <c r="BR76">
        <v>6030</v>
      </c>
      <c r="BS76">
        <v>290.00000000000011</v>
      </c>
      <c r="BT76">
        <v>1113.31</v>
      </c>
      <c r="BU76">
        <v>135</v>
      </c>
      <c r="BV76">
        <v>10449.4</v>
      </c>
      <c r="BW76">
        <v>1112.26</v>
      </c>
      <c r="BX76">
        <v>1.05</v>
      </c>
      <c r="BY76">
        <v>300.00000000000011</v>
      </c>
      <c r="BZ76">
        <v>38.299999999999997</v>
      </c>
      <c r="CA76">
        <v>1220.9519383510731</v>
      </c>
      <c r="CB76">
        <v>1.507946667468961</v>
      </c>
      <c r="CC76">
        <v>-113.5791837991321</v>
      </c>
      <c r="CD76">
        <v>1.287909334507068</v>
      </c>
      <c r="CE76">
        <v>0.99641267791758559</v>
      </c>
      <c r="CF76">
        <v>-1.1326945494994439E-2</v>
      </c>
      <c r="CG76">
        <v>289.99999999999989</v>
      </c>
      <c r="CH76">
        <v>1105.81</v>
      </c>
      <c r="CI76">
        <v>655</v>
      </c>
      <c r="CJ76">
        <v>10407.799999999999</v>
      </c>
      <c r="CK76">
        <v>1111.82</v>
      </c>
      <c r="CL76">
        <v>-6.01</v>
      </c>
      <c r="CZ76">
        <f t="shared" si="88"/>
        <v>1800.07</v>
      </c>
      <c r="DA76">
        <f t="shared" si="89"/>
        <v>1513.2432003289873</v>
      </c>
      <c r="DB76">
        <f t="shared" si="90"/>
        <v>0.84065797459486979</v>
      </c>
      <c r="DC76">
        <f t="shared" si="91"/>
        <v>0.19131594918973963</v>
      </c>
      <c r="DD76">
        <v>6</v>
      </c>
      <c r="DE76">
        <v>0.5</v>
      </c>
      <c r="DF76" t="s">
        <v>425</v>
      </c>
      <c r="DG76">
        <v>2</v>
      </c>
      <c r="DH76">
        <v>1693598831</v>
      </c>
      <c r="DI76">
        <v>1442.56</v>
      </c>
      <c r="DJ76">
        <v>1500.12</v>
      </c>
      <c r="DK76">
        <v>22.496400000000001</v>
      </c>
      <c r="DL76">
        <v>19.778199999999998</v>
      </c>
      <c r="DM76">
        <v>1445.7</v>
      </c>
      <c r="DN76">
        <v>22.358799999999999</v>
      </c>
      <c r="DO76">
        <v>499.73899999999998</v>
      </c>
      <c r="DP76">
        <v>99.644400000000005</v>
      </c>
      <c r="DQ76">
        <v>9.9265300000000001E-2</v>
      </c>
      <c r="DR76">
        <v>27.8245</v>
      </c>
      <c r="DS76">
        <v>28.03</v>
      </c>
      <c r="DT76">
        <v>999.9</v>
      </c>
      <c r="DU76">
        <v>0</v>
      </c>
      <c r="DV76">
        <v>0</v>
      </c>
      <c r="DW76">
        <v>10040</v>
      </c>
      <c r="DX76">
        <v>0</v>
      </c>
      <c r="DY76">
        <v>71.272099999999995</v>
      </c>
      <c r="DZ76">
        <v>-57.564700000000002</v>
      </c>
      <c r="EA76">
        <v>1475.76</v>
      </c>
      <c r="EB76">
        <v>1530.39</v>
      </c>
      <c r="EC76">
        <v>2.7181799999999998</v>
      </c>
      <c r="ED76">
        <v>1500.12</v>
      </c>
      <c r="EE76">
        <v>19.778199999999998</v>
      </c>
      <c r="EF76">
        <v>2.2416399999999999</v>
      </c>
      <c r="EG76">
        <v>1.97079</v>
      </c>
      <c r="EH76">
        <v>19.263000000000002</v>
      </c>
      <c r="EI76">
        <v>17.211600000000001</v>
      </c>
      <c r="EJ76">
        <v>1800.07</v>
      </c>
      <c r="EK76">
        <v>0.97800799999999999</v>
      </c>
      <c r="EL76">
        <v>2.19922E-2</v>
      </c>
      <c r="EM76">
        <v>0</v>
      </c>
      <c r="EN76">
        <v>789.58500000000004</v>
      </c>
      <c r="EO76">
        <v>4.9995000000000003</v>
      </c>
      <c r="EP76">
        <v>14854.2</v>
      </c>
      <c r="EQ76">
        <v>16660.5</v>
      </c>
      <c r="ER76">
        <v>48</v>
      </c>
      <c r="ES76">
        <v>48.75</v>
      </c>
      <c r="ET76">
        <v>48.936999999999998</v>
      </c>
      <c r="EU76">
        <v>47.75</v>
      </c>
      <c r="EV76">
        <v>49.061999999999998</v>
      </c>
      <c r="EW76">
        <v>1755.59</v>
      </c>
      <c r="EX76">
        <v>39.479999999999997</v>
      </c>
      <c r="EY76">
        <v>0</v>
      </c>
      <c r="EZ76">
        <v>148.20000004768369</v>
      </c>
      <c r="FA76">
        <v>0</v>
      </c>
      <c r="FB76">
        <v>789.86142307692307</v>
      </c>
      <c r="FC76">
        <v>-0.5517606794655352</v>
      </c>
      <c r="FD76">
        <v>0.1435899554875994</v>
      </c>
      <c r="FE76">
        <v>14858.553846153851</v>
      </c>
      <c r="FF76">
        <v>15</v>
      </c>
      <c r="FG76">
        <v>1693598791.5</v>
      </c>
      <c r="FH76" t="s">
        <v>734</v>
      </c>
      <c r="FI76">
        <v>1693598791.5</v>
      </c>
      <c r="FJ76">
        <v>1693598782.5</v>
      </c>
      <c r="FK76">
        <v>67</v>
      </c>
      <c r="FL76">
        <v>0.13300000000000001</v>
      </c>
      <c r="FM76">
        <v>-2E-3</v>
      </c>
      <c r="FN76">
        <v>-3.198</v>
      </c>
      <c r="FO76">
        <v>0.03</v>
      </c>
      <c r="FP76">
        <v>1500</v>
      </c>
      <c r="FQ76">
        <v>20</v>
      </c>
      <c r="FR76">
        <v>0.21</v>
      </c>
      <c r="FS76">
        <v>7.0000000000000007E-2</v>
      </c>
      <c r="FT76">
        <v>44.489172885528298</v>
      </c>
      <c r="FU76">
        <v>0.1145415424904736</v>
      </c>
      <c r="FV76">
        <v>0.1839702870781415</v>
      </c>
      <c r="FW76">
        <v>1</v>
      </c>
      <c r="FX76">
        <v>0.15773648083738989</v>
      </c>
      <c r="FY76">
        <v>-2.7728609485163161E-2</v>
      </c>
      <c r="FZ76">
        <v>5.480801697503505E-3</v>
      </c>
      <c r="GA76">
        <v>1</v>
      </c>
      <c r="GB76">
        <v>2</v>
      </c>
      <c r="GC76">
        <v>2</v>
      </c>
      <c r="GD76" t="s">
        <v>427</v>
      </c>
      <c r="GE76">
        <v>2.96949</v>
      </c>
      <c r="GF76">
        <v>2.8113000000000001</v>
      </c>
      <c r="GG76">
        <v>0.23386499999999999</v>
      </c>
      <c r="GH76">
        <v>0.23671700000000001</v>
      </c>
      <c r="GI76">
        <v>0.114804</v>
      </c>
      <c r="GJ76">
        <v>0.103976</v>
      </c>
      <c r="GK76">
        <v>22646</v>
      </c>
      <c r="GL76">
        <v>20769.099999999999</v>
      </c>
      <c r="GM76">
        <v>26571.599999999999</v>
      </c>
      <c r="GN76">
        <v>25676.1</v>
      </c>
      <c r="GO76">
        <v>32009</v>
      </c>
      <c r="GP76">
        <v>32403.9</v>
      </c>
      <c r="GQ76">
        <v>37614.9</v>
      </c>
      <c r="GR76">
        <v>37971.300000000003</v>
      </c>
      <c r="GS76">
        <v>1.9664999999999999</v>
      </c>
      <c r="GT76">
        <v>1.9722</v>
      </c>
      <c r="GU76">
        <v>4.6163799999999998E-2</v>
      </c>
      <c r="GV76">
        <v>0</v>
      </c>
      <c r="GW76">
        <v>27.2759</v>
      </c>
      <c r="GX76">
        <v>999.9</v>
      </c>
      <c r="GY76">
        <v>28.9</v>
      </c>
      <c r="GZ76">
        <v>40.700000000000003</v>
      </c>
      <c r="HA76">
        <v>22.318999999999999</v>
      </c>
      <c r="HB76">
        <v>61.6081</v>
      </c>
      <c r="HC76">
        <v>13.3413</v>
      </c>
      <c r="HD76">
        <v>1</v>
      </c>
      <c r="HE76">
        <v>0.30826199999999998</v>
      </c>
      <c r="HF76">
        <v>3.6466799999999999</v>
      </c>
      <c r="HG76">
        <v>20.2681</v>
      </c>
      <c r="HH76">
        <v>5.2112999999999996</v>
      </c>
      <c r="HI76">
        <v>11.936299999999999</v>
      </c>
      <c r="HJ76">
        <v>4.9880000000000004</v>
      </c>
      <c r="HK76">
        <v>3.2909999999999999</v>
      </c>
      <c r="HL76">
        <v>9999</v>
      </c>
      <c r="HM76">
        <v>9999</v>
      </c>
      <c r="HN76">
        <v>9999</v>
      </c>
      <c r="HO76">
        <v>999.9</v>
      </c>
      <c r="HP76">
        <v>1.8701399999999999</v>
      </c>
      <c r="HQ76">
        <v>1.8763700000000001</v>
      </c>
      <c r="HR76">
        <v>1.8741300000000001</v>
      </c>
      <c r="HS76">
        <v>1.8724099999999999</v>
      </c>
      <c r="HT76">
        <v>1.87286</v>
      </c>
      <c r="HU76">
        <v>1.8702700000000001</v>
      </c>
      <c r="HV76">
        <v>1.8761000000000001</v>
      </c>
      <c r="HW76">
        <v>1.87521</v>
      </c>
      <c r="HX76">
        <v>5</v>
      </c>
      <c r="HY76">
        <v>0</v>
      </c>
      <c r="HZ76">
        <v>0</v>
      </c>
      <c r="IA76">
        <v>0</v>
      </c>
      <c r="IB76" t="s">
        <v>428</v>
      </c>
      <c r="IC76" t="s">
        <v>429</v>
      </c>
      <c r="ID76" t="s">
        <v>430</v>
      </c>
      <c r="IE76" t="s">
        <v>430</v>
      </c>
      <c r="IF76" t="s">
        <v>430</v>
      </c>
      <c r="IG76" t="s">
        <v>430</v>
      </c>
      <c r="IH76">
        <v>0</v>
      </c>
      <c r="II76">
        <v>100</v>
      </c>
      <c r="IJ76">
        <v>100</v>
      </c>
      <c r="IK76">
        <v>-3.14</v>
      </c>
      <c r="IL76">
        <v>0.1376</v>
      </c>
      <c r="IM76">
        <v>-1.444093708379764</v>
      </c>
      <c r="IN76">
        <v>-2.677719669153116E-3</v>
      </c>
      <c r="IO76">
        <v>1.9353498771248068E-6</v>
      </c>
      <c r="IP76">
        <v>-6.1862177325538213E-10</v>
      </c>
      <c r="IQ76">
        <v>-0.22663251291476941</v>
      </c>
      <c r="IR76">
        <v>-1.5299015507423901E-2</v>
      </c>
      <c r="IS76">
        <v>1.742162107778985E-3</v>
      </c>
      <c r="IT76">
        <v>-1.472690239905804E-5</v>
      </c>
      <c r="IU76">
        <v>3</v>
      </c>
      <c r="IV76">
        <v>2255</v>
      </c>
      <c r="IW76">
        <v>2</v>
      </c>
      <c r="IX76">
        <v>41</v>
      </c>
      <c r="IY76">
        <v>0.7</v>
      </c>
      <c r="IZ76">
        <v>0.8</v>
      </c>
      <c r="JA76">
        <v>2.8454600000000001</v>
      </c>
      <c r="JB76">
        <v>2.5134300000000001</v>
      </c>
      <c r="JC76">
        <v>1.6003400000000001</v>
      </c>
      <c r="JD76">
        <v>2.2583000000000002</v>
      </c>
      <c r="JE76">
        <v>1.5502899999999999</v>
      </c>
      <c r="JF76">
        <v>2.2875999999999999</v>
      </c>
      <c r="JG76">
        <v>40.8093</v>
      </c>
      <c r="JH76">
        <v>15.874499999999999</v>
      </c>
      <c r="JI76">
        <v>18</v>
      </c>
      <c r="JJ76">
        <v>502.36700000000002</v>
      </c>
      <c r="JK76">
        <v>474.79300000000001</v>
      </c>
      <c r="JL76">
        <v>22.5153</v>
      </c>
      <c r="JM76">
        <v>31.2057</v>
      </c>
      <c r="JN76">
        <v>30.0001</v>
      </c>
      <c r="JO76">
        <v>31.252800000000001</v>
      </c>
      <c r="JP76">
        <v>31.226600000000001</v>
      </c>
      <c r="JQ76">
        <v>56.956200000000003</v>
      </c>
      <c r="JR76">
        <v>16.3202</v>
      </c>
      <c r="JS76">
        <v>29.619599999999998</v>
      </c>
      <c r="JT76">
        <v>22.5153</v>
      </c>
      <c r="JU76">
        <v>1500</v>
      </c>
      <c r="JV76">
        <v>19.7377</v>
      </c>
      <c r="JW76">
        <v>99.206299999999999</v>
      </c>
      <c r="JX76">
        <v>98.655500000000004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2023-09-01T20:07:37Z</dcterms:created>
  <dcterms:modified xsi:type="dcterms:W3CDTF">2023-09-04T15:53:30Z</dcterms:modified>
</cp:coreProperties>
</file>